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codeName="ThisWorkbook"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6790171C-B5BB-403E-A089-B516C5A93DD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  <sheet name="Q_fit" sheetId="3" r:id="rId2"/>
    <sheet name="BAV" sheetId="2" r:id="rId3"/>
  </sheets>
  <definedNames>
    <definedName name="solver_adj" localSheetId="0" hidden="1">Active!$E$11:$E$13</definedName>
    <definedName name="solver_cvg" localSheetId="0" hidden="1">0.0001</definedName>
    <definedName name="solver_drv" localSheetId="0" hidden="1">1</definedName>
    <definedName name="solver_est" localSheetId="0" hidden="1">1</definedName>
    <definedName name="solver_itr" localSheetId="0" hidden="1">100</definedName>
    <definedName name="solver_lin" localSheetId="0" hidden="1">2</definedName>
    <definedName name="solver_neg" localSheetId="0" hidden="1">2</definedName>
    <definedName name="solver_num" localSheetId="0" hidden="1">0</definedName>
    <definedName name="solver_nwt" localSheetId="0" hidden="1">1</definedName>
    <definedName name="solver_opt" localSheetId="0" hidden="1">Active!$E$14</definedName>
    <definedName name="solver_pre" localSheetId="0" hidden="1">0.000001</definedName>
    <definedName name="solver_scl" localSheetId="0" hidden="1">2</definedName>
    <definedName name="solver_sho" localSheetId="0" hidden="1">2</definedName>
    <definedName name="solver_tim" localSheetId="0" hidden="1">100</definedName>
    <definedName name="solver_tol" localSheetId="0" hidden="1">0.05</definedName>
    <definedName name="solver_typ" localSheetId="0" hidden="1">2</definedName>
    <definedName name="solver_val" localSheetId="0" hidden="1">0</definedName>
  </definedNames>
  <calcPr calcId="181029"/>
</workbook>
</file>

<file path=xl/calcChain.xml><?xml version="1.0" encoding="utf-8"?>
<calcChain xmlns="http://schemas.openxmlformats.org/spreadsheetml/2006/main">
  <c r="W33" i="1" l="1"/>
  <c r="E51" i="1"/>
  <c r="F51" i="1" s="1"/>
  <c r="Q51" i="1"/>
  <c r="E52" i="1"/>
  <c r="F52" i="1" s="1"/>
  <c r="Q52" i="1"/>
  <c r="Q50" i="1"/>
  <c r="C4" i="1"/>
  <c r="C7" i="1"/>
  <c r="D4" i="1"/>
  <c r="C8" i="1"/>
  <c r="E9" i="1"/>
  <c r="D9" i="1"/>
  <c r="D11" i="1"/>
  <c r="W30" i="1" s="1"/>
  <c r="D12" i="1"/>
  <c r="D13" i="1"/>
  <c r="Q46" i="1"/>
  <c r="Q47" i="1"/>
  <c r="Q48" i="1"/>
  <c r="Q49" i="1"/>
  <c r="Q45" i="1"/>
  <c r="D14" i="1"/>
  <c r="A9" i="3"/>
  <c r="C9" i="3" s="1"/>
  <c r="G16" i="3"/>
  <c r="G15" i="3"/>
  <c r="E21" i="3"/>
  <c r="G21" i="3"/>
  <c r="E22" i="3"/>
  <c r="G22" i="3"/>
  <c r="E23" i="3"/>
  <c r="G23" i="3"/>
  <c r="E24" i="3"/>
  <c r="G24" i="3"/>
  <c r="E25" i="3"/>
  <c r="G25" i="3"/>
  <c r="E26" i="3"/>
  <c r="G26" i="3"/>
  <c r="E27" i="3"/>
  <c r="G27" i="3"/>
  <c r="E28" i="3"/>
  <c r="G28" i="3"/>
  <c r="E29" i="3"/>
  <c r="G29" i="3"/>
  <c r="E30" i="3"/>
  <c r="G30" i="3"/>
  <c r="E31" i="3"/>
  <c r="G31" i="3"/>
  <c r="E32" i="3"/>
  <c r="G32" i="3"/>
  <c r="E33" i="3"/>
  <c r="G33" i="3"/>
  <c r="E34" i="3"/>
  <c r="G34" i="3"/>
  <c r="E35" i="3"/>
  <c r="G35" i="3"/>
  <c r="E36" i="3"/>
  <c r="G36" i="3"/>
  <c r="E37" i="3"/>
  <c r="G37" i="3"/>
  <c r="E38" i="3"/>
  <c r="G38" i="3"/>
  <c r="E39" i="3"/>
  <c r="G39" i="3"/>
  <c r="E40" i="3"/>
  <c r="G40" i="3"/>
  <c r="E41" i="3"/>
  <c r="G41" i="3"/>
  <c r="H16" i="3"/>
  <c r="H15" i="3"/>
  <c r="D21" i="3"/>
  <c r="H21" i="3" s="1"/>
  <c r="D22" i="3"/>
  <c r="H22" i="3"/>
  <c r="D23" i="3"/>
  <c r="H23" i="3"/>
  <c r="D24" i="3"/>
  <c r="H24" i="3"/>
  <c r="D25" i="3"/>
  <c r="H25" i="3"/>
  <c r="D26" i="3"/>
  <c r="H26" i="3"/>
  <c r="D27" i="3"/>
  <c r="H27" i="3"/>
  <c r="D28" i="3"/>
  <c r="H28" i="3"/>
  <c r="D29" i="3"/>
  <c r="J29" i="3"/>
  <c r="D30" i="3"/>
  <c r="H30" i="3"/>
  <c r="D31" i="3"/>
  <c r="H31" i="3"/>
  <c r="D32" i="3"/>
  <c r="H32" i="3"/>
  <c r="D33" i="3"/>
  <c r="H33" i="3"/>
  <c r="D34" i="3"/>
  <c r="H34" i="3"/>
  <c r="D35" i="3"/>
  <c r="H35" i="3"/>
  <c r="D36" i="3"/>
  <c r="H36" i="3"/>
  <c r="D37" i="3"/>
  <c r="J37" i="3"/>
  <c r="D38" i="3"/>
  <c r="H38" i="3"/>
  <c r="D39" i="3"/>
  <c r="H39" i="3"/>
  <c r="D40" i="3"/>
  <c r="H40" i="3"/>
  <c r="D41" i="3"/>
  <c r="I41" i="3"/>
  <c r="J16" i="3"/>
  <c r="J15" i="3"/>
  <c r="J22" i="3"/>
  <c r="J23" i="3"/>
  <c r="J24" i="3"/>
  <c r="J25" i="3"/>
  <c r="J26" i="3"/>
  <c r="J27" i="3"/>
  <c r="J28" i="3"/>
  <c r="J30" i="3"/>
  <c r="J31" i="3"/>
  <c r="J32" i="3"/>
  <c r="J33" i="3"/>
  <c r="J34" i="3"/>
  <c r="J35" i="3"/>
  <c r="J36" i="3"/>
  <c r="J38" i="3"/>
  <c r="J39" i="3"/>
  <c r="J40" i="3"/>
  <c r="J41" i="3"/>
  <c r="I16" i="3"/>
  <c r="I15" i="3"/>
  <c r="I21" i="3"/>
  <c r="I22" i="3"/>
  <c r="I23" i="3"/>
  <c r="I24" i="3"/>
  <c r="I25" i="3"/>
  <c r="I26" i="3"/>
  <c r="I27" i="3"/>
  <c r="I28" i="3"/>
  <c r="I29" i="3"/>
  <c r="I30" i="3"/>
  <c r="I31" i="3"/>
  <c r="I32" i="3"/>
  <c r="I33" i="3"/>
  <c r="I34" i="3"/>
  <c r="I35" i="3"/>
  <c r="I36" i="3"/>
  <c r="I37" i="3"/>
  <c r="I38" i="3"/>
  <c r="I39" i="3"/>
  <c r="I40" i="3"/>
  <c r="K16" i="3"/>
  <c r="K15" i="3"/>
  <c r="K23" i="3"/>
  <c r="K24" i="3"/>
  <c r="K25" i="3"/>
  <c r="K27" i="3"/>
  <c r="K28" i="3"/>
  <c r="K29" i="3"/>
  <c r="K31" i="3"/>
  <c r="K32" i="3"/>
  <c r="K33" i="3"/>
  <c r="K35" i="3"/>
  <c r="K36" i="3"/>
  <c r="K37" i="3"/>
  <c r="K39" i="3"/>
  <c r="K40" i="3"/>
  <c r="K41" i="3"/>
  <c r="F16" i="3"/>
  <c r="F15" i="3"/>
  <c r="F21" i="3"/>
  <c r="F22" i="3"/>
  <c r="F23" i="3"/>
  <c r="F24" i="3"/>
  <c r="F25" i="3"/>
  <c r="F26" i="3"/>
  <c r="F27" i="3"/>
  <c r="F28" i="3"/>
  <c r="F29" i="3"/>
  <c r="F30" i="3"/>
  <c r="F31" i="3"/>
  <c r="F32" i="3"/>
  <c r="F33" i="3"/>
  <c r="F34" i="3"/>
  <c r="F35" i="3"/>
  <c r="F36" i="3"/>
  <c r="F37" i="3"/>
  <c r="F38" i="3"/>
  <c r="F39" i="3"/>
  <c r="F40" i="3"/>
  <c r="F41" i="3"/>
  <c r="L16" i="3"/>
  <c r="L15" i="3"/>
  <c r="L23" i="3"/>
  <c r="L24" i="3"/>
  <c r="L25" i="3"/>
  <c r="L27" i="3"/>
  <c r="L28" i="3"/>
  <c r="L29" i="3"/>
  <c r="L31" i="3"/>
  <c r="L32" i="3"/>
  <c r="L33" i="3"/>
  <c r="L35" i="3"/>
  <c r="L36" i="3"/>
  <c r="L37" i="3"/>
  <c r="L39" i="3"/>
  <c r="L40" i="3"/>
  <c r="L41" i="3"/>
  <c r="C16" i="3"/>
  <c r="C15" i="3"/>
  <c r="C12" i="3"/>
  <c r="W29" i="1"/>
  <c r="Q44" i="1"/>
  <c r="G12" i="2"/>
  <c r="C12" i="2"/>
  <c r="G13" i="2"/>
  <c r="C13" i="2"/>
  <c r="G14" i="2"/>
  <c r="C14" i="2"/>
  <c r="G15" i="2"/>
  <c r="C15" i="2"/>
  <c r="G16" i="2"/>
  <c r="C16" i="2"/>
  <c r="G17" i="2"/>
  <c r="C17" i="2"/>
  <c r="G18" i="2"/>
  <c r="C18" i="2"/>
  <c r="G19" i="2"/>
  <c r="C19" i="2"/>
  <c r="G11" i="2"/>
  <c r="C11" i="2"/>
  <c r="H19" i="2"/>
  <c r="B19" i="2"/>
  <c r="D19" i="2"/>
  <c r="A19" i="2"/>
  <c r="H18" i="2"/>
  <c r="B18" i="2"/>
  <c r="D18" i="2"/>
  <c r="A18" i="2"/>
  <c r="H17" i="2"/>
  <c r="B17" i="2"/>
  <c r="D17" i="2"/>
  <c r="A17" i="2"/>
  <c r="H16" i="2"/>
  <c r="B16" i="2"/>
  <c r="D16" i="2"/>
  <c r="A16" i="2"/>
  <c r="H15" i="2"/>
  <c r="B15" i="2"/>
  <c r="F15" i="2"/>
  <c r="D15" i="2"/>
  <c r="A15" i="2"/>
  <c r="H14" i="2"/>
  <c r="B14" i="2"/>
  <c r="F14" i="2"/>
  <c r="D14" i="2"/>
  <c r="A14" i="2"/>
  <c r="H13" i="2"/>
  <c r="F13" i="2"/>
  <c r="D13" i="2"/>
  <c r="B13" i="2"/>
  <c r="A13" i="2"/>
  <c r="H12" i="2"/>
  <c r="B12" i="2"/>
  <c r="F12" i="2"/>
  <c r="D12" i="2"/>
  <c r="A12" i="2"/>
  <c r="H11" i="2"/>
  <c r="B11" i="2"/>
  <c r="F11" i="2"/>
  <c r="D11" i="2"/>
  <c r="A11" i="2"/>
  <c r="Q16" i="3"/>
  <c r="Q15" i="3"/>
  <c r="N16" i="3"/>
  <c r="N15" i="3"/>
  <c r="G6" i="3"/>
  <c r="W20" i="1"/>
  <c r="W22" i="1"/>
  <c r="Q24" i="1"/>
  <c r="Q25" i="1"/>
  <c r="Q26" i="1"/>
  <c r="Q27" i="1"/>
  <c r="Q28" i="1"/>
  <c r="Q29" i="1"/>
  <c r="Q30" i="1"/>
  <c r="Q31" i="1"/>
  <c r="Q32" i="1"/>
  <c r="Q39" i="1"/>
  <c r="Q42" i="1"/>
  <c r="E1205" i="3"/>
  <c r="E42" i="3"/>
  <c r="G42" i="3"/>
  <c r="E43" i="3"/>
  <c r="G43" i="3"/>
  <c r="E44" i="3"/>
  <c r="G44" i="3"/>
  <c r="E45" i="3"/>
  <c r="G45" i="3"/>
  <c r="E46" i="3"/>
  <c r="G46" i="3"/>
  <c r="E47" i="3"/>
  <c r="G47" i="3"/>
  <c r="E48" i="3"/>
  <c r="G48" i="3"/>
  <c r="E49" i="3"/>
  <c r="G49" i="3"/>
  <c r="E50" i="3"/>
  <c r="G50" i="3"/>
  <c r="E51" i="3"/>
  <c r="G51" i="3"/>
  <c r="E52" i="3"/>
  <c r="G52" i="3"/>
  <c r="E53" i="3"/>
  <c r="G53" i="3"/>
  <c r="E54" i="3"/>
  <c r="G54" i="3"/>
  <c r="E55" i="3"/>
  <c r="G55" i="3"/>
  <c r="E56" i="3"/>
  <c r="G56" i="3"/>
  <c r="E57" i="3"/>
  <c r="G57" i="3"/>
  <c r="E58" i="3"/>
  <c r="G58" i="3"/>
  <c r="E59" i="3"/>
  <c r="G59" i="3"/>
  <c r="E60" i="3"/>
  <c r="G60" i="3"/>
  <c r="E61" i="3"/>
  <c r="G61" i="3"/>
  <c r="E62" i="3"/>
  <c r="G62" i="3"/>
  <c r="E63" i="3"/>
  <c r="G63" i="3"/>
  <c r="E64" i="3"/>
  <c r="G64" i="3"/>
  <c r="E65" i="3"/>
  <c r="G65" i="3"/>
  <c r="E66" i="3"/>
  <c r="G66" i="3"/>
  <c r="E67" i="3"/>
  <c r="G67" i="3"/>
  <c r="E68" i="3"/>
  <c r="G68" i="3"/>
  <c r="E69" i="3"/>
  <c r="G69" i="3"/>
  <c r="E70" i="3"/>
  <c r="G70" i="3"/>
  <c r="E71" i="3"/>
  <c r="G71" i="3"/>
  <c r="E72" i="3"/>
  <c r="G72" i="3"/>
  <c r="E73" i="3"/>
  <c r="G73" i="3"/>
  <c r="E74" i="3"/>
  <c r="G74" i="3"/>
  <c r="E75" i="3"/>
  <c r="G75" i="3"/>
  <c r="E76" i="3"/>
  <c r="G76" i="3"/>
  <c r="E77" i="3"/>
  <c r="G77" i="3"/>
  <c r="E78" i="3"/>
  <c r="G78" i="3"/>
  <c r="E79" i="3"/>
  <c r="G79" i="3"/>
  <c r="E80" i="3"/>
  <c r="G80" i="3"/>
  <c r="E81" i="3"/>
  <c r="G81" i="3"/>
  <c r="E82" i="3"/>
  <c r="G82" i="3"/>
  <c r="E83" i="3"/>
  <c r="G83" i="3"/>
  <c r="E84" i="3"/>
  <c r="G84" i="3"/>
  <c r="E85" i="3"/>
  <c r="G85" i="3"/>
  <c r="E86" i="3"/>
  <c r="G86" i="3"/>
  <c r="E87" i="3"/>
  <c r="G87" i="3"/>
  <c r="E88" i="3"/>
  <c r="G88" i="3"/>
  <c r="E89" i="3"/>
  <c r="G89" i="3"/>
  <c r="E90" i="3"/>
  <c r="G90" i="3"/>
  <c r="E91" i="3"/>
  <c r="G91" i="3"/>
  <c r="E92" i="3"/>
  <c r="G92" i="3"/>
  <c r="E93" i="3"/>
  <c r="G93" i="3"/>
  <c r="E94" i="3"/>
  <c r="G94" i="3"/>
  <c r="E95" i="3"/>
  <c r="G95" i="3"/>
  <c r="E96" i="3"/>
  <c r="G96" i="3"/>
  <c r="E97" i="3"/>
  <c r="G97" i="3"/>
  <c r="E98" i="3"/>
  <c r="G98" i="3"/>
  <c r="E99" i="3"/>
  <c r="G99" i="3"/>
  <c r="E100" i="3"/>
  <c r="G100" i="3"/>
  <c r="E101" i="3"/>
  <c r="G101" i="3"/>
  <c r="E102" i="3"/>
  <c r="G102" i="3"/>
  <c r="E103" i="3"/>
  <c r="G103" i="3"/>
  <c r="E104" i="3"/>
  <c r="G104" i="3"/>
  <c r="E105" i="3"/>
  <c r="G105" i="3"/>
  <c r="E106" i="3"/>
  <c r="G106" i="3"/>
  <c r="E107" i="3"/>
  <c r="G107" i="3"/>
  <c r="E108" i="3"/>
  <c r="G108" i="3"/>
  <c r="E109" i="3"/>
  <c r="G109" i="3"/>
  <c r="E110" i="3"/>
  <c r="G110" i="3"/>
  <c r="E111" i="3"/>
  <c r="G111" i="3"/>
  <c r="E112" i="3"/>
  <c r="G112" i="3"/>
  <c r="E113" i="3"/>
  <c r="G113" i="3"/>
  <c r="E114" i="3"/>
  <c r="G114" i="3"/>
  <c r="E115" i="3"/>
  <c r="G115" i="3"/>
  <c r="E116" i="3"/>
  <c r="G116" i="3"/>
  <c r="E117" i="3"/>
  <c r="G117" i="3"/>
  <c r="E118" i="3"/>
  <c r="G118" i="3"/>
  <c r="E119" i="3"/>
  <c r="G119" i="3"/>
  <c r="E120" i="3"/>
  <c r="G120" i="3"/>
  <c r="E121" i="3"/>
  <c r="G121" i="3"/>
  <c r="E122" i="3"/>
  <c r="G122" i="3"/>
  <c r="E123" i="3"/>
  <c r="G123" i="3"/>
  <c r="E124" i="3"/>
  <c r="G124" i="3"/>
  <c r="E125" i="3"/>
  <c r="G125" i="3"/>
  <c r="E126" i="3"/>
  <c r="G126" i="3"/>
  <c r="E127" i="3"/>
  <c r="G127" i="3"/>
  <c r="E128" i="3"/>
  <c r="G128" i="3"/>
  <c r="E129" i="3"/>
  <c r="G129" i="3"/>
  <c r="E130" i="3"/>
  <c r="G130" i="3"/>
  <c r="E131" i="3"/>
  <c r="G131" i="3"/>
  <c r="E132" i="3"/>
  <c r="G132" i="3"/>
  <c r="E133" i="3"/>
  <c r="G133" i="3"/>
  <c r="E134" i="3"/>
  <c r="G134" i="3"/>
  <c r="E135" i="3"/>
  <c r="G135" i="3"/>
  <c r="E136" i="3"/>
  <c r="G136" i="3"/>
  <c r="E137" i="3"/>
  <c r="G137" i="3"/>
  <c r="E138" i="3"/>
  <c r="G138" i="3"/>
  <c r="E139" i="3"/>
  <c r="G139" i="3"/>
  <c r="E140" i="3"/>
  <c r="G140" i="3"/>
  <c r="E141" i="3"/>
  <c r="G141" i="3"/>
  <c r="E142" i="3"/>
  <c r="G142" i="3"/>
  <c r="E143" i="3"/>
  <c r="G143" i="3"/>
  <c r="E144" i="3"/>
  <c r="G144" i="3"/>
  <c r="E145" i="3"/>
  <c r="G145" i="3"/>
  <c r="E146" i="3"/>
  <c r="G146" i="3"/>
  <c r="E147" i="3"/>
  <c r="G147" i="3"/>
  <c r="E148" i="3"/>
  <c r="G148" i="3"/>
  <c r="E149" i="3"/>
  <c r="G149" i="3"/>
  <c r="E150" i="3"/>
  <c r="G150" i="3"/>
  <c r="E151" i="3"/>
  <c r="G151" i="3"/>
  <c r="E152" i="3"/>
  <c r="G152" i="3"/>
  <c r="E153" i="3"/>
  <c r="G153" i="3"/>
  <c r="E154" i="3"/>
  <c r="G154" i="3"/>
  <c r="E155" i="3"/>
  <c r="G155" i="3"/>
  <c r="E156" i="3"/>
  <c r="G156" i="3"/>
  <c r="E157" i="3"/>
  <c r="G157" i="3"/>
  <c r="E158" i="3"/>
  <c r="G158" i="3"/>
  <c r="E159" i="3"/>
  <c r="G159" i="3"/>
  <c r="E160" i="3"/>
  <c r="G160" i="3"/>
  <c r="E161" i="3"/>
  <c r="G161" i="3"/>
  <c r="E162" i="3"/>
  <c r="G162" i="3"/>
  <c r="E163" i="3"/>
  <c r="G163" i="3"/>
  <c r="E164" i="3"/>
  <c r="G164" i="3"/>
  <c r="E165" i="3"/>
  <c r="G165" i="3"/>
  <c r="E166" i="3"/>
  <c r="G166" i="3"/>
  <c r="E167" i="3"/>
  <c r="G167" i="3"/>
  <c r="E168" i="3"/>
  <c r="G168" i="3"/>
  <c r="E169" i="3"/>
  <c r="G169" i="3"/>
  <c r="E170" i="3"/>
  <c r="G170" i="3"/>
  <c r="E171" i="3"/>
  <c r="G171" i="3"/>
  <c r="E172" i="3"/>
  <c r="G172" i="3"/>
  <c r="E173" i="3"/>
  <c r="G173" i="3"/>
  <c r="E174" i="3"/>
  <c r="G174" i="3"/>
  <c r="E175" i="3"/>
  <c r="G175" i="3"/>
  <c r="E176" i="3"/>
  <c r="G176" i="3"/>
  <c r="E177" i="3"/>
  <c r="G177" i="3"/>
  <c r="E178" i="3"/>
  <c r="G178" i="3"/>
  <c r="E179" i="3"/>
  <c r="G179" i="3"/>
  <c r="E180" i="3"/>
  <c r="G180" i="3"/>
  <c r="E181" i="3"/>
  <c r="G181" i="3"/>
  <c r="E182" i="3"/>
  <c r="G182" i="3"/>
  <c r="E183" i="3"/>
  <c r="G183" i="3"/>
  <c r="E184" i="3"/>
  <c r="G184" i="3"/>
  <c r="E185" i="3"/>
  <c r="G185" i="3"/>
  <c r="E186" i="3"/>
  <c r="G186" i="3"/>
  <c r="E187" i="3"/>
  <c r="G187" i="3"/>
  <c r="E188" i="3"/>
  <c r="G188" i="3"/>
  <c r="E189" i="3"/>
  <c r="G189" i="3"/>
  <c r="E190" i="3"/>
  <c r="G190" i="3"/>
  <c r="E191" i="3"/>
  <c r="G191" i="3"/>
  <c r="E192" i="3"/>
  <c r="G192" i="3"/>
  <c r="E193" i="3"/>
  <c r="G193" i="3"/>
  <c r="E194" i="3"/>
  <c r="G194" i="3"/>
  <c r="E195" i="3"/>
  <c r="G195" i="3"/>
  <c r="E196" i="3"/>
  <c r="G196" i="3"/>
  <c r="E197" i="3"/>
  <c r="G197" i="3"/>
  <c r="E198" i="3"/>
  <c r="G198" i="3"/>
  <c r="E199" i="3"/>
  <c r="G199" i="3"/>
  <c r="E200" i="3"/>
  <c r="G200" i="3"/>
  <c r="E201" i="3"/>
  <c r="G201" i="3"/>
  <c r="E202" i="3"/>
  <c r="G202" i="3"/>
  <c r="E203" i="3"/>
  <c r="G203" i="3"/>
  <c r="E204" i="3"/>
  <c r="G204" i="3"/>
  <c r="E205" i="3"/>
  <c r="G205" i="3"/>
  <c r="E206" i="3"/>
  <c r="G206" i="3"/>
  <c r="E207" i="3"/>
  <c r="G207" i="3"/>
  <c r="E208" i="3"/>
  <c r="G208" i="3"/>
  <c r="E209" i="3"/>
  <c r="G209" i="3"/>
  <c r="E210" i="3"/>
  <c r="G210" i="3"/>
  <c r="E211" i="3"/>
  <c r="G211" i="3"/>
  <c r="E212" i="3"/>
  <c r="G212" i="3"/>
  <c r="E213" i="3"/>
  <c r="G213" i="3"/>
  <c r="E214" i="3"/>
  <c r="G214" i="3"/>
  <c r="E215" i="3"/>
  <c r="G215" i="3"/>
  <c r="E216" i="3"/>
  <c r="G216" i="3"/>
  <c r="E217" i="3"/>
  <c r="G217" i="3"/>
  <c r="E218" i="3"/>
  <c r="G218" i="3"/>
  <c r="E219" i="3"/>
  <c r="G219" i="3"/>
  <c r="E220" i="3"/>
  <c r="G220" i="3"/>
  <c r="E221" i="3"/>
  <c r="G221" i="3"/>
  <c r="E222" i="3"/>
  <c r="G222" i="3"/>
  <c r="E223" i="3"/>
  <c r="G223" i="3"/>
  <c r="E224" i="3"/>
  <c r="G224" i="3"/>
  <c r="E225" i="3"/>
  <c r="G225" i="3"/>
  <c r="E226" i="3"/>
  <c r="G226" i="3"/>
  <c r="E227" i="3"/>
  <c r="G227" i="3"/>
  <c r="E228" i="3"/>
  <c r="G228" i="3"/>
  <c r="E229" i="3"/>
  <c r="G229" i="3"/>
  <c r="E230" i="3"/>
  <c r="G230" i="3"/>
  <c r="E231" i="3"/>
  <c r="G231" i="3"/>
  <c r="E232" i="3"/>
  <c r="G232" i="3"/>
  <c r="E233" i="3"/>
  <c r="G233" i="3"/>
  <c r="E234" i="3"/>
  <c r="G234" i="3"/>
  <c r="E235" i="3"/>
  <c r="G235" i="3"/>
  <c r="E236" i="3"/>
  <c r="G236" i="3"/>
  <c r="E237" i="3"/>
  <c r="G237" i="3"/>
  <c r="E238" i="3"/>
  <c r="G238" i="3"/>
  <c r="E239" i="3"/>
  <c r="G239" i="3"/>
  <c r="E240" i="3"/>
  <c r="G240" i="3"/>
  <c r="E241" i="3"/>
  <c r="G241" i="3"/>
  <c r="E242" i="3"/>
  <c r="G242" i="3"/>
  <c r="E243" i="3"/>
  <c r="G243" i="3"/>
  <c r="E244" i="3"/>
  <c r="G244" i="3"/>
  <c r="E245" i="3"/>
  <c r="G245" i="3"/>
  <c r="E246" i="3"/>
  <c r="G246" i="3"/>
  <c r="E247" i="3"/>
  <c r="G247" i="3"/>
  <c r="E248" i="3"/>
  <c r="G248" i="3"/>
  <c r="E249" i="3"/>
  <c r="G249" i="3"/>
  <c r="E250" i="3"/>
  <c r="G250" i="3"/>
  <c r="E251" i="3"/>
  <c r="G251" i="3"/>
  <c r="E252" i="3"/>
  <c r="G252" i="3"/>
  <c r="E253" i="3"/>
  <c r="G253" i="3"/>
  <c r="E254" i="3"/>
  <c r="G254" i="3"/>
  <c r="E255" i="3"/>
  <c r="G255" i="3"/>
  <c r="E256" i="3"/>
  <c r="G256" i="3"/>
  <c r="E257" i="3"/>
  <c r="G257" i="3"/>
  <c r="E258" i="3"/>
  <c r="G258" i="3"/>
  <c r="E259" i="3"/>
  <c r="G259" i="3"/>
  <c r="E260" i="3"/>
  <c r="G260" i="3"/>
  <c r="E261" i="3"/>
  <c r="G261" i="3"/>
  <c r="E262" i="3"/>
  <c r="G262" i="3"/>
  <c r="E263" i="3"/>
  <c r="G263" i="3"/>
  <c r="E264" i="3"/>
  <c r="G264" i="3"/>
  <c r="E265" i="3"/>
  <c r="G265" i="3"/>
  <c r="E266" i="3"/>
  <c r="G266" i="3"/>
  <c r="E267" i="3"/>
  <c r="G267" i="3"/>
  <c r="E268" i="3"/>
  <c r="G268" i="3"/>
  <c r="E269" i="3"/>
  <c r="G269" i="3"/>
  <c r="E270" i="3"/>
  <c r="G270" i="3"/>
  <c r="E271" i="3"/>
  <c r="G271" i="3"/>
  <c r="E272" i="3"/>
  <c r="G272" i="3"/>
  <c r="E273" i="3"/>
  <c r="G273" i="3"/>
  <c r="E274" i="3"/>
  <c r="G274" i="3"/>
  <c r="E275" i="3"/>
  <c r="G275" i="3"/>
  <c r="E276" i="3"/>
  <c r="G276" i="3"/>
  <c r="E277" i="3"/>
  <c r="G277" i="3"/>
  <c r="E278" i="3"/>
  <c r="G278" i="3"/>
  <c r="E279" i="3"/>
  <c r="G279" i="3"/>
  <c r="E280" i="3"/>
  <c r="G280" i="3"/>
  <c r="E281" i="3"/>
  <c r="G281" i="3"/>
  <c r="E282" i="3"/>
  <c r="G282" i="3"/>
  <c r="E283" i="3"/>
  <c r="G283" i="3"/>
  <c r="E284" i="3"/>
  <c r="G284" i="3"/>
  <c r="E285" i="3"/>
  <c r="G285" i="3"/>
  <c r="E286" i="3"/>
  <c r="G286" i="3"/>
  <c r="E287" i="3"/>
  <c r="G287" i="3"/>
  <c r="E288" i="3"/>
  <c r="G288" i="3"/>
  <c r="E289" i="3"/>
  <c r="G289" i="3"/>
  <c r="E290" i="3"/>
  <c r="G290" i="3"/>
  <c r="E291" i="3"/>
  <c r="G291" i="3"/>
  <c r="E292" i="3"/>
  <c r="G292" i="3"/>
  <c r="E293" i="3"/>
  <c r="G293" i="3"/>
  <c r="E294" i="3"/>
  <c r="G294" i="3"/>
  <c r="E295" i="3"/>
  <c r="G295" i="3"/>
  <c r="E296" i="3"/>
  <c r="G296" i="3"/>
  <c r="E297" i="3"/>
  <c r="G297" i="3"/>
  <c r="E298" i="3"/>
  <c r="G298" i="3"/>
  <c r="E299" i="3"/>
  <c r="G299" i="3"/>
  <c r="E300" i="3"/>
  <c r="G300" i="3"/>
  <c r="E301" i="3"/>
  <c r="G301" i="3"/>
  <c r="E302" i="3"/>
  <c r="G302" i="3"/>
  <c r="E303" i="3"/>
  <c r="G303" i="3"/>
  <c r="E304" i="3"/>
  <c r="G304" i="3"/>
  <c r="E305" i="3"/>
  <c r="G305" i="3"/>
  <c r="E306" i="3"/>
  <c r="G306" i="3"/>
  <c r="E307" i="3"/>
  <c r="G307" i="3"/>
  <c r="E308" i="3"/>
  <c r="G308" i="3"/>
  <c r="E309" i="3"/>
  <c r="G309" i="3"/>
  <c r="E310" i="3"/>
  <c r="G310" i="3"/>
  <c r="E311" i="3"/>
  <c r="G311" i="3"/>
  <c r="E312" i="3"/>
  <c r="G312" i="3"/>
  <c r="E313" i="3"/>
  <c r="G313" i="3"/>
  <c r="E314" i="3"/>
  <c r="G314" i="3"/>
  <c r="E315" i="3"/>
  <c r="G315" i="3"/>
  <c r="E316" i="3"/>
  <c r="G316" i="3"/>
  <c r="E317" i="3"/>
  <c r="G317" i="3"/>
  <c r="E318" i="3"/>
  <c r="G318" i="3"/>
  <c r="E319" i="3"/>
  <c r="G319" i="3"/>
  <c r="E320" i="3"/>
  <c r="G320" i="3"/>
  <c r="E321" i="3"/>
  <c r="G321" i="3"/>
  <c r="E322" i="3"/>
  <c r="G322" i="3"/>
  <c r="E323" i="3"/>
  <c r="G323" i="3"/>
  <c r="E324" i="3"/>
  <c r="G324" i="3"/>
  <c r="E325" i="3"/>
  <c r="G325" i="3"/>
  <c r="E326" i="3"/>
  <c r="G326" i="3"/>
  <c r="E327" i="3"/>
  <c r="G327" i="3"/>
  <c r="E328" i="3"/>
  <c r="G328" i="3"/>
  <c r="E329" i="3"/>
  <c r="G329" i="3"/>
  <c r="E330" i="3"/>
  <c r="G330" i="3"/>
  <c r="E331" i="3"/>
  <c r="G331" i="3"/>
  <c r="E332" i="3"/>
  <c r="G332" i="3"/>
  <c r="E333" i="3"/>
  <c r="G333" i="3"/>
  <c r="E334" i="3"/>
  <c r="G334" i="3"/>
  <c r="E335" i="3"/>
  <c r="G335" i="3"/>
  <c r="E336" i="3"/>
  <c r="G336" i="3"/>
  <c r="E337" i="3"/>
  <c r="G337" i="3"/>
  <c r="E338" i="3"/>
  <c r="G338" i="3"/>
  <c r="E339" i="3"/>
  <c r="G339" i="3"/>
  <c r="E340" i="3"/>
  <c r="G340" i="3"/>
  <c r="E341" i="3"/>
  <c r="G341" i="3"/>
  <c r="E342" i="3"/>
  <c r="G342" i="3"/>
  <c r="E343" i="3"/>
  <c r="G343" i="3"/>
  <c r="E344" i="3"/>
  <c r="G344" i="3"/>
  <c r="E345" i="3"/>
  <c r="G345" i="3"/>
  <c r="E346" i="3"/>
  <c r="G346" i="3"/>
  <c r="E347" i="3"/>
  <c r="G347" i="3"/>
  <c r="E348" i="3"/>
  <c r="G348" i="3"/>
  <c r="E349" i="3"/>
  <c r="G349" i="3"/>
  <c r="E350" i="3"/>
  <c r="G350" i="3"/>
  <c r="E351" i="3"/>
  <c r="G351" i="3"/>
  <c r="E352" i="3"/>
  <c r="G352" i="3"/>
  <c r="E353" i="3"/>
  <c r="G353" i="3"/>
  <c r="E354" i="3"/>
  <c r="G354" i="3"/>
  <c r="E355" i="3"/>
  <c r="G355" i="3"/>
  <c r="E356" i="3"/>
  <c r="G356" i="3"/>
  <c r="E357" i="3"/>
  <c r="G357" i="3"/>
  <c r="E358" i="3"/>
  <c r="G358" i="3"/>
  <c r="E359" i="3"/>
  <c r="G359" i="3"/>
  <c r="E360" i="3"/>
  <c r="G360" i="3"/>
  <c r="E361" i="3"/>
  <c r="G361" i="3"/>
  <c r="E362" i="3"/>
  <c r="G362" i="3"/>
  <c r="E363" i="3"/>
  <c r="G363" i="3"/>
  <c r="E364" i="3"/>
  <c r="G364" i="3"/>
  <c r="E365" i="3"/>
  <c r="G365" i="3"/>
  <c r="E366" i="3"/>
  <c r="G366" i="3"/>
  <c r="E367" i="3"/>
  <c r="G367" i="3"/>
  <c r="E368" i="3"/>
  <c r="G368" i="3"/>
  <c r="E369" i="3"/>
  <c r="G369" i="3"/>
  <c r="E370" i="3"/>
  <c r="G370" i="3"/>
  <c r="E371" i="3"/>
  <c r="G371" i="3"/>
  <c r="E372" i="3"/>
  <c r="G372" i="3"/>
  <c r="E373" i="3"/>
  <c r="G373" i="3"/>
  <c r="E374" i="3"/>
  <c r="G374" i="3"/>
  <c r="E375" i="3"/>
  <c r="G375" i="3"/>
  <c r="E376" i="3"/>
  <c r="G376" i="3"/>
  <c r="E377" i="3"/>
  <c r="G377" i="3"/>
  <c r="E378" i="3"/>
  <c r="G378" i="3"/>
  <c r="E379" i="3"/>
  <c r="G379" i="3"/>
  <c r="E380" i="3"/>
  <c r="G380" i="3"/>
  <c r="E381" i="3"/>
  <c r="G381" i="3"/>
  <c r="E382" i="3"/>
  <c r="G382" i="3"/>
  <c r="E383" i="3"/>
  <c r="G383" i="3"/>
  <c r="E384" i="3"/>
  <c r="G384" i="3"/>
  <c r="E385" i="3"/>
  <c r="G385" i="3"/>
  <c r="E386" i="3"/>
  <c r="G386" i="3"/>
  <c r="E387" i="3"/>
  <c r="G387" i="3"/>
  <c r="E388" i="3"/>
  <c r="G388" i="3"/>
  <c r="E389" i="3"/>
  <c r="G389" i="3"/>
  <c r="E390" i="3"/>
  <c r="G390" i="3"/>
  <c r="E391" i="3"/>
  <c r="G391" i="3"/>
  <c r="E392" i="3"/>
  <c r="G392" i="3"/>
  <c r="E393" i="3"/>
  <c r="G393" i="3"/>
  <c r="E394" i="3"/>
  <c r="G394" i="3"/>
  <c r="E395" i="3"/>
  <c r="G395" i="3"/>
  <c r="E396" i="3"/>
  <c r="G396" i="3"/>
  <c r="E397" i="3"/>
  <c r="G397" i="3"/>
  <c r="E398" i="3"/>
  <c r="G398" i="3"/>
  <c r="E399" i="3"/>
  <c r="G399" i="3"/>
  <c r="E400" i="3"/>
  <c r="G400" i="3"/>
  <c r="E401" i="3"/>
  <c r="G401" i="3"/>
  <c r="E402" i="3"/>
  <c r="G402" i="3"/>
  <c r="E403" i="3"/>
  <c r="G403" i="3"/>
  <c r="E404" i="3"/>
  <c r="G404" i="3"/>
  <c r="E405" i="3"/>
  <c r="G405" i="3"/>
  <c r="E406" i="3"/>
  <c r="G406" i="3"/>
  <c r="E407" i="3"/>
  <c r="G407" i="3"/>
  <c r="E408" i="3"/>
  <c r="G408" i="3"/>
  <c r="E409" i="3"/>
  <c r="G409" i="3"/>
  <c r="E410" i="3"/>
  <c r="G410" i="3"/>
  <c r="E411" i="3"/>
  <c r="G411" i="3"/>
  <c r="E412" i="3"/>
  <c r="G412" i="3"/>
  <c r="E413" i="3"/>
  <c r="G413" i="3"/>
  <c r="E414" i="3"/>
  <c r="G414" i="3"/>
  <c r="E415" i="3"/>
  <c r="G415" i="3"/>
  <c r="E416" i="3"/>
  <c r="G416" i="3"/>
  <c r="E417" i="3"/>
  <c r="G417" i="3"/>
  <c r="E418" i="3"/>
  <c r="G418" i="3"/>
  <c r="E419" i="3"/>
  <c r="G419" i="3"/>
  <c r="E420" i="3"/>
  <c r="G420" i="3"/>
  <c r="E421" i="3"/>
  <c r="G421" i="3"/>
  <c r="E422" i="3"/>
  <c r="G422" i="3"/>
  <c r="E423" i="3"/>
  <c r="G423" i="3"/>
  <c r="E424" i="3"/>
  <c r="G424" i="3"/>
  <c r="E425" i="3"/>
  <c r="G425" i="3"/>
  <c r="E426" i="3"/>
  <c r="G426" i="3"/>
  <c r="E427" i="3"/>
  <c r="G427" i="3"/>
  <c r="E428" i="3"/>
  <c r="G428" i="3"/>
  <c r="E429" i="3"/>
  <c r="G429" i="3"/>
  <c r="E430" i="3"/>
  <c r="G430" i="3"/>
  <c r="E431" i="3"/>
  <c r="G431" i="3"/>
  <c r="E432" i="3"/>
  <c r="G432" i="3"/>
  <c r="E433" i="3"/>
  <c r="G433" i="3"/>
  <c r="E434" i="3"/>
  <c r="G434" i="3"/>
  <c r="E435" i="3"/>
  <c r="G435" i="3"/>
  <c r="E436" i="3"/>
  <c r="G436" i="3"/>
  <c r="E437" i="3"/>
  <c r="G437" i="3"/>
  <c r="E438" i="3"/>
  <c r="G438" i="3"/>
  <c r="E439" i="3"/>
  <c r="G439" i="3"/>
  <c r="E440" i="3"/>
  <c r="G440" i="3"/>
  <c r="E441" i="3"/>
  <c r="G441" i="3"/>
  <c r="E442" i="3"/>
  <c r="G442" i="3"/>
  <c r="E443" i="3"/>
  <c r="G443" i="3"/>
  <c r="E444" i="3"/>
  <c r="G444" i="3"/>
  <c r="E445" i="3"/>
  <c r="G445" i="3"/>
  <c r="E446" i="3"/>
  <c r="G446" i="3"/>
  <c r="E447" i="3"/>
  <c r="G447" i="3"/>
  <c r="E448" i="3"/>
  <c r="G448" i="3"/>
  <c r="E449" i="3"/>
  <c r="G449" i="3"/>
  <c r="E450" i="3"/>
  <c r="G450" i="3"/>
  <c r="E451" i="3"/>
  <c r="G451" i="3"/>
  <c r="E452" i="3"/>
  <c r="G452" i="3"/>
  <c r="E453" i="3"/>
  <c r="G453" i="3"/>
  <c r="E454" i="3"/>
  <c r="G454" i="3"/>
  <c r="E455" i="3"/>
  <c r="G455" i="3"/>
  <c r="E456" i="3"/>
  <c r="G456" i="3"/>
  <c r="E457" i="3"/>
  <c r="G457" i="3"/>
  <c r="E458" i="3"/>
  <c r="G458" i="3"/>
  <c r="E459" i="3"/>
  <c r="G459" i="3"/>
  <c r="E460" i="3"/>
  <c r="G460" i="3"/>
  <c r="E461" i="3"/>
  <c r="G461" i="3"/>
  <c r="E462" i="3"/>
  <c r="G462" i="3"/>
  <c r="E463" i="3"/>
  <c r="G463" i="3"/>
  <c r="E464" i="3"/>
  <c r="G464" i="3"/>
  <c r="E465" i="3"/>
  <c r="G465" i="3"/>
  <c r="E466" i="3"/>
  <c r="G466" i="3"/>
  <c r="E467" i="3"/>
  <c r="G467" i="3"/>
  <c r="E468" i="3"/>
  <c r="G468" i="3"/>
  <c r="E469" i="3"/>
  <c r="G469" i="3"/>
  <c r="E470" i="3"/>
  <c r="G470" i="3"/>
  <c r="E471" i="3"/>
  <c r="G471" i="3"/>
  <c r="E472" i="3"/>
  <c r="G472" i="3"/>
  <c r="E473" i="3"/>
  <c r="G473" i="3"/>
  <c r="E474" i="3"/>
  <c r="G474" i="3"/>
  <c r="E475" i="3"/>
  <c r="G475" i="3"/>
  <c r="E476" i="3"/>
  <c r="G476" i="3"/>
  <c r="E477" i="3"/>
  <c r="G477" i="3"/>
  <c r="E478" i="3"/>
  <c r="G478" i="3"/>
  <c r="E479" i="3"/>
  <c r="G479" i="3"/>
  <c r="E480" i="3"/>
  <c r="G480" i="3"/>
  <c r="E481" i="3"/>
  <c r="G481" i="3"/>
  <c r="E482" i="3"/>
  <c r="G482" i="3"/>
  <c r="E483" i="3"/>
  <c r="G483" i="3"/>
  <c r="E484" i="3"/>
  <c r="G484" i="3"/>
  <c r="E485" i="3"/>
  <c r="G485" i="3"/>
  <c r="E486" i="3"/>
  <c r="G486" i="3"/>
  <c r="E487" i="3"/>
  <c r="G487" i="3"/>
  <c r="E488" i="3"/>
  <c r="G488" i="3"/>
  <c r="E489" i="3"/>
  <c r="G489" i="3"/>
  <c r="E490" i="3"/>
  <c r="G490" i="3"/>
  <c r="E491" i="3"/>
  <c r="G491" i="3"/>
  <c r="E492" i="3"/>
  <c r="G492" i="3"/>
  <c r="E493" i="3"/>
  <c r="G493" i="3"/>
  <c r="E494" i="3"/>
  <c r="G494" i="3"/>
  <c r="E495" i="3"/>
  <c r="G495" i="3"/>
  <c r="E496" i="3"/>
  <c r="G496" i="3"/>
  <c r="E497" i="3"/>
  <c r="G497" i="3"/>
  <c r="E498" i="3"/>
  <c r="G498" i="3"/>
  <c r="E499" i="3"/>
  <c r="G499" i="3"/>
  <c r="E500" i="3"/>
  <c r="G500" i="3"/>
  <c r="E501" i="3"/>
  <c r="G501" i="3"/>
  <c r="E502" i="3"/>
  <c r="G502" i="3"/>
  <c r="E503" i="3"/>
  <c r="G503" i="3"/>
  <c r="E504" i="3"/>
  <c r="G504" i="3"/>
  <c r="E505" i="3"/>
  <c r="G505" i="3"/>
  <c r="E506" i="3"/>
  <c r="G506" i="3"/>
  <c r="E507" i="3"/>
  <c r="G507" i="3"/>
  <c r="E508" i="3"/>
  <c r="G508" i="3"/>
  <c r="E509" i="3"/>
  <c r="G509" i="3"/>
  <c r="E510" i="3"/>
  <c r="G510" i="3"/>
  <c r="E511" i="3"/>
  <c r="G511" i="3"/>
  <c r="E512" i="3"/>
  <c r="G512" i="3"/>
  <c r="E513" i="3"/>
  <c r="G513" i="3"/>
  <c r="E514" i="3"/>
  <c r="G514" i="3"/>
  <c r="E515" i="3"/>
  <c r="G515" i="3"/>
  <c r="E516" i="3"/>
  <c r="G516" i="3"/>
  <c r="E517" i="3"/>
  <c r="G517" i="3"/>
  <c r="E518" i="3"/>
  <c r="G518" i="3"/>
  <c r="E519" i="3"/>
  <c r="G519" i="3"/>
  <c r="E520" i="3"/>
  <c r="G520" i="3"/>
  <c r="E521" i="3"/>
  <c r="G521" i="3"/>
  <c r="E522" i="3"/>
  <c r="G522" i="3"/>
  <c r="E523" i="3"/>
  <c r="G523" i="3"/>
  <c r="E524" i="3"/>
  <c r="G524" i="3"/>
  <c r="E525" i="3"/>
  <c r="G525" i="3"/>
  <c r="E526" i="3"/>
  <c r="G526" i="3"/>
  <c r="E527" i="3"/>
  <c r="G527" i="3"/>
  <c r="E528" i="3"/>
  <c r="G528" i="3"/>
  <c r="E529" i="3"/>
  <c r="G529" i="3"/>
  <c r="E530" i="3"/>
  <c r="G530" i="3"/>
  <c r="E531" i="3"/>
  <c r="G531" i="3"/>
  <c r="E532" i="3"/>
  <c r="G532" i="3"/>
  <c r="E533" i="3"/>
  <c r="G533" i="3"/>
  <c r="E534" i="3"/>
  <c r="G534" i="3"/>
  <c r="E535" i="3"/>
  <c r="G535" i="3"/>
  <c r="E536" i="3"/>
  <c r="G536" i="3"/>
  <c r="E537" i="3"/>
  <c r="G537" i="3"/>
  <c r="E538" i="3"/>
  <c r="G538" i="3"/>
  <c r="E539" i="3"/>
  <c r="G539" i="3"/>
  <c r="E540" i="3"/>
  <c r="G540" i="3"/>
  <c r="E541" i="3"/>
  <c r="G541" i="3"/>
  <c r="E542" i="3"/>
  <c r="G542" i="3"/>
  <c r="E543" i="3"/>
  <c r="G543" i="3"/>
  <c r="E544" i="3"/>
  <c r="G544" i="3"/>
  <c r="E545" i="3"/>
  <c r="G545" i="3"/>
  <c r="E546" i="3"/>
  <c r="G546" i="3"/>
  <c r="E547" i="3"/>
  <c r="G547" i="3"/>
  <c r="E548" i="3"/>
  <c r="G548" i="3"/>
  <c r="E549" i="3"/>
  <c r="G549" i="3"/>
  <c r="E550" i="3"/>
  <c r="G550" i="3"/>
  <c r="E551" i="3"/>
  <c r="G551" i="3"/>
  <c r="E552" i="3"/>
  <c r="G552" i="3"/>
  <c r="E553" i="3"/>
  <c r="G553" i="3"/>
  <c r="E554" i="3"/>
  <c r="G554" i="3"/>
  <c r="E555" i="3"/>
  <c r="G555" i="3"/>
  <c r="E556" i="3"/>
  <c r="G556" i="3"/>
  <c r="E557" i="3"/>
  <c r="G557" i="3"/>
  <c r="E558" i="3"/>
  <c r="G558" i="3"/>
  <c r="E559" i="3"/>
  <c r="G559" i="3"/>
  <c r="E560" i="3"/>
  <c r="G560" i="3"/>
  <c r="E561" i="3"/>
  <c r="G561" i="3"/>
  <c r="E562" i="3"/>
  <c r="G562" i="3"/>
  <c r="E563" i="3"/>
  <c r="G563" i="3"/>
  <c r="E564" i="3"/>
  <c r="G564" i="3"/>
  <c r="E565" i="3"/>
  <c r="G565" i="3"/>
  <c r="E566" i="3"/>
  <c r="G566" i="3"/>
  <c r="E567" i="3"/>
  <c r="G567" i="3"/>
  <c r="E568" i="3"/>
  <c r="G568" i="3"/>
  <c r="E569" i="3"/>
  <c r="G569" i="3"/>
  <c r="E570" i="3"/>
  <c r="G570" i="3"/>
  <c r="E571" i="3"/>
  <c r="G571" i="3"/>
  <c r="E572" i="3"/>
  <c r="G572" i="3"/>
  <c r="E573" i="3"/>
  <c r="G573" i="3"/>
  <c r="E574" i="3"/>
  <c r="G574" i="3"/>
  <c r="E575" i="3"/>
  <c r="G575" i="3"/>
  <c r="E576" i="3"/>
  <c r="G576" i="3"/>
  <c r="E577" i="3"/>
  <c r="G577" i="3"/>
  <c r="E578" i="3"/>
  <c r="G578" i="3"/>
  <c r="E579" i="3"/>
  <c r="G579" i="3"/>
  <c r="E580" i="3"/>
  <c r="G580" i="3"/>
  <c r="E581" i="3"/>
  <c r="G581" i="3"/>
  <c r="E582" i="3"/>
  <c r="G582" i="3"/>
  <c r="E583" i="3"/>
  <c r="G583" i="3"/>
  <c r="E584" i="3"/>
  <c r="G584" i="3"/>
  <c r="E585" i="3"/>
  <c r="G585" i="3"/>
  <c r="E586" i="3"/>
  <c r="G586" i="3"/>
  <c r="E587" i="3"/>
  <c r="G587" i="3"/>
  <c r="E588" i="3"/>
  <c r="G588" i="3"/>
  <c r="E589" i="3"/>
  <c r="G589" i="3"/>
  <c r="E590" i="3"/>
  <c r="G590" i="3"/>
  <c r="E591" i="3"/>
  <c r="G591" i="3"/>
  <c r="E592" i="3"/>
  <c r="G592" i="3"/>
  <c r="E593" i="3"/>
  <c r="G593" i="3"/>
  <c r="E594" i="3"/>
  <c r="G594" i="3"/>
  <c r="E595" i="3"/>
  <c r="G595" i="3"/>
  <c r="E596" i="3"/>
  <c r="G596" i="3"/>
  <c r="E597" i="3"/>
  <c r="G597" i="3"/>
  <c r="E598" i="3"/>
  <c r="G598" i="3"/>
  <c r="E599" i="3"/>
  <c r="G599" i="3"/>
  <c r="E600" i="3"/>
  <c r="G600" i="3"/>
  <c r="E601" i="3"/>
  <c r="G601" i="3"/>
  <c r="E602" i="3"/>
  <c r="G602" i="3"/>
  <c r="E603" i="3"/>
  <c r="G603" i="3"/>
  <c r="E604" i="3"/>
  <c r="G604" i="3"/>
  <c r="E605" i="3"/>
  <c r="G605" i="3"/>
  <c r="E606" i="3"/>
  <c r="G606" i="3"/>
  <c r="E607" i="3"/>
  <c r="G607" i="3"/>
  <c r="E608" i="3"/>
  <c r="G608" i="3"/>
  <c r="E609" i="3"/>
  <c r="G609" i="3"/>
  <c r="E610" i="3"/>
  <c r="G610" i="3"/>
  <c r="E611" i="3"/>
  <c r="G611" i="3"/>
  <c r="E612" i="3"/>
  <c r="G612" i="3"/>
  <c r="E613" i="3"/>
  <c r="G613" i="3"/>
  <c r="E614" i="3"/>
  <c r="G614" i="3"/>
  <c r="E615" i="3"/>
  <c r="G615" i="3"/>
  <c r="E616" i="3"/>
  <c r="G616" i="3"/>
  <c r="E617" i="3"/>
  <c r="G617" i="3"/>
  <c r="E618" i="3"/>
  <c r="G618" i="3"/>
  <c r="E619" i="3"/>
  <c r="G619" i="3"/>
  <c r="E620" i="3"/>
  <c r="G620" i="3"/>
  <c r="E621" i="3"/>
  <c r="G621" i="3"/>
  <c r="E622" i="3"/>
  <c r="G622" i="3"/>
  <c r="E623" i="3"/>
  <c r="G623" i="3"/>
  <c r="E624" i="3"/>
  <c r="G624" i="3"/>
  <c r="E625" i="3"/>
  <c r="G625" i="3"/>
  <c r="E626" i="3"/>
  <c r="G626" i="3"/>
  <c r="E627" i="3"/>
  <c r="G627" i="3"/>
  <c r="E628" i="3"/>
  <c r="G628" i="3"/>
  <c r="E629" i="3"/>
  <c r="G629" i="3"/>
  <c r="E630" i="3"/>
  <c r="G630" i="3"/>
  <c r="E631" i="3"/>
  <c r="G631" i="3"/>
  <c r="E632" i="3"/>
  <c r="G632" i="3"/>
  <c r="E633" i="3"/>
  <c r="G633" i="3"/>
  <c r="E634" i="3"/>
  <c r="G634" i="3"/>
  <c r="E635" i="3"/>
  <c r="G635" i="3"/>
  <c r="E636" i="3"/>
  <c r="G636" i="3"/>
  <c r="E637" i="3"/>
  <c r="G637" i="3"/>
  <c r="E638" i="3"/>
  <c r="G638" i="3"/>
  <c r="E639" i="3"/>
  <c r="G639" i="3"/>
  <c r="E640" i="3"/>
  <c r="G640" i="3"/>
  <c r="E641" i="3"/>
  <c r="G641" i="3"/>
  <c r="E642" i="3"/>
  <c r="G642" i="3"/>
  <c r="E643" i="3"/>
  <c r="G643" i="3"/>
  <c r="E644" i="3"/>
  <c r="G644" i="3"/>
  <c r="E645" i="3"/>
  <c r="G645" i="3"/>
  <c r="E646" i="3"/>
  <c r="G646" i="3"/>
  <c r="E647" i="3"/>
  <c r="G647" i="3"/>
  <c r="E648" i="3"/>
  <c r="G648" i="3"/>
  <c r="E649" i="3"/>
  <c r="G649" i="3"/>
  <c r="E650" i="3"/>
  <c r="G650" i="3"/>
  <c r="E651" i="3"/>
  <c r="G651" i="3"/>
  <c r="E652" i="3"/>
  <c r="G652" i="3"/>
  <c r="E653" i="3"/>
  <c r="G653" i="3"/>
  <c r="E654" i="3"/>
  <c r="G654" i="3"/>
  <c r="E655" i="3"/>
  <c r="G655" i="3"/>
  <c r="E656" i="3"/>
  <c r="G656" i="3"/>
  <c r="E657" i="3"/>
  <c r="G657" i="3"/>
  <c r="E658" i="3"/>
  <c r="G658" i="3"/>
  <c r="E659" i="3"/>
  <c r="G659" i="3"/>
  <c r="E660" i="3"/>
  <c r="G660" i="3"/>
  <c r="E661" i="3"/>
  <c r="G661" i="3"/>
  <c r="E662" i="3"/>
  <c r="G662" i="3"/>
  <c r="E663" i="3"/>
  <c r="G663" i="3"/>
  <c r="E664" i="3"/>
  <c r="G664" i="3"/>
  <c r="E665" i="3"/>
  <c r="G665" i="3"/>
  <c r="E666" i="3"/>
  <c r="G666" i="3"/>
  <c r="E667" i="3"/>
  <c r="G667" i="3"/>
  <c r="E668" i="3"/>
  <c r="G668" i="3"/>
  <c r="E669" i="3"/>
  <c r="G669" i="3"/>
  <c r="E670" i="3"/>
  <c r="G670" i="3"/>
  <c r="E671" i="3"/>
  <c r="G671" i="3"/>
  <c r="E672" i="3"/>
  <c r="G672" i="3"/>
  <c r="E673" i="3"/>
  <c r="G673" i="3"/>
  <c r="E674" i="3"/>
  <c r="G674" i="3"/>
  <c r="E675" i="3"/>
  <c r="G675" i="3"/>
  <c r="E676" i="3"/>
  <c r="G676" i="3"/>
  <c r="E677" i="3"/>
  <c r="G677" i="3"/>
  <c r="E678" i="3"/>
  <c r="G678" i="3"/>
  <c r="E679" i="3"/>
  <c r="G679" i="3"/>
  <c r="E680" i="3"/>
  <c r="G680" i="3"/>
  <c r="E681" i="3"/>
  <c r="G681" i="3"/>
  <c r="E682" i="3"/>
  <c r="G682" i="3"/>
  <c r="E683" i="3"/>
  <c r="G683" i="3"/>
  <c r="E684" i="3"/>
  <c r="G684" i="3"/>
  <c r="E685" i="3"/>
  <c r="G685" i="3"/>
  <c r="E686" i="3"/>
  <c r="G686" i="3"/>
  <c r="E687" i="3"/>
  <c r="G687" i="3"/>
  <c r="E688" i="3"/>
  <c r="G688" i="3"/>
  <c r="E689" i="3"/>
  <c r="G689" i="3"/>
  <c r="E690" i="3"/>
  <c r="G690" i="3"/>
  <c r="E691" i="3"/>
  <c r="G691" i="3"/>
  <c r="E692" i="3"/>
  <c r="G692" i="3"/>
  <c r="E693" i="3"/>
  <c r="G693" i="3"/>
  <c r="E694" i="3"/>
  <c r="G694" i="3"/>
  <c r="E695" i="3"/>
  <c r="G695" i="3"/>
  <c r="E696" i="3"/>
  <c r="G696" i="3"/>
  <c r="E697" i="3"/>
  <c r="G697" i="3"/>
  <c r="E698" i="3"/>
  <c r="G698" i="3"/>
  <c r="E699" i="3"/>
  <c r="G699" i="3"/>
  <c r="E700" i="3"/>
  <c r="G700" i="3"/>
  <c r="E701" i="3"/>
  <c r="G701" i="3"/>
  <c r="E702" i="3"/>
  <c r="G702" i="3"/>
  <c r="E703" i="3"/>
  <c r="G703" i="3"/>
  <c r="E704" i="3"/>
  <c r="G704" i="3"/>
  <c r="E705" i="3"/>
  <c r="G705" i="3"/>
  <c r="E706" i="3"/>
  <c r="G706" i="3"/>
  <c r="E707" i="3"/>
  <c r="G707" i="3"/>
  <c r="E708" i="3"/>
  <c r="G708" i="3"/>
  <c r="E709" i="3"/>
  <c r="G709" i="3"/>
  <c r="E710" i="3"/>
  <c r="G710" i="3"/>
  <c r="E711" i="3"/>
  <c r="G711" i="3"/>
  <c r="E712" i="3"/>
  <c r="G712" i="3"/>
  <c r="E713" i="3"/>
  <c r="G713" i="3"/>
  <c r="E714" i="3"/>
  <c r="G714" i="3"/>
  <c r="E715" i="3"/>
  <c r="G715" i="3"/>
  <c r="E716" i="3"/>
  <c r="G716" i="3"/>
  <c r="E717" i="3"/>
  <c r="G717" i="3"/>
  <c r="E718" i="3"/>
  <c r="G718" i="3"/>
  <c r="E719" i="3"/>
  <c r="G719" i="3"/>
  <c r="E720" i="3"/>
  <c r="G720" i="3"/>
  <c r="E721" i="3"/>
  <c r="G721" i="3"/>
  <c r="E722" i="3"/>
  <c r="G722" i="3"/>
  <c r="E723" i="3"/>
  <c r="G723" i="3"/>
  <c r="E724" i="3"/>
  <c r="G724" i="3"/>
  <c r="E725" i="3"/>
  <c r="G725" i="3"/>
  <c r="E726" i="3"/>
  <c r="G726" i="3"/>
  <c r="E727" i="3"/>
  <c r="G727" i="3"/>
  <c r="E728" i="3"/>
  <c r="G728" i="3"/>
  <c r="E729" i="3"/>
  <c r="G729" i="3"/>
  <c r="E730" i="3"/>
  <c r="G730" i="3"/>
  <c r="E731" i="3"/>
  <c r="G731" i="3"/>
  <c r="E732" i="3"/>
  <c r="G732" i="3"/>
  <c r="E733" i="3"/>
  <c r="G733" i="3"/>
  <c r="E734" i="3"/>
  <c r="G734" i="3"/>
  <c r="E735" i="3"/>
  <c r="G735" i="3"/>
  <c r="E736" i="3"/>
  <c r="G736" i="3"/>
  <c r="E737" i="3"/>
  <c r="G737" i="3"/>
  <c r="E738" i="3"/>
  <c r="G738" i="3"/>
  <c r="E739" i="3"/>
  <c r="G739" i="3"/>
  <c r="E740" i="3"/>
  <c r="G740" i="3"/>
  <c r="E741" i="3"/>
  <c r="G741" i="3"/>
  <c r="E742" i="3"/>
  <c r="G742" i="3"/>
  <c r="E743" i="3"/>
  <c r="G743" i="3"/>
  <c r="E744" i="3"/>
  <c r="G744" i="3"/>
  <c r="E745" i="3"/>
  <c r="G745" i="3"/>
  <c r="E746" i="3"/>
  <c r="G746" i="3"/>
  <c r="E747" i="3"/>
  <c r="G747" i="3"/>
  <c r="E748" i="3"/>
  <c r="G748" i="3"/>
  <c r="E749" i="3"/>
  <c r="G749" i="3"/>
  <c r="E750" i="3"/>
  <c r="G750" i="3"/>
  <c r="E751" i="3"/>
  <c r="G751" i="3"/>
  <c r="E752" i="3"/>
  <c r="G752" i="3"/>
  <c r="E753" i="3"/>
  <c r="G753" i="3"/>
  <c r="E754" i="3"/>
  <c r="G754" i="3"/>
  <c r="E755" i="3"/>
  <c r="G755" i="3"/>
  <c r="E756" i="3"/>
  <c r="G756" i="3"/>
  <c r="E757" i="3"/>
  <c r="G757" i="3"/>
  <c r="E758" i="3"/>
  <c r="G758" i="3"/>
  <c r="E759" i="3"/>
  <c r="G759" i="3"/>
  <c r="E760" i="3"/>
  <c r="G760" i="3"/>
  <c r="E761" i="3"/>
  <c r="G761" i="3"/>
  <c r="E762" i="3"/>
  <c r="G762" i="3"/>
  <c r="E763" i="3"/>
  <c r="G763" i="3"/>
  <c r="E764" i="3"/>
  <c r="G764" i="3"/>
  <c r="E765" i="3"/>
  <c r="G765" i="3"/>
  <c r="E766" i="3"/>
  <c r="G766" i="3"/>
  <c r="E767" i="3"/>
  <c r="G767" i="3"/>
  <c r="E768" i="3"/>
  <c r="G768" i="3"/>
  <c r="E769" i="3"/>
  <c r="G769" i="3"/>
  <c r="E770" i="3"/>
  <c r="G770" i="3"/>
  <c r="E771" i="3"/>
  <c r="G771" i="3"/>
  <c r="E772" i="3"/>
  <c r="G772" i="3"/>
  <c r="E773" i="3"/>
  <c r="G773" i="3"/>
  <c r="E774" i="3"/>
  <c r="G774" i="3"/>
  <c r="E775" i="3"/>
  <c r="G775" i="3"/>
  <c r="E776" i="3"/>
  <c r="G776" i="3"/>
  <c r="E777" i="3"/>
  <c r="G777" i="3"/>
  <c r="E778" i="3"/>
  <c r="G778" i="3"/>
  <c r="E779" i="3"/>
  <c r="G779" i="3"/>
  <c r="E780" i="3"/>
  <c r="G780" i="3"/>
  <c r="E781" i="3"/>
  <c r="G781" i="3"/>
  <c r="E782" i="3"/>
  <c r="G782" i="3"/>
  <c r="E783" i="3"/>
  <c r="G783" i="3"/>
  <c r="E784" i="3"/>
  <c r="G784" i="3"/>
  <c r="E785" i="3"/>
  <c r="G785" i="3"/>
  <c r="E786" i="3"/>
  <c r="G786" i="3"/>
  <c r="E787" i="3"/>
  <c r="G787" i="3"/>
  <c r="E788" i="3"/>
  <c r="G788" i="3"/>
  <c r="E789" i="3"/>
  <c r="G789" i="3"/>
  <c r="E790" i="3"/>
  <c r="G790" i="3"/>
  <c r="E791" i="3"/>
  <c r="G791" i="3"/>
  <c r="E792" i="3"/>
  <c r="G792" i="3"/>
  <c r="E793" i="3"/>
  <c r="G793" i="3"/>
  <c r="E794" i="3"/>
  <c r="G794" i="3"/>
  <c r="E795" i="3"/>
  <c r="G795" i="3"/>
  <c r="E796" i="3"/>
  <c r="G796" i="3"/>
  <c r="E797" i="3"/>
  <c r="G797" i="3"/>
  <c r="E798" i="3"/>
  <c r="G798" i="3"/>
  <c r="E799" i="3"/>
  <c r="G799" i="3"/>
  <c r="E800" i="3"/>
  <c r="G800" i="3"/>
  <c r="E801" i="3"/>
  <c r="G801" i="3"/>
  <c r="E802" i="3"/>
  <c r="G802" i="3"/>
  <c r="E803" i="3"/>
  <c r="G803" i="3"/>
  <c r="E804" i="3"/>
  <c r="G804" i="3"/>
  <c r="E805" i="3"/>
  <c r="G805" i="3"/>
  <c r="E806" i="3"/>
  <c r="G806" i="3"/>
  <c r="E807" i="3"/>
  <c r="G807" i="3"/>
  <c r="E808" i="3"/>
  <c r="G808" i="3"/>
  <c r="E809" i="3"/>
  <c r="G809" i="3"/>
  <c r="E810" i="3"/>
  <c r="G810" i="3"/>
  <c r="E811" i="3"/>
  <c r="G811" i="3"/>
  <c r="E812" i="3"/>
  <c r="G812" i="3"/>
  <c r="E813" i="3"/>
  <c r="G813" i="3"/>
  <c r="E814" i="3"/>
  <c r="G814" i="3"/>
  <c r="E815" i="3"/>
  <c r="G815" i="3"/>
  <c r="E816" i="3"/>
  <c r="G816" i="3"/>
  <c r="E817" i="3"/>
  <c r="G817" i="3"/>
  <c r="E818" i="3"/>
  <c r="G818" i="3"/>
  <c r="E819" i="3"/>
  <c r="G819" i="3"/>
  <c r="E820" i="3"/>
  <c r="G820" i="3"/>
  <c r="E821" i="3"/>
  <c r="G821" i="3"/>
  <c r="E822" i="3"/>
  <c r="G822" i="3"/>
  <c r="E823" i="3"/>
  <c r="G823" i="3"/>
  <c r="E824" i="3"/>
  <c r="G824" i="3"/>
  <c r="E825" i="3"/>
  <c r="G825" i="3"/>
  <c r="E826" i="3"/>
  <c r="G826" i="3"/>
  <c r="E827" i="3"/>
  <c r="G827" i="3"/>
  <c r="E828" i="3"/>
  <c r="G828" i="3"/>
  <c r="E829" i="3"/>
  <c r="G829" i="3"/>
  <c r="E830" i="3"/>
  <c r="G830" i="3"/>
  <c r="E831" i="3"/>
  <c r="G831" i="3"/>
  <c r="E832" i="3"/>
  <c r="G832" i="3"/>
  <c r="E833" i="3"/>
  <c r="G833" i="3"/>
  <c r="E834" i="3"/>
  <c r="G834" i="3"/>
  <c r="E835" i="3"/>
  <c r="G835" i="3"/>
  <c r="E836" i="3"/>
  <c r="G836" i="3"/>
  <c r="E837" i="3"/>
  <c r="G837" i="3"/>
  <c r="E838" i="3"/>
  <c r="G838" i="3"/>
  <c r="E839" i="3"/>
  <c r="G839" i="3"/>
  <c r="E840" i="3"/>
  <c r="G840" i="3"/>
  <c r="E841" i="3"/>
  <c r="G841" i="3"/>
  <c r="E842" i="3"/>
  <c r="G842" i="3"/>
  <c r="E843" i="3"/>
  <c r="G843" i="3"/>
  <c r="E844" i="3"/>
  <c r="G844" i="3"/>
  <c r="E845" i="3"/>
  <c r="G845" i="3"/>
  <c r="E846" i="3"/>
  <c r="G846" i="3"/>
  <c r="E847" i="3"/>
  <c r="G847" i="3"/>
  <c r="E848" i="3"/>
  <c r="G848" i="3"/>
  <c r="E849" i="3"/>
  <c r="G849" i="3"/>
  <c r="E850" i="3"/>
  <c r="G850" i="3"/>
  <c r="E851" i="3"/>
  <c r="G851" i="3"/>
  <c r="E852" i="3"/>
  <c r="G852" i="3"/>
  <c r="E853" i="3"/>
  <c r="G853" i="3"/>
  <c r="E854" i="3"/>
  <c r="G854" i="3"/>
  <c r="E855" i="3"/>
  <c r="G855" i="3"/>
  <c r="E856" i="3"/>
  <c r="G856" i="3"/>
  <c r="E857" i="3"/>
  <c r="G857" i="3"/>
  <c r="E858" i="3"/>
  <c r="G858" i="3"/>
  <c r="E859" i="3"/>
  <c r="G859" i="3"/>
  <c r="E860" i="3"/>
  <c r="G860" i="3"/>
  <c r="E861" i="3"/>
  <c r="G861" i="3"/>
  <c r="E862" i="3"/>
  <c r="G862" i="3"/>
  <c r="E863" i="3"/>
  <c r="G863" i="3"/>
  <c r="E864" i="3"/>
  <c r="G864" i="3"/>
  <c r="E865" i="3"/>
  <c r="G865" i="3"/>
  <c r="E866" i="3"/>
  <c r="G866" i="3"/>
  <c r="E867" i="3"/>
  <c r="G867" i="3"/>
  <c r="E868" i="3"/>
  <c r="G868" i="3"/>
  <c r="E869" i="3"/>
  <c r="G869" i="3"/>
  <c r="E870" i="3"/>
  <c r="G870" i="3"/>
  <c r="E871" i="3"/>
  <c r="G871" i="3"/>
  <c r="E872" i="3"/>
  <c r="G872" i="3"/>
  <c r="E873" i="3"/>
  <c r="G873" i="3"/>
  <c r="E874" i="3"/>
  <c r="G874" i="3"/>
  <c r="E875" i="3"/>
  <c r="G875" i="3"/>
  <c r="E876" i="3"/>
  <c r="G876" i="3"/>
  <c r="E877" i="3"/>
  <c r="G877" i="3"/>
  <c r="E878" i="3"/>
  <c r="G878" i="3"/>
  <c r="E879" i="3"/>
  <c r="G879" i="3"/>
  <c r="E880" i="3"/>
  <c r="G880" i="3"/>
  <c r="E881" i="3"/>
  <c r="G881" i="3"/>
  <c r="E882" i="3"/>
  <c r="G882" i="3"/>
  <c r="E883" i="3"/>
  <c r="G883" i="3"/>
  <c r="E884" i="3"/>
  <c r="G884" i="3"/>
  <c r="E885" i="3"/>
  <c r="G885" i="3"/>
  <c r="E886" i="3"/>
  <c r="G886" i="3"/>
  <c r="E887" i="3"/>
  <c r="G887" i="3"/>
  <c r="E888" i="3"/>
  <c r="G888" i="3"/>
  <c r="E889" i="3"/>
  <c r="G889" i="3"/>
  <c r="E890" i="3"/>
  <c r="G890" i="3"/>
  <c r="E891" i="3"/>
  <c r="G891" i="3"/>
  <c r="E892" i="3"/>
  <c r="G892" i="3"/>
  <c r="E893" i="3"/>
  <c r="G893" i="3"/>
  <c r="E894" i="3"/>
  <c r="G894" i="3"/>
  <c r="E895" i="3"/>
  <c r="G895" i="3"/>
  <c r="E896" i="3"/>
  <c r="G896" i="3"/>
  <c r="E897" i="3"/>
  <c r="G897" i="3"/>
  <c r="E898" i="3"/>
  <c r="G898" i="3"/>
  <c r="E899" i="3"/>
  <c r="G899" i="3"/>
  <c r="E900" i="3"/>
  <c r="G900" i="3"/>
  <c r="E901" i="3"/>
  <c r="G901" i="3"/>
  <c r="E902" i="3"/>
  <c r="G902" i="3"/>
  <c r="E903" i="3"/>
  <c r="G903" i="3"/>
  <c r="E904" i="3"/>
  <c r="G904" i="3"/>
  <c r="E905" i="3"/>
  <c r="G905" i="3"/>
  <c r="E906" i="3"/>
  <c r="G906" i="3"/>
  <c r="E907" i="3"/>
  <c r="G907" i="3"/>
  <c r="E908" i="3"/>
  <c r="G908" i="3"/>
  <c r="E909" i="3"/>
  <c r="G909" i="3"/>
  <c r="E910" i="3"/>
  <c r="G910" i="3"/>
  <c r="E911" i="3"/>
  <c r="G911" i="3"/>
  <c r="E912" i="3"/>
  <c r="G912" i="3"/>
  <c r="E913" i="3"/>
  <c r="G913" i="3"/>
  <c r="E914" i="3"/>
  <c r="G914" i="3"/>
  <c r="E915" i="3"/>
  <c r="G915" i="3"/>
  <c r="E916" i="3"/>
  <c r="G916" i="3"/>
  <c r="E917" i="3"/>
  <c r="G917" i="3"/>
  <c r="E918" i="3"/>
  <c r="G918" i="3"/>
  <c r="E919" i="3"/>
  <c r="G919" i="3"/>
  <c r="E920" i="3"/>
  <c r="G920" i="3"/>
  <c r="E921" i="3"/>
  <c r="G921" i="3"/>
  <c r="E922" i="3"/>
  <c r="G922" i="3"/>
  <c r="E923" i="3"/>
  <c r="G923" i="3"/>
  <c r="E924" i="3"/>
  <c r="G924" i="3"/>
  <c r="E925" i="3"/>
  <c r="G925" i="3"/>
  <c r="E926" i="3"/>
  <c r="G926" i="3"/>
  <c r="E927" i="3"/>
  <c r="G927" i="3"/>
  <c r="E928" i="3"/>
  <c r="G928" i="3"/>
  <c r="E929" i="3"/>
  <c r="G929" i="3"/>
  <c r="E930" i="3"/>
  <c r="G930" i="3"/>
  <c r="E931" i="3"/>
  <c r="G931" i="3"/>
  <c r="E932" i="3"/>
  <c r="G932" i="3"/>
  <c r="E933" i="3"/>
  <c r="G933" i="3"/>
  <c r="E934" i="3"/>
  <c r="G934" i="3"/>
  <c r="E935" i="3"/>
  <c r="G935" i="3"/>
  <c r="E936" i="3"/>
  <c r="G936" i="3"/>
  <c r="E937" i="3"/>
  <c r="G937" i="3"/>
  <c r="E938" i="3"/>
  <c r="G938" i="3"/>
  <c r="E939" i="3"/>
  <c r="G939" i="3"/>
  <c r="E940" i="3"/>
  <c r="G940" i="3"/>
  <c r="E941" i="3"/>
  <c r="G941" i="3"/>
  <c r="E942" i="3"/>
  <c r="G942" i="3"/>
  <c r="E943" i="3"/>
  <c r="G943" i="3"/>
  <c r="E944" i="3"/>
  <c r="G944" i="3"/>
  <c r="E945" i="3"/>
  <c r="G945" i="3"/>
  <c r="E946" i="3"/>
  <c r="G946" i="3"/>
  <c r="E947" i="3"/>
  <c r="G947" i="3"/>
  <c r="E948" i="3"/>
  <c r="G948" i="3"/>
  <c r="E949" i="3"/>
  <c r="G949" i="3"/>
  <c r="E950" i="3"/>
  <c r="G950" i="3"/>
  <c r="E951" i="3"/>
  <c r="G951" i="3"/>
  <c r="E952" i="3"/>
  <c r="G952" i="3"/>
  <c r="E953" i="3"/>
  <c r="G953" i="3"/>
  <c r="E954" i="3"/>
  <c r="G954" i="3"/>
  <c r="E955" i="3"/>
  <c r="G955" i="3"/>
  <c r="E956" i="3"/>
  <c r="G956" i="3"/>
  <c r="E957" i="3"/>
  <c r="G957" i="3"/>
  <c r="E958" i="3"/>
  <c r="G958" i="3"/>
  <c r="E959" i="3"/>
  <c r="G959" i="3"/>
  <c r="E960" i="3"/>
  <c r="G960" i="3"/>
  <c r="E961" i="3"/>
  <c r="G961" i="3"/>
  <c r="E962" i="3"/>
  <c r="G962" i="3"/>
  <c r="E963" i="3"/>
  <c r="G963" i="3"/>
  <c r="E964" i="3"/>
  <c r="G964" i="3"/>
  <c r="E965" i="3"/>
  <c r="G965" i="3"/>
  <c r="E966" i="3"/>
  <c r="G966" i="3"/>
  <c r="E967" i="3"/>
  <c r="G967" i="3"/>
  <c r="E968" i="3"/>
  <c r="G968" i="3"/>
  <c r="E969" i="3"/>
  <c r="G969" i="3"/>
  <c r="E970" i="3"/>
  <c r="G970" i="3"/>
  <c r="E971" i="3"/>
  <c r="G971" i="3"/>
  <c r="E972" i="3"/>
  <c r="G972" i="3"/>
  <c r="E973" i="3"/>
  <c r="G973" i="3"/>
  <c r="E974" i="3"/>
  <c r="G974" i="3"/>
  <c r="E975" i="3"/>
  <c r="G975" i="3"/>
  <c r="E976" i="3"/>
  <c r="G976" i="3"/>
  <c r="E977" i="3"/>
  <c r="G977" i="3"/>
  <c r="E978" i="3"/>
  <c r="G978" i="3"/>
  <c r="E979" i="3"/>
  <c r="G979" i="3"/>
  <c r="E980" i="3"/>
  <c r="G980" i="3"/>
  <c r="E981" i="3"/>
  <c r="G981" i="3"/>
  <c r="E982" i="3"/>
  <c r="G982" i="3"/>
  <c r="E983" i="3"/>
  <c r="G983" i="3"/>
  <c r="E984" i="3"/>
  <c r="G984" i="3"/>
  <c r="E985" i="3"/>
  <c r="G985" i="3"/>
  <c r="E986" i="3"/>
  <c r="G986" i="3"/>
  <c r="E987" i="3"/>
  <c r="G987" i="3"/>
  <c r="E988" i="3"/>
  <c r="G988" i="3"/>
  <c r="E989" i="3"/>
  <c r="G989" i="3"/>
  <c r="E990" i="3"/>
  <c r="G990" i="3"/>
  <c r="E991" i="3"/>
  <c r="G991" i="3"/>
  <c r="E992" i="3"/>
  <c r="G992" i="3"/>
  <c r="E993" i="3"/>
  <c r="G993" i="3"/>
  <c r="E994" i="3"/>
  <c r="G994" i="3"/>
  <c r="E995" i="3"/>
  <c r="G995" i="3"/>
  <c r="E996" i="3"/>
  <c r="G996" i="3"/>
  <c r="E997" i="3"/>
  <c r="G997" i="3"/>
  <c r="E998" i="3"/>
  <c r="G998" i="3"/>
  <c r="E999" i="3"/>
  <c r="G999" i="3"/>
  <c r="E1000" i="3"/>
  <c r="G1000" i="3"/>
  <c r="E1001" i="3"/>
  <c r="G1001" i="3"/>
  <c r="E1002" i="3"/>
  <c r="G1002" i="3"/>
  <c r="E1003" i="3"/>
  <c r="G1003" i="3"/>
  <c r="E1004" i="3"/>
  <c r="G1004" i="3"/>
  <c r="E1005" i="3"/>
  <c r="G1005" i="3"/>
  <c r="E1006" i="3"/>
  <c r="G1006" i="3"/>
  <c r="E1007" i="3"/>
  <c r="G1007" i="3"/>
  <c r="E1008" i="3"/>
  <c r="G1008" i="3"/>
  <c r="E1009" i="3"/>
  <c r="G1009" i="3"/>
  <c r="E1010" i="3"/>
  <c r="G1010" i="3"/>
  <c r="E1011" i="3"/>
  <c r="G1011" i="3"/>
  <c r="E1012" i="3"/>
  <c r="G1012" i="3"/>
  <c r="E1013" i="3"/>
  <c r="G1013" i="3"/>
  <c r="E1014" i="3"/>
  <c r="G1014" i="3"/>
  <c r="E1015" i="3"/>
  <c r="G1015" i="3"/>
  <c r="E1016" i="3"/>
  <c r="G1016" i="3"/>
  <c r="E1017" i="3"/>
  <c r="G1017" i="3"/>
  <c r="E1018" i="3"/>
  <c r="G1018" i="3"/>
  <c r="E1019" i="3"/>
  <c r="G1019" i="3"/>
  <c r="E1020" i="3"/>
  <c r="G1020" i="3"/>
  <c r="E1021" i="3"/>
  <c r="G1021" i="3"/>
  <c r="E1022" i="3"/>
  <c r="G1022" i="3"/>
  <c r="E1023" i="3"/>
  <c r="G1023" i="3"/>
  <c r="E1024" i="3"/>
  <c r="G1024" i="3"/>
  <c r="E1025" i="3"/>
  <c r="G1025" i="3"/>
  <c r="E1026" i="3"/>
  <c r="G1026" i="3"/>
  <c r="E1027" i="3"/>
  <c r="G1027" i="3"/>
  <c r="E1028" i="3"/>
  <c r="G1028" i="3"/>
  <c r="E1029" i="3"/>
  <c r="G1029" i="3"/>
  <c r="E1030" i="3"/>
  <c r="G1030" i="3"/>
  <c r="E1031" i="3"/>
  <c r="G1031" i="3"/>
  <c r="E1032" i="3"/>
  <c r="G1032" i="3"/>
  <c r="E1033" i="3"/>
  <c r="G1033" i="3"/>
  <c r="E1034" i="3"/>
  <c r="G1034" i="3"/>
  <c r="E1035" i="3"/>
  <c r="G1035" i="3"/>
  <c r="E1036" i="3"/>
  <c r="G1036" i="3"/>
  <c r="E1037" i="3"/>
  <c r="G1037" i="3"/>
  <c r="E1038" i="3"/>
  <c r="G1038" i="3"/>
  <c r="E1039" i="3"/>
  <c r="G1039" i="3"/>
  <c r="E1040" i="3"/>
  <c r="G1040" i="3"/>
  <c r="E1041" i="3"/>
  <c r="G1041" i="3"/>
  <c r="E1042" i="3"/>
  <c r="G1042" i="3"/>
  <c r="E1043" i="3"/>
  <c r="G1043" i="3"/>
  <c r="E1044" i="3"/>
  <c r="G1044" i="3"/>
  <c r="E1045" i="3"/>
  <c r="G1045" i="3"/>
  <c r="E1046" i="3"/>
  <c r="G1046" i="3"/>
  <c r="E1047" i="3"/>
  <c r="G1047" i="3"/>
  <c r="E1048" i="3"/>
  <c r="G1048" i="3"/>
  <c r="E1049" i="3"/>
  <c r="G1049" i="3"/>
  <c r="E1050" i="3"/>
  <c r="G1050" i="3"/>
  <c r="E1051" i="3"/>
  <c r="G1051" i="3"/>
  <c r="E1052" i="3"/>
  <c r="G1052" i="3"/>
  <c r="E1053" i="3"/>
  <c r="G1053" i="3"/>
  <c r="E1054" i="3"/>
  <c r="G1054" i="3"/>
  <c r="E1055" i="3"/>
  <c r="G1055" i="3"/>
  <c r="E1056" i="3"/>
  <c r="G1056" i="3"/>
  <c r="E1057" i="3"/>
  <c r="G1057" i="3"/>
  <c r="E1058" i="3"/>
  <c r="G1058" i="3"/>
  <c r="E1059" i="3"/>
  <c r="G1059" i="3"/>
  <c r="E1060" i="3"/>
  <c r="G1060" i="3"/>
  <c r="E1061" i="3"/>
  <c r="G1061" i="3"/>
  <c r="E1062" i="3"/>
  <c r="G1062" i="3"/>
  <c r="E1063" i="3"/>
  <c r="G1063" i="3"/>
  <c r="E1064" i="3"/>
  <c r="G1064" i="3"/>
  <c r="E1065" i="3"/>
  <c r="G1065" i="3"/>
  <c r="E1066" i="3"/>
  <c r="G1066" i="3"/>
  <c r="E1067" i="3"/>
  <c r="G1067" i="3"/>
  <c r="E1068" i="3"/>
  <c r="G1068" i="3"/>
  <c r="E1069" i="3"/>
  <c r="G1069" i="3"/>
  <c r="E1070" i="3"/>
  <c r="G1070" i="3"/>
  <c r="E1071" i="3"/>
  <c r="G1071" i="3"/>
  <c r="E1072" i="3"/>
  <c r="G1072" i="3"/>
  <c r="E1073" i="3"/>
  <c r="G1073" i="3"/>
  <c r="E1074" i="3"/>
  <c r="G1074" i="3"/>
  <c r="E1075" i="3"/>
  <c r="G1075" i="3"/>
  <c r="E1076" i="3"/>
  <c r="G1076" i="3"/>
  <c r="E1077" i="3"/>
  <c r="G1077" i="3"/>
  <c r="E1078" i="3"/>
  <c r="G1078" i="3"/>
  <c r="E1079" i="3"/>
  <c r="G1079" i="3"/>
  <c r="E1080" i="3"/>
  <c r="G1080" i="3"/>
  <c r="E1081" i="3"/>
  <c r="G1081" i="3"/>
  <c r="E1082" i="3"/>
  <c r="G1082" i="3"/>
  <c r="E1083" i="3"/>
  <c r="G1083" i="3"/>
  <c r="E1084" i="3"/>
  <c r="G1084" i="3"/>
  <c r="E1085" i="3"/>
  <c r="G1085" i="3"/>
  <c r="E1086" i="3"/>
  <c r="G1086" i="3"/>
  <c r="E1087" i="3"/>
  <c r="G1087" i="3"/>
  <c r="E1088" i="3"/>
  <c r="G1088" i="3"/>
  <c r="E1089" i="3"/>
  <c r="G1089" i="3"/>
  <c r="E1090" i="3"/>
  <c r="G1090" i="3"/>
  <c r="E1091" i="3"/>
  <c r="G1091" i="3"/>
  <c r="E1092" i="3"/>
  <c r="G1092" i="3"/>
  <c r="E1093" i="3"/>
  <c r="G1093" i="3"/>
  <c r="E1094" i="3"/>
  <c r="G1094" i="3"/>
  <c r="E1095" i="3"/>
  <c r="G1095" i="3"/>
  <c r="E1096" i="3"/>
  <c r="G1096" i="3"/>
  <c r="E1097" i="3"/>
  <c r="G1097" i="3"/>
  <c r="E1098" i="3"/>
  <c r="G1098" i="3"/>
  <c r="E1099" i="3"/>
  <c r="G1099" i="3"/>
  <c r="E1100" i="3"/>
  <c r="G1100" i="3"/>
  <c r="E1101" i="3"/>
  <c r="G1101" i="3"/>
  <c r="E1102" i="3"/>
  <c r="G1102" i="3"/>
  <c r="E1103" i="3"/>
  <c r="G1103" i="3"/>
  <c r="E1104" i="3"/>
  <c r="G1104" i="3"/>
  <c r="E1105" i="3"/>
  <c r="G1105" i="3"/>
  <c r="E1106" i="3"/>
  <c r="G1106" i="3"/>
  <c r="E1107" i="3"/>
  <c r="G1107" i="3"/>
  <c r="E1108" i="3"/>
  <c r="G1108" i="3"/>
  <c r="E1109" i="3"/>
  <c r="G1109" i="3"/>
  <c r="E1110" i="3"/>
  <c r="G1110" i="3"/>
  <c r="E1111" i="3"/>
  <c r="G1111" i="3"/>
  <c r="E1112" i="3"/>
  <c r="G1112" i="3"/>
  <c r="E1113" i="3"/>
  <c r="G1113" i="3"/>
  <c r="E1114" i="3"/>
  <c r="G1114" i="3"/>
  <c r="E1115" i="3"/>
  <c r="G1115" i="3"/>
  <c r="E1116" i="3"/>
  <c r="G1116" i="3"/>
  <c r="E1117" i="3"/>
  <c r="G1117" i="3"/>
  <c r="E1118" i="3"/>
  <c r="G1118" i="3"/>
  <c r="E1119" i="3"/>
  <c r="G1119" i="3"/>
  <c r="E1120" i="3"/>
  <c r="G1120" i="3"/>
  <c r="E1121" i="3"/>
  <c r="G1121" i="3"/>
  <c r="E1122" i="3"/>
  <c r="G1122" i="3"/>
  <c r="E1123" i="3"/>
  <c r="G1123" i="3"/>
  <c r="E1124" i="3"/>
  <c r="G1124" i="3"/>
  <c r="E1125" i="3"/>
  <c r="G1125" i="3"/>
  <c r="E1126" i="3"/>
  <c r="G1126" i="3"/>
  <c r="E1127" i="3"/>
  <c r="G1127" i="3"/>
  <c r="E1128" i="3"/>
  <c r="G1128" i="3"/>
  <c r="E1129" i="3"/>
  <c r="G1129" i="3"/>
  <c r="E1130" i="3"/>
  <c r="G1130" i="3"/>
  <c r="E1131" i="3"/>
  <c r="G1131" i="3"/>
  <c r="E1132" i="3"/>
  <c r="G1132" i="3"/>
  <c r="E1133" i="3"/>
  <c r="G1133" i="3"/>
  <c r="E1134" i="3"/>
  <c r="G1134" i="3"/>
  <c r="E1135" i="3"/>
  <c r="G1135" i="3"/>
  <c r="E1136" i="3"/>
  <c r="G1136" i="3"/>
  <c r="E1137" i="3"/>
  <c r="G1137" i="3"/>
  <c r="E1138" i="3"/>
  <c r="G1138" i="3"/>
  <c r="E1139" i="3"/>
  <c r="G1139" i="3"/>
  <c r="E1140" i="3"/>
  <c r="G1140" i="3"/>
  <c r="E1141" i="3"/>
  <c r="G1141" i="3"/>
  <c r="E1142" i="3"/>
  <c r="G1142" i="3"/>
  <c r="E1143" i="3"/>
  <c r="G1143" i="3"/>
  <c r="E1144" i="3"/>
  <c r="G1144" i="3"/>
  <c r="E1145" i="3"/>
  <c r="G1145" i="3"/>
  <c r="E1146" i="3"/>
  <c r="G1146" i="3"/>
  <c r="E1147" i="3"/>
  <c r="G1147" i="3"/>
  <c r="E1148" i="3"/>
  <c r="G1148" i="3"/>
  <c r="E1149" i="3"/>
  <c r="G1149" i="3"/>
  <c r="E1150" i="3"/>
  <c r="G1150" i="3"/>
  <c r="E1151" i="3"/>
  <c r="G1151" i="3"/>
  <c r="E1152" i="3"/>
  <c r="G1152" i="3"/>
  <c r="E1153" i="3"/>
  <c r="G1153" i="3"/>
  <c r="E1154" i="3"/>
  <c r="G1154" i="3"/>
  <c r="E1155" i="3"/>
  <c r="G1155" i="3"/>
  <c r="E1156" i="3"/>
  <c r="G1156" i="3"/>
  <c r="E1157" i="3"/>
  <c r="G1157" i="3"/>
  <c r="E1158" i="3"/>
  <c r="G1158" i="3"/>
  <c r="E1159" i="3"/>
  <c r="G1159" i="3"/>
  <c r="E1160" i="3"/>
  <c r="G1160" i="3"/>
  <c r="E1161" i="3"/>
  <c r="G1161" i="3"/>
  <c r="E1162" i="3"/>
  <c r="G1162" i="3"/>
  <c r="E1163" i="3"/>
  <c r="G1163" i="3"/>
  <c r="E1164" i="3"/>
  <c r="G1164" i="3"/>
  <c r="E1165" i="3"/>
  <c r="G1165" i="3"/>
  <c r="E1166" i="3"/>
  <c r="G1166" i="3"/>
  <c r="E1167" i="3"/>
  <c r="G1167" i="3"/>
  <c r="E1168" i="3"/>
  <c r="G1168" i="3"/>
  <c r="E1169" i="3"/>
  <c r="G1169" i="3"/>
  <c r="E1170" i="3"/>
  <c r="G1170" i="3"/>
  <c r="E1171" i="3"/>
  <c r="G1171" i="3"/>
  <c r="E1172" i="3"/>
  <c r="G1172" i="3"/>
  <c r="E1173" i="3"/>
  <c r="G1173" i="3"/>
  <c r="E1174" i="3"/>
  <c r="G1174" i="3"/>
  <c r="E1175" i="3"/>
  <c r="G1175" i="3"/>
  <c r="E1176" i="3"/>
  <c r="G1176" i="3"/>
  <c r="E1177" i="3"/>
  <c r="G1177" i="3"/>
  <c r="E1178" i="3"/>
  <c r="G1178" i="3"/>
  <c r="E1179" i="3"/>
  <c r="G1179" i="3"/>
  <c r="E1180" i="3"/>
  <c r="G1180" i="3"/>
  <c r="E1181" i="3"/>
  <c r="G1181" i="3"/>
  <c r="E1182" i="3"/>
  <c r="G1182" i="3"/>
  <c r="E1183" i="3"/>
  <c r="G1183" i="3"/>
  <c r="E1184" i="3"/>
  <c r="G1184" i="3"/>
  <c r="E1185" i="3"/>
  <c r="G1185" i="3"/>
  <c r="E1186" i="3"/>
  <c r="G1186" i="3"/>
  <c r="E1187" i="3"/>
  <c r="G1187" i="3"/>
  <c r="E1188" i="3"/>
  <c r="G1188" i="3"/>
  <c r="E1189" i="3"/>
  <c r="G1189" i="3"/>
  <c r="E1190" i="3"/>
  <c r="G1190" i="3"/>
  <c r="E1191" i="3"/>
  <c r="G1191" i="3"/>
  <c r="E1192" i="3"/>
  <c r="G1192" i="3"/>
  <c r="E1193" i="3"/>
  <c r="G1193" i="3"/>
  <c r="E1194" i="3"/>
  <c r="G1194" i="3"/>
  <c r="E1195" i="3"/>
  <c r="G1195" i="3"/>
  <c r="E1196" i="3"/>
  <c r="G1196" i="3"/>
  <c r="E1197" i="3"/>
  <c r="G1197" i="3"/>
  <c r="E1198" i="3"/>
  <c r="G1198" i="3"/>
  <c r="E1199" i="3"/>
  <c r="G1199" i="3"/>
  <c r="E1200" i="3"/>
  <c r="G1200" i="3"/>
  <c r="E1201" i="3"/>
  <c r="G1201" i="3"/>
  <c r="E1202" i="3"/>
  <c r="G1202" i="3"/>
  <c r="E1203" i="3"/>
  <c r="G1203" i="3"/>
  <c r="E1204" i="3"/>
  <c r="G1204" i="3"/>
  <c r="G1205" i="3"/>
  <c r="D42" i="3"/>
  <c r="H42" i="3"/>
  <c r="D43" i="3"/>
  <c r="H43" i="3"/>
  <c r="D44" i="3"/>
  <c r="H44" i="3"/>
  <c r="D45" i="3"/>
  <c r="H45" i="3"/>
  <c r="D46" i="3"/>
  <c r="H46" i="3"/>
  <c r="D47" i="3"/>
  <c r="H47" i="3"/>
  <c r="D48" i="3"/>
  <c r="H48" i="3"/>
  <c r="D49" i="3"/>
  <c r="H49" i="3"/>
  <c r="D50" i="3"/>
  <c r="H50" i="3"/>
  <c r="D51" i="3"/>
  <c r="H51" i="3"/>
  <c r="D52" i="3"/>
  <c r="H52" i="3"/>
  <c r="D53" i="3"/>
  <c r="H53" i="3"/>
  <c r="D54" i="3"/>
  <c r="H54" i="3"/>
  <c r="D55" i="3"/>
  <c r="H55" i="3"/>
  <c r="D56" i="3"/>
  <c r="H56" i="3"/>
  <c r="D57" i="3"/>
  <c r="H57" i="3"/>
  <c r="D58" i="3"/>
  <c r="H58" i="3"/>
  <c r="D59" i="3"/>
  <c r="H59" i="3"/>
  <c r="D60" i="3"/>
  <c r="H60" i="3"/>
  <c r="D61" i="3"/>
  <c r="H61" i="3"/>
  <c r="D62" i="3"/>
  <c r="H62" i="3"/>
  <c r="D63" i="3"/>
  <c r="H63" i="3"/>
  <c r="D64" i="3"/>
  <c r="H64" i="3"/>
  <c r="D65" i="3"/>
  <c r="H65" i="3"/>
  <c r="D66" i="3"/>
  <c r="H66" i="3"/>
  <c r="D67" i="3"/>
  <c r="H67" i="3"/>
  <c r="D68" i="3"/>
  <c r="H68" i="3"/>
  <c r="D69" i="3"/>
  <c r="H69" i="3"/>
  <c r="D70" i="3"/>
  <c r="H70" i="3"/>
  <c r="D71" i="3"/>
  <c r="H71" i="3"/>
  <c r="D72" i="3"/>
  <c r="H72" i="3"/>
  <c r="D73" i="3"/>
  <c r="H73" i="3"/>
  <c r="D74" i="3"/>
  <c r="H74" i="3"/>
  <c r="D75" i="3"/>
  <c r="H75" i="3"/>
  <c r="D76" i="3"/>
  <c r="H76" i="3"/>
  <c r="D77" i="3"/>
  <c r="H77" i="3"/>
  <c r="D78" i="3"/>
  <c r="H78" i="3"/>
  <c r="D79" i="3"/>
  <c r="H79" i="3"/>
  <c r="D80" i="3"/>
  <c r="H80" i="3"/>
  <c r="D81" i="3"/>
  <c r="H81" i="3"/>
  <c r="D82" i="3"/>
  <c r="H82" i="3"/>
  <c r="D83" i="3"/>
  <c r="H83" i="3"/>
  <c r="D84" i="3"/>
  <c r="H84" i="3"/>
  <c r="D85" i="3"/>
  <c r="H85" i="3"/>
  <c r="D86" i="3"/>
  <c r="H86" i="3"/>
  <c r="D87" i="3"/>
  <c r="H87" i="3"/>
  <c r="D88" i="3"/>
  <c r="H88" i="3"/>
  <c r="D89" i="3"/>
  <c r="H89" i="3"/>
  <c r="D90" i="3"/>
  <c r="H90" i="3"/>
  <c r="D91" i="3"/>
  <c r="H91" i="3"/>
  <c r="D92" i="3"/>
  <c r="H92" i="3"/>
  <c r="D93" i="3"/>
  <c r="H93" i="3"/>
  <c r="D94" i="3"/>
  <c r="H94" i="3"/>
  <c r="D95" i="3"/>
  <c r="H95" i="3"/>
  <c r="D96" i="3"/>
  <c r="H96" i="3"/>
  <c r="D97" i="3"/>
  <c r="H97" i="3"/>
  <c r="D98" i="3"/>
  <c r="H98" i="3"/>
  <c r="D99" i="3"/>
  <c r="H99" i="3"/>
  <c r="D100" i="3"/>
  <c r="H100" i="3"/>
  <c r="D101" i="3"/>
  <c r="H101" i="3"/>
  <c r="D102" i="3"/>
  <c r="H102" i="3"/>
  <c r="D103" i="3"/>
  <c r="H103" i="3"/>
  <c r="D104" i="3"/>
  <c r="H104" i="3"/>
  <c r="D105" i="3"/>
  <c r="H105" i="3"/>
  <c r="D106" i="3"/>
  <c r="H106" i="3"/>
  <c r="D107" i="3"/>
  <c r="H107" i="3"/>
  <c r="D108" i="3"/>
  <c r="H108" i="3"/>
  <c r="D109" i="3"/>
  <c r="H109" i="3"/>
  <c r="D110" i="3"/>
  <c r="H110" i="3"/>
  <c r="D111" i="3"/>
  <c r="H111" i="3"/>
  <c r="D112" i="3"/>
  <c r="H112" i="3"/>
  <c r="D113" i="3"/>
  <c r="H113" i="3"/>
  <c r="D114" i="3"/>
  <c r="H114" i="3"/>
  <c r="D115" i="3"/>
  <c r="H115" i="3"/>
  <c r="D116" i="3"/>
  <c r="H116" i="3"/>
  <c r="D117" i="3"/>
  <c r="H117" i="3"/>
  <c r="D118" i="3"/>
  <c r="H118" i="3"/>
  <c r="D119" i="3"/>
  <c r="H119" i="3"/>
  <c r="D120" i="3"/>
  <c r="H120" i="3"/>
  <c r="D121" i="3"/>
  <c r="H121" i="3"/>
  <c r="D122" i="3"/>
  <c r="H122" i="3"/>
  <c r="D123" i="3"/>
  <c r="H123" i="3"/>
  <c r="D124" i="3"/>
  <c r="H124" i="3"/>
  <c r="D125" i="3"/>
  <c r="H125" i="3"/>
  <c r="D126" i="3"/>
  <c r="H126" i="3"/>
  <c r="D127" i="3"/>
  <c r="H127" i="3"/>
  <c r="D128" i="3"/>
  <c r="H128" i="3"/>
  <c r="D129" i="3"/>
  <c r="H129" i="3"/>
  <c r="D130" i="3"/>
  <c r="H130" i="3"/>
  <c r="D131" i="3"/>
  <c r="H131" i="3"/>
  <c r="D132" i="3"/>
  <c r="H132" i="3"/>
  <c r="D133" i="3"/>
  <c r="H133" i="3"/>
  <c r="D134" i="3"/>
  <c r="H134" i="3"/>
  <c r="D135" i="3"/>
  <c r="H135" i="3"/>
  <c r="D136" i="3"/>
  <c r="H136" i="3"/>
  <c r="D137" i="3"/>
  <c r="H137" i="3"/>
  <c r="D138" i="3"/>
  <c r="H138" i="3"/>
  <c r="D139" i="3"/>
  <c r="H139" i="3"/>
  <c r="D140" i="3"/>
  <c r="H140" i="3"/>
  <c r="D141" i="3"/>
  <c r="H141" i="3"/>
  <c r="D142" i="3"/>
  <c r="H142" i="3"/>
  <c r="D143" i="3"/>
  <c r="H143" i="3"/>
  <c r="D144" i="3"/>
  <c r="H144" i="3"/>
  <c r="D145" i="3"/>
  <c r="H145" i="3"/>
  <c r="D146" i="3"/>
  <c r="H146" i="3"/>
  <c r="D147" i="3"/>
  <c r="H147" i="3"/>
  <c r="D148" i="3"/>
  <c r="H148" i="3"/>
  <c r="D149" i="3"/>
  <c r="H149" i="3"/>
  <c r="D150" i="3"/>
  <c r="H150" i="3"/>
  <c r="D151" i="3"/>
  <c r="H151" i="3"/>
  <c r="D152" i="3"/>
  <c r="H152" i="3"/>
  <c r="D153" i="3"/>
  <c r="H153" i="3"/>
  <c r="D154" i="3"/>
  <c r="H154" i="3"/>
  <c r="D155" i="3"/>
  <c r="H155" i="3"/>
  <c r="D156" i="3"/>
  <c r="H156" i="3"/>
  <c r="D157" i="3"/>
  <c r="H157" i="3"/>
  <c r="D158" i="3"/>
  <c r="H158" i="3"/>
  <c r="D159" i="3"/>
  <c r="H159" i="3"/>
  <c r="D160" i="3"/>
  <c r="H160" i="3"/>
  <c r="D161" i="3"/>
  <c r="H161" i="3"/>
  <c r="D162" i="3"/>
  <c r="H162" i="3"/>
  <c r="D163" i="3"/>
  <c r="H163" i="3"/>
  <c r="D164" i="3"/>
  <c r="H164" i="3"/>
  <c r="D165" i="3"/>
  <c r="H165" i="3"/>
  <c r="D166" i="3"/>
  <c r="H166" i="3"/>
  <c r="D167" i="3"/>
  <c r="H167" i="3"/>
  <c r="D168" i="3"/>
  <c r="H168" i="3"/>
  <c r="D169" i="3"/>
  <c r="H169" i="3"/>
  <c r="D170" i="3"/>
  <c r="H170" i="3"/>
  <c r="D171" i="3"/>
  <c r="H171" i="3"/>
  <c r="D172" i="3"/>
  <c r="H172" i="3"/>
  <c r="D173" i="3"/>
  <c r="H173" i="3"/>
  <c r="D174" i="3"/>
  <c r="H174" i="3"/>
  <c r="D175" i="3"/>
  <c r="H175" i="3"/>
  <c r="D176" i="3"/>
  <c r="H176" i="3"/>
  <c r="D177" i="3"/>
  <c r="H177" i="3"/>
  <c r="D178" i="3"/>
  <c r="H178" i="3"/>
  <c r="D179" i="3"/>
  <c r="H179" i="3"/>
  <c r="D180" i="3"/>
  <c r="H180" i="3"/>
  <c r="D181" i="3"/>
  <c r="H181" i="3"/>
  <c r="D182" i="3"/>
  <c r="H182" i="3"/>
  <c r="D183" i="3"/>
  <c r="H183" i="3"/>
  <c r="D184" i="3"/>
  <c r="H184" i="3"/>
  <c r="D185" i="3"/>
  <c r="H185" i="3"/>
  <c r="D186" i="3"/>
  <c r="H186" i="3"/>
  <c r="D187" i="3"/>
  <c r="H187" i="3"/>
  <c r="D188" i="3"/>
  <c r="H188" i="3"/>
  <c r="D189" i="3"/>
  <c r="H189" i="3"/>
  <c r="D190" i="3"/>
  <c r="H190" i="3"/>
  <c r="D191" i="3"/>
  <c r="H191" i="3"/>
  <c r="D192" i="3"/>
  <c r="H192" i="3"/>
  <c r="D193" i="3"/>
  <c r="H193" i="3"/>
  <c r="D194" i="3"/>
  <c r="H194" i="3"/>
  <c r="D195" i="3"/>
  <c r="H195" i="3"/>
  <c r="D196" i="3"/>
  <c r="H196" i="3"/>
  <c r="D197" i="3"/>
  <c r="H197" i="3"/>
  <c r="D198" i="3"/>
  <c r="H198" i="3"/>
  <c r="D199" i="3"/>
  <c r="H199" i="3"/>
  <c r="D200" i="3"/>
  <c r="H200" i="3"/>
  <c r="D201" i="3"/>
  <c r="H201" i="3"/>
  <c r="D202" i="3"/>
  <c r="H202" i="3"/>
  <c r="D203" i="3"/>
  <c r="H203" i="3"/>
  <c r="D204" i="3"/>
  <c r="H204" i="3"/>
  <c r="D205" i="3"/>
  <c r="H205" i="3"/>
  <c r="D206" i="3"/>
  <c r="H206" i="3"/>
  <c r="D207" i="3"/>
  <c r="H207" i="3"/>
  <c r="D208" i="3"/>
  <c r="H208" i="3"/>
  <c r="D209" i="3"/>
  <c r="H209" i="3"/>
  <c r="D210" i="3"/>
  <c r="H210" i="3"/>
  <c r="D211" i="3"/>
  <c r="H211" i="3"/>
  <c r="D212" i="3"/>
  <c r="H212" i="3"/>
  <c r="D213" i="3"/>
  <c r="H213" i="3"/>
  <c r="D214" i="3"/>
  <c r="H214" i="3"/>
  <c r="D215" i="3"/>
  <c r="H215" i="3"/>
  <c r="D216" i="3"/>
  <c r="H216" i="3"/>
  <c r="D217" i="3"/>
  <c r="H217" i="3"/>
  <c r="D218" i="3"/>
  <c r="H218" i="3"/>
  <c r="D219" i="3"/>
  <c r="H219" i="3"/>
  <c r="D220" i="3"/>
  <c r="H220" i="3"/>
  <c r="D221" i="3"/>
  <c r="H221" i="3"/>
  <c r="D222" i="3"/>
  <c r="H222" i="3"/>
  <c r="D223" i="3"/>
  <c r="H223" i="3"/>
  <c r="D224" i="3"/>
  <c r="H224" i="3"/>
  <c r="D225" i="3"/>
  <c r="H225" i="3"/>
  <c r="D226" i="3"/>
  <c r="H226" i="3"/>
  <c r="D227" i="3"/>
  <c r="H227" i="3"/>
  <c r="D228" i="3"/>
  <c r="H228" i="3"/>
  <c r="D229" i="3"/>
  <c r="H229" i="3"/>
  <c r="D230" i="3"/>
  <c r="H230" i="3"/>
  <c r="D231" i="3"/>
  <c r="H231" i="3"/>
  <c r="D232" i="3"/>
  <c r="H232" i="3"/>
  <c r="D233" i="3"/>
  <c r="H233" i="3"/>
  <c r="D234" i="3"/>
  <c r="H234" i="3"/>
  <c r="D235" i="3"/>
  <c r="H235" i="3"/>
  <c r="D236" i="3"/>
  <c r="H236" i="3"/>
  <c r="D237" i="3"/>
  <c r="H237" i="3"/>
  <c r="D238" i="3"/>
  <c r="H238" i="3"/>
  <c r="D239" i="3"/>
  <c r="H239" i="3"/>
  <c r="D240" i="3"/>
  <c r="H240" i="3"/>
  <c r="D241" i="3"/>
  <c r="H241" i="3"/>
  <c r="D242" i="3"/>
  <c r="H242" i="3"/>
  <c r="D243" i="3"/>
  <c r="H243" i="3"/>
  <c r="D244" i="3"/>
  <c r="H244" i="3"/>
  <c r="D245" i="3"/>
  <c r="H245" i="3"/>
  <c r="D246" i="3"/>
  <c r="H246" i="3"/>
  <c r="D247" i="3"/>
  <c r="H247" i="3"/>
  <c r="D248" i="3"/>
  <c r="H248" i="3"/>
  <c r="D249" i="3"/>
  <c r="H249" i="3"/>
  <c r="D250" i="3"/>
  <c r="H250" i="3"/>
  <c r="D251" i="3"/>
  <c r="H251" i="3"/>
  <c r="D252" i="3"/>
  <c r="H252" i="3"/>
  <c r="D253" i="3"/>
  <c r="H253" i="3"/>
  <c r="D254" i="3"/>
  <c r="H254" i="3"/>
  <c r="D255" i="3"/>
  <c r="H255" i="3"/>
  <c r="D256" i="3"/>
  <c r="H256" i="3"/>
  <c r="D257" i="3"/>
  <c r="H257" i="3"/>
  <c r="D258" i="3"/>
  <c r="H258" i="3"/>
  <c r="D259" i="3"/>
  <c r="H259" i="3"/>
  <c r="D260" i="3"/>
  <c r="H260" i="3"/>
  <c r="D261" i="3"/>
  <c r="H261" i="3"/>
  <c r="D262" i="3"/>
  <c r="H262" i="3"/>
  <c r="D263" i="3"/>
  <c r="H263" i="3"/>
  <c r="D264" i="3"/>
  <c r="H264" i="3"/>
  <c r="D265" i="3"/>
  <c r="H265" i="3"/>
  <c r="D266" i="3"/>
  <c r="H266" i="3"/>
  <c r="D267" i="3"/>
  <c r="H267" i="3"/>
  <c r="D268" i="3"/>
  <c r="H268" i="3"/>
  <c r="D269" i="3"/>
  <c r="H269" i="3"/>
  <c r="D270" i="3"/>
  <c r="H270" i="3"/>
  <c r="D271" i="3"/>
  <c r="H271" i="3"/>
  <c r="D272" i="3"/>
  <c r="H272" i="3"/>
  <c r="D273" i="3"/>
  <c r="H273" i="3"/>
  <c r="D274" i="3"/>
  <c r="H274" i="3"/>
  <c r="D275" i="3"/>
  <c r="H275" i="3"/>
  <c r="D276" i="3"/>
  <c r="H276" i="3"/>
  <c r="D277" i="3"/>
  <c r="H277" i="3"/>
  <c r="D278" i="3"/>
  <c r="H278" i="3"/>
  <c r="D279" i="3"/>
  <c r="H279" i="3"/>
  <c r="D280" i="3"/>
  <c r="H280" i="3"/>
  <c r="D281" i="3"/>
  <c r="H281" i="3"/>
  <c r="D282" i="3"/>
  <c r="H282" i="3"/>
  <c r="D283" i="3"/>
  <c r="H283" i="3"/>
  <c r="D284" i="3"/>
  <c r="H284" i="3"/>
  <c r="D285" i="3"/>
  <c r="H285" i="3"/>
  <c r="D286" i="3"/>
  <c r="H286" i="3"/>
  <c r="D287" i="3"/>
  <c r="H287" i="3"/>
  <c r="D288" i="3"/>
  <c r="H288" i="3"/>
  <c r="D289" i="3"/>
  <c r="H289" i="3"/>
  <c r="D290" i="3"/>
  <c r="H290" i="3"/>
  <c r="D291" i="3"/>
  <c r="H291" i="3"/>
  <c r="D292" i="3"/>
  <c r="H292" i="3"/>
  <c r="D293" i="3"/>
  <c r="H293" i="3"/>
  <c r="D294" i="3"/>
  <c r="H294" i="3"/>
  <c r="D295" i="3"/>
  <c r="H295" i="3"/>
  <c r="D296" i="3"/>
  <c r="H296" i="3"/>
  <c r="D297" i="3"/>
  <c r="H297" i="3"/>
  <c r="D298" i="3"/>
  <c r="H298" i="3"/>
  <c r="D299" i="3"/>
  <c r="H299" i="3"/>
  <c r="D300" i="3"/>
  <c r="H300" i="3"/>
  <c r="D301" i="3"/>
  <c r="H301" i="3"/>
  <c r="D302" i="3"/>
  <c r="H302" i="3"/>
  <c r="D303" i="3"/>
  <c r="H303" i="3"/>
  <c r="D304" i="3"/>
  <c r="H304" i="3"/>
  <c r="D305" i="3"/>
  <c r="H305" i="3"/>
  <c r="D306" i="3"/>
  <c r="H306" i="3"/>
  <c r="D307" i="3"/>
  <c r="H307" i="3"/>
  <c r="D308" i="3"/>
  <c r="H308" i="3"/>
  <c r="D309" i="3"/>
  <c r="H309" i="3"/>
  <c r="D310" i="3"/>
  <c r="H310" i="3"/>
  <c r="D311" i="3"/>
  <c r="H311" i="3"/>
  <c r="D312" i="3"/>
  <c r="H312" i="3"/>
  <c r="D313" i="3"/>
  <c r="H313" i="3"/>
  <c r="D314" i="3"/>
  <c r="H314" i="3"/>
  <c r="D315" i="3"/>
  <c r="H315" i="3"/>
  <c r="D316" i="3"/>
  <c r="H316" i="3"/>
  <c r="D317" i="3"/>
  <c r="H317" i="3"/>
  <c r="D318" i="3"/>
  <c r="H318" i="3"/>
  <c r="D319" i="3"/>
  <c r="H319" i="3"/>
  <c r="D320" i="3"/>
  <c r="H320" i="3"/>
  <c r="D321" i="3"/>
  <c r="H321" i="3"/>
  <c r="D322" i="3"/>
  <c r="H322" i="3"/>
  <c r="D323" i="3"/>
  <c r="H323" i="3"/>
  <c r="D324" i="3"/>
  <c r="H324" i="3"/>
  <c r="D325" i="3"/>
  <c r="H325" i="3"/>
  <c r="D326" i="3"/>
  <c r="H326" i="3"/>
  <c r="D327" i="3"/>
  <c r="H327" i="3"/>
  <c r="D328" i="3"/>
  <c r="H328" i="3"/>
  <c r="D329" i="3"/>
  <c r="H329" i="3"/>
  <c r="D330" i="3"/>
  <c r="H330" i="3"/>
  <c r="D331" i="3"/>
  <c r="H331" i="3"/>
  <c r="D332" i="3"/>
  <c r="H332" i="3"/>
  <c r="D333" i="3"/>
  <c r="H333" i="3"/>
  <c r="D334" i="3"/>
  <c r="H334" i="3"/>
  <c r="D335" i="3"/>
  <c r="H335" i="3"/>
  <c r="D336" i="3"/>
  <c r="H336" i="3"/>
  <c r="D337" i="3"/>
  <c r="H337" i="3"/>
  <c r="D338" i="3"/>
  <c r="H338" i="3"/>
  <c r="D339" i="3"/>
  <c r="H339" i="3"/>
  <c r="D340" i="3"/>
  <c r="H340" i="3"/>
  <c r="D341" i="3"/>
  <c r="H341" i="3"/>
  <c r="D342" i="3"/>
  <c r="H342" i="3"/>
  <c r="D343" i="3"/>
  <c r="H343" i="3"/>
  <c r="D344" i="3"/>
  <c r="H344" i="3"/>
  <c r="D345" i="3"/>
  <c r="H345" i="3"/>
  <c r="D346" i="3"/>
  <c r="H346" i="3"/>
  <c r="D347" i="3"/>
  <c r="H347" i="3"/>
  <c r="D348" i="3"/>
  <c r="H348" i="3"/>
  <c r="D349" i="3"/>
  <c r="H349" i="3"/>
  <c r="D350" i="3"/>
  <c r="H350" i="3"/>
  <c r="D351" i="3"/>
  <c r="H351" i="3"/>
  <c r="D352" i="3"/>
  <c r="H352" i="3"/>
  <c r="D353" i="3"/>
  <c r="H353" i="3"/>
  <c r="D354" i="3"/>
  <c r="H354" i="3"/>
  <c r="D355" i="3"/>
  <c r="H355" i="3"/>
  <c r="D356" i="3"/>
  <c r="H356" i="3"/>
  <c r="D357" i="3"/>
  <c r="H357" i="3"/>
  <c r="D358" i="3"/>
  <c r="H358" i="3"/>
  <c r="D359" i="3"/>
  <c r="H359" i="3"/>
  <c r="D360" i="3"/>
  <c r="H360" i="3"/>
  <c r="D361" i="3"/>
  <c r="H361" i="3"/>
  <c r="D362" i="3"/>
  <c r="H362" i="3"/>
  <c r="D363" i="3"/>
  <c r="H363" i="3"/>
  <c r="D364" i="3"/>
  <c r="H364" i="3"/>
  <c r="D365" i="3"/>
  <c r="H365" i="3"/>
  <c r="D366" i="3"/>
  <c r="H366" i="3"/>
  <c r="D367" i="3"/>
  <c r="H367" i="3"/>
  <c r="D368" i="3"/>
  <c r="H368" i="3"/>
  <c r="D369" i="3"/>
  <c r="H369" i="3"/>
  <c r="D370" i="3"/>
  <c r="H370" i="3"/>
  <c r="D371" i="3"/>
  <c r="H371" i="3"/>
  <c r="D372" i="3"/>
  <c r="H372" i="3"/>
  <c r="D373" i="3"/>
  <c r="H373" i="3"/>
  <c r="D374" i="3"/>
  <c r="H374" i="3"/>
  <c r="D375" i="3"/>
  <c r="H375" i="3"/>
  <c r="D376" i="3"/>
  <c r="H376" i="3"/>
  <c r="D377" i="3"/>
  <c r="H377" i="3"/>
  <c r="D378" i="3"/>
  <c r="H378" i="3"/>
  <c r="D379" i="3"/>
  <c r="H379" i="3"/>
  <c r="D380" i="3"/>
  <c r="H380" i="3"/>
  <c r="D381" i="3"/>
  <c r="H381" i="3"/>
  <c r="D382" i="3"/>
  <c r="H382" i="3"/>
  <c r="D383" i="3"/>
  <c r="H383" i="3"/>
  <c r="D384" i="3"/>
  <c r="H384" i="3"/>
  <c r="D385" i="3"/>
  <c r="H385" i="3"/>
  <c r="D386" i="3"/>
  <c r="H386" i="3"/>
  <c r="D387" i="3"/>
  <c r="H387" i="3"/>
  <c r="D388" i="3"/>
  <c r="H388" i="3"/>
  <c r="D389" i="3"/>
  <c r="H389" i="3"/>
  <c r="D390" i="3"/>
  <c r="H390" i="3"/>
  <c r="D391" i="3"/>
  <c r="H391" i="3"/>
  <c r="D392" i="3"/>
  <c r="H392" i="3"/>
  <c r="D393" i="3"/>
  <c r="H393" i="3"/>
  <c r="D394" i="3"/>
  <c r="H394" i="3"/>
  <c r="D395" i="3"/>
  <c r="H395" i="3"/>
  <c r="D396" i="3"/>
  <c r="H396" i="3"/>
  <c r="D397" i="3"/>
  <c r="H397" i="3"/>
  <c r="D398" i="3"/>
  <c r="H398" i="3"/>
  <c r="D399" i="3"/>
  <c r="H399" i="3"/>
  <c r="D400" i="3"/>
  <c r="H400" i="3"/>
  <c r="D401" i="3"/>
  <c r="H401" i="3"/>
  <c r="D402" i="3"/>
  <c r="H402" i="3"/>
  <c r="D403" i="3"/>
  <c r="H403" i="3"/>
  <c r="D404" i="3"/>
  <c r="H404" i="3"/>
  <c r="D405" i="3"/>
  <c r="H405" i="3"/>
  <c r="D406" i="3"/>
  <c r="H406" i="3"/>
  <c r="D407" i="3"/>
  <c r="H407" i="3"/>
  <c r="D408" i="3"/>
  <c r="H408" i="3"/>
  <c r="D409" i="3"/>
  <c r="H409" i="3"/>
  <c r="D410" i="3"/>
  <c r="H410" i="3"/>
  <c r="D411" i="3"/>
  <c r="H411" i="3"/>
  <c r="D412" i="3"/>
  <c r="H412" i="3"/>
  <c r="D413" i="3"/>
  <c r="H413" i="3"/>
  <c r="D414" i="3"/>
  <c r="H414" i="3"/>
  <c r="D415" i="3"/>
  <c r="H415" i="3"/>
  <c r="D416" i="3"/>
  <c r="H416" i="3"/>
  <c r="D417" i="3"/>
  <c r="H417" i="3"/>
  <c r="D418" i="3"/>
  <c r="H418" i="3"/>
  <c r="D419" i="3"/>
  <c r="H419" i="3"/>
  <c r="D420" i="3"/>
  <c r="H420" i="3"/>
  <c r="D421" i="3"/>
  <c r="H421" i="3"/>
  <c r="D422" i="3"/>
  <c r="H422" i="3"/>
  <c r="D423" i="3"/>
  <c r="H423" i="3"/>
  <c r="D424" i="3"/>
  <c r="H424" i="3"/>
  <c r="D425" i="3"/>
  <c r="H425" i="3"/>
  <c r="D426" i="3"/>
  <c r="H426" i="3"/>
  <c r="D427" i="3"/>
  <c r="H427" i="3"/>
  <c r="D428" i="3"/>
  <c r="H428" i="3"/>
  <c r="D429" i="3"/>
  <c r="H429" i="3"/>
  <c r="D430" i="3"/>
  <c r="H430" i="3"/>
  <c r="D431" i="3"/>
  <c r="H431" i="3"/>
  <c r="D432" i="3"/>
  <c r="H432" i="3"/>
  <c r="D433" i="3"/>
  <c r="H433" i="3"/>
  <c r="D434" i="3"/>
  <c r="H434" i="3"/>
  <c r="D435" i="3"/>
  <c r="H435" i="3"/>
  <c r="D436" i="3"/>
  <c r="H436" i="3"/>
  <c r="D437" i="3"/>
  <c r="H437" i="3"/>
  <c r="D438" i="3"/>
  <c r="H438" i="3"/>
  <c r="D439" i="3"/>
  <c r="H439" i="3"/>
  <c r="D440" i="3"/>
  <c r="H440" i="3"/>
  <c r="D441" i="3"/>
  <c r="H441" i="3"/>
  <c r="D442" i="3"/>
  <c r="H442" i="3"/>
  <c r="D443" i="3"/>
  <c r="H443" i="3"/>
  <c r="D444" i="3"/>
  <c r="H444" i="3"/>
  <c r="D445" i="3"/>
  <c r="H445" i="3"/>
  <c r="D446" i="3"/>
  <c r="H446" i="3"/>
  <c r="D447" i="3"/>
  <c r="H447" i="3"/>
  <c r="D448" i="3"/>
  <c r="H448" i="3"/>
  <c r="D449" i="3"/>
  <c r="H449" i="3"/>
  <c r="D450" i="3"/>
  <c r="H450" i="3"/>
  <c r="D451" i="3"/>
  <c r="H451" i="3"/>
  <c r="D452" i="3"/>
  <c r="H452" i="3"/>
  <c r="D453" i="3"/>
  <c r="H453" i="3"/>
  <c r="D454" i="3"/>
  <c r="H454" i="3"/>
  <c r="D455" i="3"/>
  <c r="H455" i="3"/>
  <c r="D456" i="3"/>
  <c r="H456" i="3"/>
  <c r="D457" i="3"/>
  <c r="H457" i="3"/>
  <c r="D458" i="3"/>
  <c r="H458" i="3"/>
  <c r="D459" i="3"/>
  <c r="H459" i="3"/>
  <c r="D460" i="3"/>
  <c r="H460" i="3"/>
  <c r="D461" i="3"/>
  <c r="H461" i="3"/>
  <c r="D462" i="3"/>
  <c r="H462" i="3"/>
  <c r="D463" i="3"/>
  <c r="H463" i="3"/>
  <c r="D464" i="3"/>
  <c r="H464" i="3"/>
  <c r="D465" i="3"/>
  <c r="H465" i="3"/>
  <c r="D466" i="3"/>
  <c r="H466" i="3"/>
  <c r="D467" i="3"/>
  <c r="H467" i="3"/>
  <c r="D468" i="3"/>
  <c r="H468" i="3"/>
  <c r="D469" i="3"/>
  <c r="H469" i="3"/>
  <c r="D470" i="3"/>
  <c r="H470" i="3"/>
  <c r="D471" i="3"/>
  <c r="H471" i="3"/>
  <c r="D472" i="3"/>
  <c r="H472" i="3"/>
  <c r="D473" i="3"/>
  <c r="H473" i="3"/>
  <c r="D474" i="3"/>
  <c r="H474" i="3"/>
  <c r="D475" i="3"/>
  <c r="H475" i="3"/>
  <c r="D476" i="3"/>
  <c r="H476" i="3"/>
  <c r="D477" i="3"/>
  <c r="H477" i="3"/>
  <c r="D478" i="3"/>
  <c r="H478" i="3"/>
  <c r="D479" i="3"/>
  <c r="H479" i="3"/>
  <c r="D480" i="3"/>
  <c r="H480" i="3"/>
  <c r="D481" i="3"/>
  <c r="H481" i="3"/>
  <c r="D482" i="3"/>
  <c r="H482" i="3"/>
  <c r="D483" i="3"/>
  <c r="H483" i="3"/>
  <c r="D484" i="3"/>
  <c r="H484" i="3"/>
  <c r="D485" i="3"/>
  <c r="H485" i="3"/>
  <c r="D486" i="3"/>
  <c r="H486" i="3"/>
  <c r="D487" i="3"/>
  <c r="H487" i="3"/>
  <c r="D488" i="3"/>
  <c r="H488" i="3"/>
  <c r="D489" i="3"/>
  <c r="H489" i="3"/>
  <c r="D490" i="3"/>
  <c r="H490" i="3"/>
  <c r="D491" i="3"/>
  <c r="H491" i="3"/>
  <c r="D492" i="3"/>
  <c r="H492" i="3"/>
  <c r="D493" i="3"/>
  <c r="H493" i="3"/>
  <c r="D494" i="3"/>
  <c r="H494" i="3"/>
  <c r="D495" i="3"/>
  <c r="H495" i="3"/>
  <c r="D496" i="3"/>
  <c r="H496" i="3"/>
  <c r="D497" i="3"/>
  <c r="H497" i="3"/>
  <c r="D498" i="3"/>
  <c r="H498" i="3"/>
  <c r="D499" i="3"/>
  <c r="H499" i="3"/>
  <c r="D500" i="3"/>
  <c r="H500" i="3"/>
  <c r="D501" i="3"/>
  <c r="H501" i="3"/>
  <c r="D502" i="3"/>
  <c r="H502" i="3"/>
  <c r="D503" i="3"/>
  <c r="H503" i="3"/>
  <c r="D504" i="3"/>
  <c r="H504" i="3"/>
  <c r="D505" i="3"/>
  <c r="H505" i="3"/>
  <c r="D506" i="3"/>
  <c r="H506" i="3"/>
  <c r="D507" i="3"/>
  <c r="H507" i="3"/>
  <c r="D508" i="3"/>
  <c r="H508" i="3"/>
  <c r="D509" i="3"/>
  <c r="H509" i="3"/>
  <c r="D510" i="3"/>
  <c r="H510" i="3"/>
  <c r="D511" i="3"/>
  <c r="H511" i="3"/>
  <c r="D512" i="3"/>
  <c r="H512" i="3"/>
  <c r="D513" i="3"/>
  <c r="H513" i="3"/>
  <c r="D514" i="3"/>
  <c r="H514" i="3"/>
  <c r="D515" i="3"/>
  <c r="H515" i="3"/>
  <c r="D516" i="3"/>
  <c r="H516" i="3"/>
  <c r="D517" i="3"/>
  <c r="H517" i="3"/>
  <c r="D518" i="3"/>
  <c r="H518" i="3"/>
  <c r="D519" i="3"/>
  <c r="H519" i="3"/>
  <c r="D520" i="3"/>
  <c r="H520" i="3"/>
  <c r="D521" i="3"/>
  <c r="H521" i="3"/>
  <c r="D522" i="3"/>
  <c r="H522" i="3"/>
  <c r="D523" i="3"/>
  <c r="H523" i="3"/>
  <c r="D524" i="3"/>
  <c r="H524" i="3"/>
  <c r="D525" i="3"/>
  <c r="H525" i="3"/>
  <c r="D526" i="3"/>
  <c r="H526" i="3"/>
  <c r="D527" i="3"/>
  <c r="H527" i="3"/>
  <c r="D528" i="3"/>
  <c r="H528" i="3"/>
  <c r="D529" i="3"/>
  <c r="H529" i="3"/>
  <c r="D530" i="3"/>
  <c r="H530" i="3"/>
  <c r="D531" i="3"/>
  <c r="H531" i="3"/>
  <c r="D532" i="3"/>
  <c r="H532" i="3"/>
  <c r="D533" i="3"/>
  <c r="H533" i="3"/>
  <c r="D534" i="3"/>
  <c r="H534" i="3"/>
  <c r="D535" i="3"/>
  <c r="H535" i="3"/>
  <c r="D536" i="3"/>
  <c r="H536" i="3"/>
  <c r="D537" i="3"/>
  <c r="H537" i="3"/>
  <c r="D538" i="3"/>
  <c r="H538" i="3"/>
  <c r="D539" i="3"/>
  <c r="H539" i="3"/>
  <c r="D540" i="3"/>
  <c r="H540" i="3"/>
  <c r="D541" i="3"/>
  <c r="H541" i="3"/>
  <c r="D542" i="3"/>
  <c r="H542" i="3"/>
  <c r="D543" i="3"/>
  <c r="H543" i="3"/>
  <c r="D544" i="3"/>
  <c r="H544" i="3"/>
  <c r="D545" i="3"/>
  <c r="H545" i="3"/>
  <c r="D546" i="3"/>
  <c r="H546" i="3"/>
  <c r="D547" i="3"/>
  <c r="H547" i="3"/>
  <c r="D548" i="3"/>
  <c r="H548" i="3"/>
  <c r="D549" i="3"/>
  <c r="H549" i="3"/>
  <c r="D550" i="3"/>
  <c r="H550" i="3"/>
  <c r="D551" i="3"/>
  <c r="H551" i="3"/>
  <c r="D552" i="3"/>
  <c r="H552" i="3"/>
  <c r="D553" i="3"/>
  <c r="H553" i="3"/>
  <c r="D554" i="3"/>
  <c r="H554" i="3"/>
  <c r="D555" i="3"/>
  <c r="H555" i="3"/>
  <c r="D556" i="3"/>
  <c r="H556" i="3"/>
  <c r="D557" i="3"/>
  <c r="H557" i="3"/>
  <c r="D558" i="3"/>
  <c r="H558" i="3"/>
  <c r="D559" i="3"/>
  <c r="H559" i="3"/>
  <c r="D560" i="3"/>
  <c r="H560" i="3"/>
  <c r="D561" i="3"/>
  <c r="H561" i="3"/>
  <c r="D562" i="3"/>
  <c r="H562" i="3"/>
  <c r="D563" i="3"/>
  <c r="H563" i="3"/>
  <c r="D564" i="3"/>
  <c r="H564" i="3"/>
  <c r="D565" i="3"/>
  <c r="H565" i="3"/>
  <c r="D566" i="3"/>
  <c r="H566" i="3"/>
  <c r="D567" i="3"/>
  <c r="H567" i="3"/>
  <c r="D568" i="3"/>
  <c r="H568" i="3"/>
  <c r="D569" i="3"/>
  <c r="H569" i="3"/>
  <c r="D570" i="3"/>
  <c r="H570" i="3"/>
  <c r="D571" i="3"/>
  <c r="H571" i="3"/>
  <c r="D572" i="3"/>
  <c r="H572" i="3"/>
  <c r="D573" i="3"/>
  <c r="H573" i="3"/>
  <c r="D574" i="3"/>
  <c r="H574" i="3"/>
  <c r="D575" i="3"/>
  <c r="H575" i="3"/>
  <c r="D576" i="3"/>
  <c r="H576" i="3"/>
  <c r="D577" i="3"/>
  <c r="H577" i="3"/>
  <c r="D578" i="3"/>
  <c r="H578" i="3"/>
  <c r="D579" i="3"/>
  <c r="H579" i="3"/>
  <c r="D580" i="3"/>
  <c r="H580" i="3"/>
  <c r="D581" i="3"/>
  <c r="H581" i="3"/>
  <c r="D582" i="3"/>
  <c r="H582" i="3"/>
  <c r="D583" i="3"/>
  <c r="H583" i="3"/>
  <c r="D584" i="3"/>
  <c r="H584" i="3"/>
  <c r="D585" i="3"/>
  <c r="H585" i="3"/>
  <c r="D586" i="3"/>
  <c r="H586" i="3"/>
  <c r="D587" i="3"/>
  <c r="H587" i="3"/>
  <c r="D588" i="3"/>
  <c r="H588" i="3"/>
  <c r="D589" i="3"/>
  <c r="H589" i="3"/>
  <c r="D590" i="3"/>
  <c r="H590" i="3"/>
  <c r="D591" i="3"/>
  <c r="H591" i="3"/>
  <c r="D592" i="3"/>
  <c r="H592" i="3"/>
  <c r="D593" i="3"/>
  <c r="H593" i="3"/>
  <c r="D594" i="3"/>
  <c r="H594" i="3"/>
  <c r="D595" i="3"/>
  <c r="H595" i="3"/>
  <c r="D596" i="3"/>
  <c r="H596" i="3"/>
  <c r="D597" i="3"/>
  <c r="H597" i="3"/>
  <c r="D598" i="3"/>
  <c r="H598" i="3"/>
  <c r="D599" i="3"/>
  <c r="H599" i="3"/>
  <c r="D600" i="3"/>
  <c r="H600" i="3"/>
  <c r="D601" i="3"/>
  <c r="H601" i="3"/>
  <c r="D602" i="3"/>
  <c r="H602" i="3"/>
  <c r="D603" i="3"/>
  <c r="H603" i="3"/>
  <c r="D604" i="3"/>
  <c r="H604" i="3"/>
  <c r="D605" i="3"/>
  <c r="H605" i="3"/>
  <c r="D606" i="3"/>
  <c r="H606" i="3"/>
  <c r="D607" i="3"/>
  <c r="H607" i="3"/>
  <c r="D608" i="3"/>
  <c r="H608" i="3"/>
  <c r="D609" i="3"/>
  <c r="H609" i="3"/>
  <c r="D610" i="3"/>
  <c r="H610" i="3"/>
  <c r="D611" i="3"/>
  <c r="H611" i="3"/>
  <c r="D612" i="3"/>
  <c r="H612" i="3"/>
  <c r="D613" i="3"/>
  <c r="H613" i="3"/>
  <c r="D614" i="3"/>
  <c r="H614" i="3"/>
  <c r="D615" i="3"/>
  <c r="H615" i="3"/>
  <c r="D616" i="3"/>
  <c r="H616" i="3"/>
  <c r="D617" i="3"/>
  <c r="H617" i="3"/>
  <c r="D618" i="3"/>
  <c r="H618" i="3"/>
  <c r="D619" i="3"/>
  <c r="H619" i="3"/>
  <c r="D620" i="3"/>
  <c r="H620" i="3"/>
  <c r="D621" i="3"/>
  <c r="H621" i="3"/>
  <c r="D622" i="3"/>
  <c r="H622" i="3"/>
  <c r="D623" i="3"/>
  <c r="H623" i="3"/>
  <c r="D624" i="3"/>
  <c r="H624" i="3"/>
  <c r="D625" i="3"/>
  <c r="H625" i="3"/>
  <c r="D626" i="3"/>
  <c r="H626" i="3"/>
  <c r="D627" i="3"/>
  <c r="H627" i="3"/>
  <c r="D628" i="3"/>
  <c r="H628" i="3"/>
  <c r="D629" i="3"/>
  <c r="H629" i="3"/>
  <c r="D630" i="3"/>
  <c r="H630" i="3"/>
  <c r="D631" i="3"/>
  <c r="H631" i="3"/>
  <c r="D632" i="3"/>
  <c r="H632" i="3"/>
  <c r="D633" i="3"/>
  <c r="H633" i="3"/>
  <c r="D634" i="3"/>
  <c r="H634" i="3"/>
  <c r="D635" i="3"/>
  <c r="H635" i="3"/>
  <c r="D636" i="3"/>
  <c r="H636" i="3"/>
  <c r="D637" i="3"/>
  <c r="H637" i="3"/>
  <c r="D638" i="3"/>
  <c r="H638" i="3"/>
  <c r="D639" i="3"/>
  <c r="H639" i="3"/>
  <c r="D640" i="3"/>
  <c r="H640" i="3"/>
  <c r="D641" i="3"/>
  <c r="H641" i="3"/>
  <c r="D642" i="3"/>
  <c r="H642" i="3"/>
  <c r="D643" i="3"/>
  <c r="H643" i="3"/>
  <c r="D644" i="3"/>
  <c r="H644" i="3"/>
  <c r="D645" i="3"/>
  <c r="H645" i="3"/>
  <c r="D646" i="3"/>
  <c r="H646" i="3"/>
  <c r="D647" i="3"/>
  <c r="H647" i="3"/>
  <c r="D648" i="3"/>
  <c r="H648" i="3"/>
  <c r="D649" i="3"/>
  <c r="H649" i="3"/>
  <c r="D650" i="3"/>
  <c r="H650" i="3"/>
  <c r="D651" i="3"/>
  <c r="H651" i="3"/>
  <c r="D652" i="3"/>
  <c r="H652" i="3"/>
  <c r="D653" i="3"/>
  <c r="H653" i="3"/>
  <c r="D654" i="3"/>
  <c r="H654" i="3"/>
  <c r="D655" i="3"/>
  <c r="H655" i="3"/>
  <c r="D656" i="3"/>
  <c r="H656" i="3"/>
  <c r="D657" i="3"/>
  <c r="H657" i="3"/>
  <c r="D658" i="3"/>
  <c r="H658" i="3"/>
  <c r="D659" i="3"/>
  <c r="H659" i="3"/>
  <c r="D660" i="3"/>
  <c r="H660" i="3"/>
  <c r="D661" i="3"/>
  <c r="H661" i="3"/>
  <c r="D662" i="3"/>
  <c r="H662" i="3"/>
  <c r="D663" i="3"/>
  <c r="H663" i="3"/>
  <c r="D664" i="3"/>
  <c r="H664" i="3"/>
  <c r="D665" i="3"/>
  <c r="H665" i="3"/>
  <c r="D666" i="3"/>
  <c r="H666" i="3"/>
  <c r="D667" i="3"/>
  <c r="H667" i="3"/>
  <c r="D668" i="3"/>
  <c r="H668" i="3"/>
  <c r="D669" i="3"/>
  <c r="H669" i="3"/>
  <c r="D670" i="3"/>
  <c r="H670" i="3"/>
  <c r="D671" i="3"/>
  <c r="H671" i="3"/>
  <c r="D672" i="3"/>
  <c r="H672" i="3"/>
  <c r="D673" i="3"/>
  <c r="H673" i="3"/>
  <c r="D674" i="3"/>
  <c r="H674" i="3"/>
  <c r="D675" i="3"/>
  <c r="H675" i="3"/>
  <c r="D676" i="3"/>
  <c r="H676" i="3"/>
  <c r="D677" i="3"/>
  <c r="H677" i="3"/>
  <c r="D678" i="3"/>
  <c r="H678" i="3"/>
  <c r="D679" i="3"/>
  <c r="H679" i="3"/>
  <c r="D680" i="3"/>
  <c r="H680" i="3"/>
  <c r="D681" i="3"/>
  <c r="H681" i="3"/>
  <c r="D682" i="3"/>
  <c r="H682" i="3"/>
  <c r="D683" i="3"/>
  <c r="H683" i="3"/>
  <c r="D684" i="3"/>
  <c r="H684" i="3"/>
  <c r="D685" i="3"/>
  <c r="H685" i="3"/>
  <c r="D686" i="3"/>
  <c r="H686" i="3"/>
  <c r="D687" i="3"/>
  <c r="H687" i="3"/>
  <c r="D688" i="3"/>
  <c r="H688" i="3"/>
  <c r="D689" i="3"/>
  <c r="H689" i="3"/>
  <c r="D690" i="3"/>
  <c r="H690" i="3"/>
  <c r="D691" i="3"/>
  <c r="H691" i="3"/>
  <c r="D692" i="3"/>
  <c r="H692" i="3"/>
  <c r="D693" i="3"/>
  <c r="H693" i="3"/>
  <c r="D694" i="3"/>
  <c r="H694" i="3"/>
  <c r="D695" i="3"/>
  <c r="H695" i="3"/>
  <c r="D696" i="3"/>
  <c r="H696" i="3"/>
  <c r="D697" i="3"/>
  <c r="H697" i="3"/>
  <c r="D698" i="3"/>
  <c r="H698" i="3"/>
  <c r="D699" i="3"/>
  <c r="H699" i="3"/>
  <c r="D700" i="3"/>
  <c r="H700" i="3"/>
  <c r="D701" i="3"/>
  <c r="H701" i="3"/>
  <c r="D702" i="3"/>
  <c r="H702" i="3"/>
  <c r="D703" i="3"/>
  <c r="H703" i="3"/>
  <c r="D704" i="3"/>
  <c r="H704" i="3"/>
  <c r="D705" i="3"/>
  <c r="H705" i="3"/>
  <c r="D706" i="3"/>
  <c r="H706" i="3"/>
  <c r="D707" i="3"/>
  <c r="H707" i="3"/>
  <c r="D708" i="3"/>
  <c r="H708" i="3"/>
  <c r="D709" i="3"/>
  <c r="H709" i="3"/>
  <c r="D710" i="3"/>
  <c r="H710" i="3"/>
  <c r="D711" i="3"/>
  <c r="H711" i="3"/>
  <c r="D712" i="3"/>
  <c r="H712" i="3"/>
  <c r="D713" i="3"/>
  <c r="H713" i="3"/>
  <c r="D714" i="3"/>
  <c r="H714" i="3"/>
  <c r="D715" i="3"/>
  <c r="H715" i="3"/>
  <c r="D716" i="3"/>
  <c r="H716" i="3"/>
  <c r="D717" i="3"/>
  <c r="H717" i="3"/>
  <c r="D718" i="3"/>
  <c r="H718" i="3"/>
  <c r="D719" i="3"/>
  <c r="H719" i="3"/>
  <c r="D720" i="3"/>
  <c r="H720" i="3"/>
  <c r="D721" i="3"/>
  <c r="H721" i="3"/>
  <c r="D722" i="3"/>
  <c r="H722" i="3"/>
  <c r="D723" i="3"/>
  <c r="H723" i="3"/>
  <c r="D724" i="3"/>
  <c r="H724" i="3"/>
  <c r="D725" i="3"/>
  <c r="H725" i="3"/>
  <c r="D726" i="3"/>
  <c r="H726" i="3"/>
  <c r="D727" i="3"/>
  <c r="H727" i="3"/>
  <c r="D728" i="3"/>
  <c r="H728" i="3"/>
  <c r="D729" i="3"/>
  <c r="H729" i="3"/>
  <c r="D730" i="3"/>
  <c r="H730" i="3"/>
  <c r="D731" i="3"/>
  <c r="H731" i="3"/>
  <c r="D732" i="3"/>
  <c r="H732" i="3"/>
  <c r="D733" i="3"/>
  <c r="H733" i="3"/>
  <c r="D734" i="3"/>
  <c r="H734" i="3"/>
  <c r="D735" i="3"/>
  <c r="H735" i="3"/>
  <c r="D736" i="3"/>
  <c r="H736" i="3"/>
  <c r="D737" i="3"/>
  <c r="H737" i="3"/>
  <c r="D738" i="3"/>
  <c r="H738" i="3"/>
  <c r="D739" i="3"/>
  <c r="H739" i="3"/>
  <c r="D740" i="3"/>
  <c r="H740" i="3"/>
  <c r="D741" i="3"/>
  <c r="H741" i="3"/>
  <c r="D742" i="3"/>
  <c r="H742" i="3"/>
  <c r="D743" i="3"/>
  <c r="H743" i="3"/>
  <c r="D744" i="3"/>
  <c r="H744" i="3"/>
  <c r="D745" i="3"/>
  <c r="H745" i="3"/>
  <c r="D746" i="3"/>
  <c r="H746" i="3"/>
  <c r="D747" i="3"/>
  <c r="H747" i="3"/>
  <c r="D748" i="3"/>
  <c r="H748" i="3"/>
  <c r="D749" i="3"/>
  <c r="H749" i="3"/>
  <c r="D750" i="3"/>
  <c r="H750" i="3"/>
  <c r="D751" i="3"/>
  <c r="H751" i="3"/>
  <c r="D752" i="3"/>
  <c r="H752" i="3"/>
  <c r="D753" i="3"/>
  <c r="H753" i="3"/>
  <c r="D754" i="3"/>
  <c r="H754" i="3"/>
  <c r="D755" i="3"/>
  <c r="H755" i="3"/>
  <c r="D756" i="3"/>
  <c r="H756" i="3"/>
  <c r="D757" i="3"/>
  <c r="H757" i="3"/>
  <c r="D758" i="3"/>
  <c r="H758" i="3"/>
  <c r="D759" i="3"/>
  <c r="H759" i="3"/>
  <c r="D760" i="3"/>
  <c r="H760" i="3"/>
  <c r="D761" i="3"/>
  <c r="H761" i="3"/>
  <c r="D762" i="3"/>
  <c r="H762" i="3"/>
  <c r="D763" i="3"/>
  <c r="H763" i="3"/>
  <c r="D764" i="3"/>
  <c r="H764" i="3"/>
  <c r="D765" i="3"/>
  <c r="H765" i="3"/>
  <c r="D766" i="3"/>
  <c r="H766" i="3"/>
  <c r="D767" i="3"/>
  <c r="H767" i="3"/>
  <c r="D768" i="3"/>
  <c r="H768" i="3"/>
  <c r="D769" i="3"/>
  <c r="H769" i="3"/>
  <c r="D770" i="3"/>
  <c r="H770" i="3"/>
  <c r="D771" i="3"/>
  <c r="H771" i="3"/>
  <c r="D772" i="3"/>
  <c r="H772" i="3"/>
  <c r="D773" i="3"/>
  <c r="H773" i="3"/>
  <c r="D774" i="3"/>
  <c r="H774" i="3"/>
  <c r="D775" i="3"/>
  <c r="H775" i="3"/>
  <c r="D776" i="3"/>
  <c r="H776" i="3"/>
  <c r="D777" i="3"/>
  <c r="H777" i="3"/>
  <c r="D778" i="3"/>
  <c r="H778" i="3"/>
  <c r="D779" i="3"/>
  <c r="H779" i="3"/>
  <c r="D780" i="3"/>
  <c r="H780" i="3"/>
  <c r="D781" i="3"/>
  <c r="H781" i="3"/>
  <c r="D782" i="3"/>
  <c r="H782" i="3"/>
  <c r="D783" i="3"/>
  <c r="H783" i="3"/>
  <c r="D784" i="3"/>
  <c r="H784" i="3"/>
  <c r="D785" i="3"/>
  <c r="H785" i="3"/>
  <c r="D786" i="3"/>
  <c r="H786" i="3"/>
  <c r="D787" i="3"/>
  <c r="H787" i="3"/>
  <c r="D788" i="3"/>
  <c r="H788" i="3"/>
  <c r="D789" i="3"/>
  <c r="H789" i="3"/>
  <c r="D790" i="3"/>
  <c r="H790" i="3"/>
  <c r="D791" i="3"/>
  <c r="H791" i="3"/>
  <c r="D792" i="3"/>
  <c r="H792" i="3"/>
  <c r="D793" i="3"/>
  <c r="H793" i="3"/>
  <c r="D794" i="3"/>
  <c r="H794" i="3"/>
  <c r="D795" i="3"/>
  <c r="H795" i="3"/>
  <c r="D796" i="3"/>
  <c r="H796" i="3"/>
  <c r="D797" i="3"/>
  <c r="H797" i="3"/>
  <c r="D798" i="3"/>
  <c r="H798" i="3"/>
  <c r="D799" i="3"/>
  <c r="H799" i="3"/>
  <c r="D800" i="3"/>
  <c r="H800" i="3"/>
  <c r="D801" i="3"/>
  <c r="H801" i="3"/>
  <c r="D802" i="3"/>
  <c r="H802" i="3"/>
  <c r="D803" i="3"/>
  <c r="H803" i="3"/>
  <c r="D804" i="3"/>
  <c r="H804" i="3"/>
  <c r="D805" i="3"/>
  <c r="H805" i="3"/>
  <c r="D806" i="3"/>
  <c r="H806" i="3"/>
  <c r="D807" i="3"/>
  <c r="H807" i="3"/>
  <c r="D808" i="3"/>
  <c r="H808" i="3"/>
  <c r="D809" i="3"/>
  <c r="H809" i="3"/>
  <c r="D810" i="3"/>
  <c r="H810" i="3"/>
  <c r="D811" i="3"/>
  <c r="H811" i="3"/>
  <c r="D812" i="3"/>
  <c r="H812" i="3"/>
  <c r="D813" i="3"/>
  <c r="H813" i="3"/>
  <c r="D814" i="3"/>
  <c r="H814" i="3"/>
  <c r="D815" i="3"/>
  <c r="H815" i="3"/>
  <c r="D816" i="3"/>
  <c r="H816" i="3"/>
  <c r="D817" i="3"/>
  <c r="H817" i="3"/>
  <c r="D818" i="3"/>
  <c r="H818" i="3"/>
  <c r="D819" i="3"/>
  <c r="H819" i="3"/>
  <c r="D820" i="3"/>
  <c r="H820" i="3"/>
  <c r="D821" i="3"/>
  <c r="H821" i="3"/>
  <c r="D822" i="3"/>
  <c r="H822" i="3"/>
  <c r="D823" i="3"/>
  <c r="H823" i="3"/>
  <c r="D824" i="3"/>
  <c r="H824" i="3"/>
  <c r="D825" i="3"/>
  <c r="H825" i="3"/>
  <c r="D826" i="3"/>
  <c r="H826" i="3"/>
  <c r="D827" i="3"/>
  <c r="H827" i="3"/>
  <c r="D828" i="3"/>
  <c r="H828" i="3"/>
  <c r="D829" i="3"/>
  <c r="H829" i="3"/>
  <c r="D830" i="3"/>
  <c r="H830" i="3"/>
  <c r="D831" i="3"/>
  <c r="H831" i="3"/>
  <c r="D832" i="3"/>
  <c r="H832" i="3"/>
  <c r="D833" i="3"/>
  <c r="H833" i="3"/>
  <c r="D834" i="3"/>
  <c r="H834" i="3"/>
  <c r="D835" i="3"/>
  <c r="H835" i="3"/>
  <c r="D836" i="3"/>
  <c r="H836" i="3"/>
  <c r="D837" i="3"/>
  <c r="H837" i="3"/>
  <c r="D838" i="3"/>
  <c r="H838" i="3"/>
  <c r="D839" i="3"/>
  <c r="H839" i="3"/>
  <c r="D840" i="3"/>
  <c r="H840" i="3"/>
  <c r="D841" i="3"/>
  <c r="H841" i="3"/>
  <c r="D842" i="3"/>
  <c r="H842" i="3"/>
  <c r="D843" i="3"/>
  <c r="H843" i="3"/>
  <c r="D844" i="3"/>
  <c r="H844" i="3"/>
  <c r="D845" i="3"/>
  <c r="H845" i="3"/>
  <c r="D846" i="3"/>
  <c r="H846" i="3"/>
  <c r="D847" i="3"/>
  <c r="H847" i="3"/>
  <c r="D848" i="3"/>
  <c r="H848" i="3"/>
  <c r="D849" i="3"/>
  <c r="H849" i="3"/>
  <c r="D850" i="3"/>
  <c r="H850" i="3"/>
  <c r="D851" i="3"/>
  <c r="H851" i="3"/>
  <c r="D852" i="3"/>
  <c r="H852" i="3"/>
  <c r="D853" i="3"/>
  <c r="H853" i="3"/>
  <c r="D854" i="3"/>
  <c r="H854" i="3"/>
  <c r="D855" i="3"/>
  <c r="H855" i="3"/>
  <c r="D856" i="3"/>
  <c r="H856" i="3"/>
  <c r="D857" i="3"/>
  <c r="H857" i="3"/>
  <c r="D858" i="3"/>
  <c r="H858" i="3"/>
  <c r="D859" i="3"/>
  <c r="H859" i="3"/>
  <c r="D860" i="3"/>
  <c r="H860" i="3"/>
  <c r="D861" i="3"/>
  <c r="H861" i="3"/>
  <c r="D862" i="3"/>
  <c r="H862" i="3"/>
  <c r="D863" i="3"/>
  <c r="H863" i="3"/>
  <c r="D864" i="3"/>
  <c r="H864" i="3"/>
  <c r="D865" i="3"/>
  <c r="H865" i="3"/>
  <c r="D866" i="3"/>
  <c r="H866" i="3"/>
  <c r="D867" i="3"/>
  <c r="H867" i="3"/>
  <c r="D868" i="3"/>
  <c r="H868" i="3"/>
  <c r="D869" i="3"/>
  <c r="H869" i="3"/>
  <c r="D870" i="3"/>
  <c r="H870" i="3"/>
  <c r="D871" i="3"/>
  <c r="H871" i="3"/>
  <c r="D872" i="3"/>
  <c r="H872" i="3"/>
  <c r="D873" i="3"/>
  <c r="H873" i="3"/>
  <c r="D874" i="3"/>
  <c r="H874" i="3"/>
  <c r="D875" i="3"/>
  <c r="H875" i="3"/>
  <c r="D876" i="3"/>
  <c r="H876" i="3"/>
  <c r="D877" i="3"/>
  <c r="H877" i="3"/>
  <c r="D878" i="3"/>
  <c r="H878" i="3"/>
  <c r="D879" i="3"/>
  <c r="H879" i="3"/>
  <c r="D880" i="3"/>
  <c r="H880" i="3"/>
  <c r="D881" i="3"/>
  <c r="H881" i="3"/>
  <c r="D882" i="3"/>
  <c r="H882" i="3"/>
  <c r="D883" i="3"/>
  <c r="H883" i="3"/>
  <c r="D884" i="3"/>
  <c r="H884" i="3"/>
  <c r="D885" i="3"/>
  <c r="H885" i="3"/>
  <c r="D886" i="3"/>
  <c r="H886" i="3"/>
  <c r="D887" i="3"/>
  <c r="H887" i="3"/>
  <c r="D888" i="3"/>
  <c r="H888" i="3"/>
  <c r="D889" i="3"/>
  <c r="H889" i="3"/>
  <c r="D890" i="3"/>
  <c r="H890" i="3"/>
  <c r="D891" i="3"/>
  <c r="H891" i="3"/>
  <c r="D892" i="3"/>
  <c r="H892" i="3"/>
  <c r="D893" i="3"/>
  <c r="H893" i="3"/>
  <c r="D894" i="3"/>
  <c r="H894" i="3"/>
  <c r="D895" i="3"/>
  <c r="H895" i="3"/>
  <c r="D896" i="3"/>
  <c r="H896" i="3"/>
  <c r="D897" i="3"/>
  <c r="H897" i="3"/>
  <c r="D898" i="3"/>
  <c r="H898" i="3"/>
  <c r="D899" i="3"/>
  <c r="H899" i="3"/>
  <c r="D900" i="3"/>
  <c r="H900" i="3"/>
  <c r="D901" i="3"/>
  <c r="H901" i="3"/>
  <c r="D902" i="3"/>
  <c r="H902" i="3"/>
  <c r="D903" i="3"/>
  <c r="H903" i="3"/>
  <c r="D904" i="3"/>
  <c r="H904" i="3"/>
  <c r="D905" i="3"/>
  <c r="H905" i="3"/>
  <c r="D906" i="3"/>
  <c r="H906" i="3"/>
  <c r="D907" i="3"/>
  <c r="H907" i="3"/>
  <c r="D908" i="3"/>
  <c r="H908" i="3"/>
  <c r="D909" i="3"/>
  <c r="H909" i="3"/>
  <c r="D910" i="3"/>
  <c r="H910" i="3"/>
  <c r="D911" i="3"/>
  <c r="H911" i="3"/>
  <c r="D912" i="3"/>
  <c r="H912" i="3"/>
  <c r="D913" i="3"/>
  <c r="H913" i="3"/>
  <c r="D914" i="3"/>
  <c r="H914" i="3"/>
  <c r="D915" i="3"/>
  <c r="H915" i="3"/>
  <c r="D916" i="3"/>
  <c r="H916" i="3"/>
  <c r="D917" i="3"/>
  <c r="H917" i="3"/>
  <c r="D918" i="3"/>
  <c r="H918" i="3"/>
  <c r="D919" i="3"/>
  <c r="H919" i="3"/>
  <c r="D920" i="3"/>
  <c r="H920" i="3"/>
  <c r="D921" i="3"/>
  <c r="H921" i="3"/>
  <c r="D922" i="3"/>
  <c r="H922" i="3"/>
  <c r="D923" i="3"/>
  <c r="H923" i="3"/>
  <c r="D924" i="3"/>
  <c r="H924" i="3"/>
  <c r="D925" i="3"/>
  <c r="H925" i="3"/>
  <c r="D926" i="3"/>
  <c r="H926" i="3"/>
  <c r="D927" i="3"/>
  <c r="H927" i="3"/>
  <c r="D928" i="3"/>
  <c r="H928" i="3"/>
  <c r="D929" i="3"/>
  <c r="H929" i="3"/>
  <c r="D930" i="3"/>
  <c r="H930" i="3"/>
  <c r="D931" i="3"/>
  <c r="H931" i="3"/>
  <c r="D932" i="3"/>
  <c r="H932" i="3"/>
  <c r="D933" i="3"/>
  <c r="H933" i="3"/>
  <c r="D934" i="3"/>
  <c r="H934" i="3"/>
  <c r="D935" i="3"/>
  <c r="H935" i="3"/>
  <c r="D936" i="3"/>
  <c r="H936" i="3"/>
  <c r="D937" i="3"/>
  <c r="H937" i="3"/>
  <c r="D938" i="3"/>
  <c r="H938" i="3"/>
  <c r="D939" i="3"/>
  <c r="H939" i="3"/>
  <c r="D940" i="3"/>
  <c r="H940" i="3"/>
  <c r="D941" i="3"/>
  <c r="H941" i="3"/>
  <c r="D942" i="3"/>
  <c r="H942" i="3"/>
  <c r="D943" i="3"/>
  <c r="H943" i="3"/>
  <c r="D944" i="3"/>
  <c r="H944" i="3"/>
  <c r="D945" i="3"/>
  <c r="H945" i="3"/>
  <c r="D946" i="3"/>
  <c r="H946" i="3"/>
  <c r="D947" i="3"/>
  <c r="H947" i="3"/>
  <c r="D948" i="3"/>
  <c r="H948" i="3"/>
  <c r="D949" i="3"/>
  <c r="H949" i="3"/>
  <c r="D950" i="3"/>
  <c r="H950" i="3"/>
  <c r="D951" i="3"/>
  <c r="H951" i="3"/>
  <c r="D952" i="3"/>
  <c r="H952" i="3"/>
  <c r="D953" i="3"/>
  <c r="H953" i="3"/>
  <c r="D954" i="3"/>
  <c r="H954" i="3"/>
  <c r="D955" i="3"/>
  <c r="H955" i="3"/>
  <c r="D956" i="3"/>
  <c r="H956" i="3"/>
  <c r="D957" i="3"/>
  <c r="H957" i="3"/>
  <c r="D958" i="3"/>
  <c r="H958" i="3"/>
  <c r="D959" i="3"/>
  <c r="H959" i="3"/>
  <c r="D960" i="3"/>
  <c r="H960" i="3"/>
  <c r="D961" i="3"/>
  <c r="H961" i="3"/>
  <c r="D962" i="3"/>
  <c r="H962" i="3"/>
  <c r="D963" i="3"/>
  <c r="H963" i="3"/>
  <c r="D964" i="3"/>
  <c r="H964" i="3"/>
  <c r="D965" i="3"/>
  <c r="H965" i="3"/>
  <c r="D966" i="3"/>
  <c r="H966" i="3"/>
  <c r="D967" i="3"/>
  <c r="H967" i="3"/>
  <c r="D968" i="3"/>
  <c r="H968" i="3"/>
  <c r="D969" i="3"/>
  <c r="H969" i="3"/>
  <c r="D970" i="3"/>
  <c r="H970" i="3"/>
  <c r="D971" i="3"/>
  <c r="H971" i="3"/>
  <c r="D972" i="3"/>
  <c r="H972" i="3"/>
  <c r="D973" i="3"/>
  <c r="H973" i="3"/>
  <c r="D974" i="3"/>
  <c r="H974" i="3"/>
  <c r="D975" i="3"/>
  <c r="H975" i="3"/>
  <c r="D976" i="3"/>
  <c r="H976" i="3"/>
  <c r="D977" i="3"/>
  <c r="H977" i="3"/>
  <c r="D978" i="3"/>
  <c r="H978" i="3"/>
  <c r="D979" i="3"/>
  <c r="H979" i="3"/>
  <c r="D980" i="3"/>
  <c r="H980" i="3"/>
  <c r="D981" i="3"/>
  <c r="H981" i="3"/>
  <c r="D982" i="3"/>
  <c r="H982" i="3"/>
  <c r="D983" i="3"/>
  <c r="H983" i="3"/>
  <c r="D984" i="3"/>
  <c r="H984" i="3"/>
  <c r="D985" i="3"/>
  <c r="H985" i="3"/>
  <c r="D986" i="3"/>
  <c r="H986" i="3"/>
  <c r="D987" i="3"/>
  <c r="H987" i="3"/>
  <c r="D988" i="3"/>
  <c r="H988" i="3"/>
  <c r="D989" i="3"/>
  <c r="H989" i="3"/>
  <c r="D990" i="3"/>
  <c r="H990" i="3"/>
  <c r="D991" i="3"/>
  <c r="H991" i="3"/>
  <c r="D992" i="3"/>
  <c r="H992" i="3"/>
  <c r="D993" i="3"/>
  <c r="H993" i="3"/>
  <c r="D994" i="3"/>
  <c r="H994" i="3"/>
  <c r="D995" i="3"/>
  <c r="H995" i="3"/>
  <c r="D996" i="3"/>
  <c r="H996" i="3"/>
  <c r="D997" i="3"/>
  <c r="H997" i="3"/>
  <c r="D998" i="3"/>
  <c r="H998" i="3"/>
  <c r="D999" i="3"/>
  <c r="H999" i="3"/>
  <c r="D1000" i="3"/>
  <c r="H1000" i="3"/>
  <c r="D1001" i="3"/>
  <c r="H1001" i="3"/>
  <c r="D1002" i="3"/>
  <c r="H1002" i="3"/>
  <c r="D1003" i="3"/>
  <c r="H1003" i="3"/>
  <c r="D1004" i="3"/>
  <c r="H1004" i="3"/>
  <c r="D1005" i="3"/>
  <c r="H1005" i="3"/>
  <c r="D1006" i="3"/>
  <c r="H1006" i="3"/>
  <c r="D1007" i="3"/>
  <c r="H1007" i="3"/>
  <c r="D1008" i="3"/>
  <c r="H1008" i="3"/>
  <c r="D1009" i="3"/>
  <c r="H1009" i="3"/>
  <c r="D1010" i="3"/>
  <c r="H1010" i="3"/>
  <c r="D1011" i="3"/>
  <c r="H1011" i="3"/>
  <c r="D1012" i="3"/>
  <c r="H1012" i="3"/>
  <c r="D1013" i="3"/>
  <c r="H1013" i="3"/>
  <c r="D1014" i="3"/>
  <c r="H1014" i="3"/>
  <c r="D1015" i="3"/>
  <c r="H1015" i="3"/>
  <c r="D1016" i="3"/>
  <c r="H1016" i="3"/>
  <c r="D1017" i="3"/>
  <c r="H1017" i="3"/>
  <c r="D1018" i="3"/>
  <c r="H1018" i="3"/>
  <c r="D1019" i="3"/>
  <c r="H1019" i="3"/>
  <c r="D1020" i="3"/>
  <c r="H1020" i="3"/>
  <c r="D1021" i="3"/>
  <c r="H1021" i="3"/>
  <c r="D1022" i="3"/>
  <c r="H1022" i="3"/>
  <c r="D1023" i="3"/>
  <c r="H1023" i="3"/>
  <c r="D1024" i="3"/>
  <c r="H1024" i="3"/>
  <c r="D1025" i="3"/>
  <c r="H1025" i="3"/>
  <c r="D1026" i="3"/>
  <c r="H1026" i="3"/>
  <c r="D1027" i="3"/>
  <c r="H1027" i="3"/>
  <c r="D1028" i="3"/>
  <c r="H1028" i="3"/>
  <c r="D1029" i="3"/>
  <c r="H1029" i="3"/>
  <c r="D1030" i="3"/>
  <c r="H1030" i="3"/>
  <c r="D1031" i="3"/>
  <c r="H1031" i="3"/>
  <c r="D1032" i="3"/>
  <c r="H1032" i="3"/>
  <c r="D1033" i="3"/>
  <c r="H1033" i="3"/>
  <c r="D1034" i="3"/>
  <c r="H1034" i="3"/>
  <c r="D1035" i="3"/>
  <c r="H1035" i="3"/>
  <c r="D1036" i="3"/>
  <c r="H1036" i="3"/>
  <c r="D1037" i="3"/>
  <c r="H1037" i="3"/>
  <c r="D1038" i="3"/>
  <c r="H1038" i="3"/>
  <c r="D1039" i="3"/>
  <c r="H1039" i="3"/>
  <c r="D1040" i="3"/>
  <c r="H1040" i="3"/>
  <c r="D1041" i="3"/>
  <c r="H1041" i="3"/>
  <c r="D1042" i="3"/>
  <c r="H1042" i="3"/>
  <c r="D1043" i="3"/>
  <c r="H1043" i="3"/>
  <c r="D1044" i="3"/>
  <c r="H1044" i="3"/>
  <c r="D1045" i="3"/>
  <c r="H1045" i="3"/>
  <c r="D1046" i="3"/>
  <c r="H1046" i="3"/>
  <c r="D1047" i="3"/>
  <c r="H1047" i="3"/>
  <c r="D1048" i="3"/>
  <c r="H1048" i="3"/>
  <c r="D1049" i="3"/>
  <c r="H1049" i="3"/>
  <c r="D1050" i="3"/>
  <c r="H1050" i="3"/>
  <c r="D1051" i="3"/>
  <c r="H1051" i="3"/>
  <c r="D1052" i="3"/>
  <c r="H1052" i="3"/>
  <c r="D1053" i="3"/>
  <c r="H1053" i="3"/>
  <c r="D1054" i="3"/>
  <c r="H1054" i="3"/>
  <c r="D1055" i="3"/>
  <c r="H1055" i="3"/>
  <c r="D1056" i="3"/>
  <c r="H1056" i="3"/>
  <c r="D1057" i="3"/>
  <c r="H1057" i="3"/>
  <c r="D1058" i="3"/>
  <c r="H1058" i="3"/>
  <c r="D1059" i="3"/>
  <c r="H1059" i="3"/>
  <c r="D1060" i="3"/>
  <c r="H1060" i="3"/>
  <c r="D1061" i="3"/>
  <c r="H1061" i="3"/>
  <c r="D1062" i="3"/>
  <c r="H1062" i="3"/>
  <c r="D1063" i="3"/>
  <c r="H1063" i="3"/>
  <c r="D1064" i="3"/>
  <c r="H1064" i="3"/>
  <c r="D1065" i="3"/>
  <c r="H1065" i="3"/>
  <c r="D1066" i="3"/>
  <c r="H1066" i="3"/>
  <c r="D1067" i="3"/>
  <c r="H1067" i="3"/>
  <c r="D1068" i="3"/>
  <c r="H1068" i="3"/>
  <c r="D1069" i="3"/>
  <c r="H1069" i="3"/>
  <c r="D1070" i="3"/>
  <c r="H1070" i="3"/>
  <c r="D1071" i="3"/>
  <c r="H1071" i="3"/>
  <c r="D1072" i="3"/>
  <c r="H1072" i="3"/>
  <c r="D1073" i="3"/>
  <c r="H1073" i="3"/>
  <c r="D1074" i="3"/>
  <c r="H1074" i="3"/>
  <c r="D1075" i="3"/>
  <c r="H1075" i="3"/>
  <c r="D1076" i="3"/>
  <c r="H1076" i="3"/>
  <c r="D1077" i="3"/>
  <c r="H1077" i="3"/>
  <c r="D1078" i="3"/>
  <c r="H1078" i="3"/>
  <c r="D1079" i="3"/>
  <c r="H1079" i="3"/>
  <c r="D1080" i="3"/>
  <c r="H1080" i="3"/>
  <c r="D1081" i="3"/>
  <c r="H1081" i="3"/>
  <c r="D1082" i="3"/>
  <c r="H1082" i="3"/>
  <c r="D1083" i="3"/>
  <c r="H1083" i="3"/>
  <c r="D1084" i="3"/>
  <c r="H1084" i="3"/>
  <c r="D1085" i="3"/>
  <c r="H1085" i="3"/>
  <c r="D1086" i="3"/>
  <c r="H1086" i="3"/>
  <c r="D1087" i="3"/>
  <c r="H1087" i="3"/>
  <c r="D1088" i="3"/>
  <c r="H1088" i="3"/>
  <c r="D1089" i="3"/>
  <c r="H1089" i="3"/>
  <c r="D1090" i="3"/>
  <c r="H1090" i="3"/>
  <c r="D1091" i="3"/>
  <c r="H1091" i="3"/>
  <c r="D1092" i="3"/>
  <c r="H1092" i="3"/>
  <c r="D1093" i="3"/>
  <c r="H1093" i="3"/>
  <c r="D1094" i="3"/>
  <c r="H1094" i="3"/>
  <c r="D1095" i="3"/>
  <c r="H1095" i="3"/>
  <c r="D1096" i="3"/>
  <c r="H1096" i="3"/>
  <c r="D1097" i="3"/>
  <c r="H1097" i="3"/>
  <c r="D1098" i="3"/>
  <c r="H1098" i="3"/>
  <c r="D1099" i="3"/>
  <c r="H1099" i="3"/>
  <c r="D1100" i="3"/>
  <c r="H1100" i="3"/>
  <c r="D1101" i="3"/>
  <c r="H1101" i="3"/>
  <c r="D1102" i="3"/>
  <c r="H1102" i="3"/>
  <c r="D1103" i="3"/>
  <c r="H1103" i="3"/>
  <c r="D1104" i="3"/>
  <c r="H1104" i="3"/>
  <c r="D1105" i="3"/>
  <c r="H1105" i="3"/>
  <c r="D1106" i="3"/>
  <c r="H1106" i="3"/>
  <c r="D1107" i="3"/>
  <c r="H1107" i="3"/>
  <c r="D1108" i="3"/>
  <c r="H1108" i="3"/>
  <c r="D1109" i="3"/>
  <c r="H1109" i="3"/>
  <c r="D1110" i="3"/>
  <c r="H1110" i="3"/>
  <c r="D1111" i="3"/>
  <c r="H1111" i="3"/>
  <c r="D1112" i="3"/>
  <c r="H1112" i="3"/>
  <c r="D1113" i="3"/>
  <c r="H1113" i="3"/>
  <c r="D1114" i="3"/>
  <c r="H1114" i="3"/>
  <c r="D1115" i="3"/>
  <c r="H1115" i="3"/>
  <c r="D1116" i="3"/>
  <c r="H1116" i="3"/>
  <c r="D1117" i="3"/>
  <c r="H1117" i="3"/>
  <c r="D1118" i="3"/>
  <c r="H1118" i="3"/>
  <c r="D1119" i="3"/>
  <c r="H1119" i="3"/>
  <c r="D1120" i="3"/>
  <c r="H1120" i="3"/>
  <c r="D1121" i="3"/>
  <c r="H1121" i="3"/>
  <c r="D1122" i="3"/>
  <c r="H1122" i="3"/>
  <c r="D1123" i="3"/>
  <c r="H1123" i="3"/>
  <c r="D1124" i="3"/>
  <c r="H1124" i="3"/>
  <c r="D1125" i="3"/>
  <c r="H1125" i="3"/>
  <c r="D1126" i="3"/>
  <c r="H1126" i="3"/>
  <c r="D1127" i="3"/>
  <c r="H1127" i="3"/>
  <c r="D1128" i="3"/>
  <c r="H1128" i="3"/>
  <c r="D1129" i="3"/>
  <c r="H1129" i="3"/>
  <c r="D1130" i="3"/>
  <c r="H1130" i="3"/>
  <c r="D1131" i="3"/>
  <c r="H1131" i="3"/>
  <c r="D1132" i="3"/>
  <c r="H1132" i="3"/>
  <c r="D1133" i="3"/>
  <c r="H1133" i="3"/>
  <c r="D1134" i="3"/>
  <c r="H1134" i="3"/>
  <c r="D1135" i="3"/>
  <c r="H1135" i="3"/>
  <c r="D1136" i="3"/>
  <c r="H1136" i="3"/>
  <c r="D1137" i="3"/>
  <c r="H1137" i="3"/>
  <c r="D1138" i="3"/>
  <c r="H1138" i="3"/>
  <c r="D1139" i="3"/>
  <c r="H1139" i="3"/>
  <c r="D1140" i="3"/>
  <c r="H1140" i="3"/>
  <c r="D1141" i="3"/>
  <c r="H1141" i="3"/>
  <c r="D1142" i="3"/>
  <c r="H1142" i="3"/>
  <c r="D1143" i="3"/>
  <c r="H1143" i="3"/>
  <c r="D1144" i="3"/>
  <c r="H1144" i="3"/>
  <c r="D1145" i="3"/>
  <c r="H1145" i="3"/>
  <c r="D1146" i="3"/>
  <c r="H1146" i="3"/>
  <c r="D1147" i="3"/>
  <c r="H1147" i="3"/>
  <c r="D1148" i="3"/>
  <c r="H1148" i="3"/>
  <c r="D1149" i="3"/>
  <c r="H1149" i="3"/>
  <c r="D1150" i="3"/>
  <c r="H1150" i="3"/>
  <c r="D1151" i="3"/>
  <c r="H1151" i="3"/>
  <c r="D1152" i="3"/>
  <c r="H1152" i="3"/>
  <c r="D1153" i="3"/>
  <c r="H1153" i="3"/>
  <c r="D1154" i="3"/>
  <c r="H1154" i="3"/>
  <c r="D1155" i="3"/>
  <c r="H1155" i="3"/>
  <c r="D1156" i="3"/>
  <c r="H1156" i="3"/>
  <c r="D1157" i="3"/>
  <c r="H1157" i="3"/>
  <c r="D1158" i="3"/>
  <c r="H1158" i="3"/>
  <c r="D1159" i="3"/>
  <c r="H1159" i="3"/>
  <c r="D1160" i="3"/>
  <c r="H1160" i="3"/>
  <c r="D1161" i="3"/>
  <c r="H1161" i="3"/>
  <c r="D1162" i="3"/>
  <c r="H1162" i="3"/>
  <c r="D1163" i="3"/>
  <c r="H1163" i="3"/>
  <c r="D1164" i="3"/>
  <c r="H1164" i="3"/>
  <c r="D1165" i="3"/>
  <c r="H1165" i="3"/>
  <c r="D1166" i="3"/>
  <c r="H1166" i="3"/>
  <c r="D1167" i="3"/>
  <c r="H1167" i="3"/>
  <c r="D1168" i="3"/>
  <c r="H1168" i="3"/>
  <c r="D1169" i="3"/>
  <c r="H1169" i="3"/>
  <c r="D1170" i="3"/>
  <c r="H1170" i="3"/>
  <c r="D1171" i="3"/>
  <c r="H1171" i="3"/>
  <c r="D1172" i="3"/>
  <c r="H1172" i="3"/>
  <c r="D1173" i="3"/>
  <c r="H1173" i="3"/>
  <c r="D1174" i="3"/>
  <c r="H1174" i="3"/>
  <c r="D1175" i="3"/>
  <c r="H1175" i="3"/>
  <c r="D1176" i="3"/>
  <c r="H1176" i="3"/>
  <c r="D1177" i="3"/>
  <c r="H1177" i="3"/>
  <c r="D1178" i="3"/>
  <c r="H1178" i="3"/>
  <c r="D1179" i="3"/>
  <c r="H1179" i="3"/>
  <c r="D1180" i="3"/>
  <c r="H1180" i="3"/>
  <c r="D1181" i="3"/>
  <c r="H1181" i="3"/>
  <c r="D1182" i="3"/>
  <c r="H1182" i="3"/>
  <c r="D1183" i="3"/>
  <c r="H1183" i="3"/>
  <c r="D1184" i="3"/>
  <c r="H1184" i="3"/>
  <c r="D1185" i="3"/>
  <c r="H1185" i="3"/>
  <c r="D1186" i="3"/>
  <c r="H1186" i="3"/>
  <c r="D1187" i="3"/>
  <c r="H1187" i="3"/>
  <c r="D1188" i="3"/>
  <c r="H1188" i="3"/>
  <c r="D1189" i="3"/>
  <c r="H1189" i="3"/>
  <c r="D1190" i="3"/>
  <c r="H1190" i="3"/>
  <c r="D1191" i="3"/>
  <c r="H1191" i="3"/>
  <c r="D1192" i="3"/>
  <c r="H1192" i="3"/>
  <c r="D1193" i="3"/>
  <c r="H1193" i="3"/>
  <c r="D1194" i="3"/>
  <c r="H1194" i="3"/>
  <c r="D1195" i="3"/>
  <c r="H1195" i="3"/>
  <c r="D1196" i="3"/>
  <c r="H1196" i="3"/>
  <c r="D1197" i="3"/>
  <c r="H1197" i="3"/>
  <c r="D1198" i="3"/>
  <c r="H1198" i="3"/>
  <c r="D1199" i="3"/>
  <c r="H1199" i="3"/>
  <c r="D1200" i="3"/>
  <c r="H1200" i="3"/>
  <c r="D1201" i="3"/>
  <c r="H1201" i="3"/>
  <c r="D1202" i="3"/>
  <c r="H1202" i="3"/>
  <c r="D1203" i="3"/>
  <c r="H1203" i="3"/>
  <c r="D1204" i="3"/>
  <c r="H1204" i="3"/>
  <c r="D1205" i="3"/>
  <c r="H1205" i="3"/>
  <c r="J42" i="3"/>
  <c r="J43" i="3"/>
  <c r="J44" i="3"/>
  <c r="J45" i="3"/>
  <c r="J46" i="3"/>
  <c r="J47" i="3"/>
  <c r="J48" i="3"/>
  <c r="J49" i="3"/>
  <c r="J50" i="3"/>
  <c r="J51" i="3"/>
  <c r="J52" i="3"/>
  <c r="J53" i="3"/>
  <c r="J54" i="3"/>
  <c r="J55" i="3"/>
  <c r="J56" i="3"/>
  <c r="J57" i="3"/>
  <c r="J58" i="3"/>
  <c r="J59" i="3"/>
  <c r="J60" i="3"/>
  <c r="J61" i="3"/>
  <c r="J62" i="3"/>
  <c r="J63" i="3"/>
  <c r="J64" i="3"/>
  <c r="J65" i="3"/>
  <c r="J66" i="3"/>
  <c r="J67" i="3"/>
  <c r="J68" i="3"/>
  <c r="J69" i="3"/>
  <c r="J70" i="3"/>
  <c r="J71" i="3"/>
  <c r="J72" i="3"/>
  <c r="J73" i="3"/>
  <c r="J74" i="3"/>
  <c r="J75" i="3"/>
  <c r="J76" i="3"/>
  <c r="J77" i="3"/>
  <c r="J78" i="3"/>
  <c r="J79" i="3"/>
  <c r="J80" i="3"/>
  <c r="J81" i="3"/>
  <c r="J82" i="3"/>
  <c r="J83" i="3"/>
  <c r="J84" i="3"/>
  <c r="J85" i="3"/>
  <c r="J86" i="3"/>
  <c r="J87" i="3"/>
  <c r="J88" i="3"/>
  <c r="J89" i="3"/>
  <c r="J90" i="3"/>
  <c r="J91" i="3"/>
  <c r="J92" i="3"/>
  <c r="J93" i="3"/>
  <c r="J94" i="3"/>
  <c r="J95" i="3"/>
  <c r="J96" i="3"/>
  <c r="J97" i="3"/>
  <c r="J98" i="3"/>
  <c r="J99" i="3"/>
  <c r="J100" i="3"/>
  <c r="J101" i="3"/>
  <c r="J102" i="3"/>
  <c r="J103" i="3"/>
  <c r="J104" i="3"/>
  <c r="J105" i="3"/>
  <c r="J106" i="3"/>
  <c r="J107" i="3"/>
  <c r="J108" i="3"/>
  <c r="J109" i="3"/>
  <c r="J110" i="3"/>
  <c r="J111" i="3"/>
  <c r="J112" i="3"/>
  <c r="J113" i="3"/>
  <c r="J114" i="3"/>
  <c r="J115" i="3"/>
  <c r="J116" i="3"/>
  <c r="J117" i="3"/>
  <c r="J118" i="3"/>
  <c r="J119" i="3"/>
  <c r="J120" i="3"/>
  <c r="J121" i="3"/>
  <c r="J122" i="3"/>
  <c r="J123" i="3"/>
  <c r="J124" i="3"/>
  <c r="J125" i="3"/>
  <c r="J126" i="3"/>
  <c r="J127" i="3"/>
  <c r="J128" i="3"/>
  <c r="J129" i="3"/>
  <c r="J130" i="3"/>
  <c r="J131" i="3"/>
  <c r="J132" i="3"/>
  <c r="J133" i="3"/>
  <c r="J134" i="3"/>
  <c r="J135" i="3"/>
  <c r="J136" i="3"/>
  <c r="J137" i="3"/>
  <c r="J138" i="3"/>
  <c r="J139" i="3"/>
  <c r="J140" i="3"/>
  <c r="J141" i="3"/>
  <c r="J142" i="3"/>
  <c r="J143" i="3"/>
  <c r="J144" i="3"/>
  <c r="J145" i="3"/>
  <c r="J146" i="3"/>
  <c r="J147" i="3"/>
  <c r="J148" i="3"/>
  <c r="J149" i="3"/>
  <c r="J150" i="3"/>
  <c r="J151" i="3"/>
  <c r="J152" i="3"/>
  <c r="J153" i="3"/>
  <c r="J154" i="3"/>
  <c r="J155" i="3"/>
  <c r="J156" i="3"/>
  <c r="J157" i="3"/>
  <c r="J158" i="3"/>
  <c r="J159" i="3"/>
  <c r="J160" i="3"/>
  <c r="J161" i="3"/>
  <c r="J162" i="3"/>
  <c r="J163" i="3"/>
  <c r="J164" i="3"/>
  <c r="J165" i="3"/>
  <c r="J166" i="3"/>
  <c r="J167" i="3"/>
  <c r="J168" i="3"/>
  <c r="J169" i="3"/>
  <c r="J170" i="3"/>
  <c r="J171" i="3"/>
  <c r="J172" i="3"/>
  <c r="J173" i="3"/>
  <c r="J174" i="3"/>
  <c r="J175" i="3"/>
  <c r="J176" i="3"/>
  <c r="J177" i="3"/>
  <c r="J178" i="3"/>
  <c r="J179" i="3"/>
  <c r="J180" i="3"/>
  <c r="J181" i="3"/>
  <c r="J182" i="3"/>
  <c r="J183" i="3"/>
  <c r="J184" i="3"/>
  <c r="J185" i="3"/>
  <c r="J186" i="3"/>
  <c r="J187" i="3"/>
  <c r="J188" i="3"/>
  <c r="J189" i="3"/>
  <c r="J190" i="3"/>
  <c r="J191" i="3"/>
  <c r="J192" i="3"/>
  <c r="J193" i="3"/>
  <c r="J194" i="3"/>
  <c r="J195" i="3"/>
  <c r="J196" i="3"/>
  <c r="J197" i="3"/>
  <c r="J198" i="3"/>
  <c r="J199" i="3"/>
  <c r="J200" i="3"/>
  <c r="J201" i="3"/>
  <c r="J202" i="3"/>
  <c r="J203" i="3"/>
  <c r="J204" i="3"/>
  <c r="J205" i="3"/>
  <c r="J206" i="3"/>
  <c r="J207" i="3"/>
  <c r="J208" i="3"/>
  <c r="J209" i="3"/>
  <c r="J210" i="3"/>
  <c r="J211" i="3"/>
  <c r="J212" i="3"/>
  <c r="J213" i="3"/>
  <c r="J214" i="3"/>
  <c r="J215" i="3"/>
  <c r="J216" i="3"/>
  <c r="J217" i="3"/>
  <c r="J218" i="3"/>
  <c r="J219" i="3"/>
  <c r="J220" i="3"/>
  <c r="J221" i="3"/>
  <c r="J222" i="3"/>
  <c r="J223" i="3"/>
  <c r="J224" i="3"/>
  <c r="J225" i="3"/>
  <c r="J226" i="3"/>
  <c r="J227" i="3"/>
  <c r="J228" i="3"/>
  <c r="J229" i="3"/>
  <c r="J230" i="3"/>
  <c r="J231" i="3"/>
  <c r="J232" i="3"/>
  <c r="J233" i="3"/>
  <c r="J234" i="3"/>
  <c r="J235" i="3"/>
  <c r="J236" i="3"/>
  <c r="J237" i="3"/>
  <c r="J238" i="3"/>
  <c r="J239" i="3"/>
  <c r="J240" i="3"/>
  <c r="J241" i="3"/>
  <c r="J242" i="3"/>
  <c r="J243" i="3"/>
  <c r="J244" i="3"/>
  <c r="J245" i="3"/>
  <c r="J246" i="3"/>
  <c r="J247" i="3"/>
  <c r="J248" i="3"/>
  <c r="J249" i="3"/>
  <c r="J250" i="3"/>
  <c r="J251" i="3"/>
  <c r="J252" i="3"/>
  <c r="J253" i="3"/>
  <c r="J254" i="3"/>
  <c r="J255" i="3"/>
  <c r="J256" i="3"/>
  <c r="J257" i="3"/>
  <c r="J258" i="3"/>
  <c r="J259" i="3"/>
  <c r="J260" i="3"/>
  <c r="J261" i="3"/>
  <c r="J262" i="3"/>
  <c r="J263" i="3"/>
  <c r="J264" i="3"/>
  <c r="J265" i="3"/>
  <c r="J266" i="3"/>
  <c r="J267" i="3"/>
  <c r="J268" i="3"/>
  <c r="J269" i="3"/>
  <c r="J270" i="3"/>
  <c r="J271" i="3"/>
  <c r="J272" i="3"/>
  <c r="J273" i="3"/>
  <c r="J274" i="3"/>
  <c r="J275" i="3"/>
  <c r="J276" i="3"/>
  <c r="J277" i="3"/>
  <c r="J278" i="3"/>
  <c r="J279" i="3"/>
  <c r="J280" i="3"/>
  <c r="J281" i="3"/>
  <c r="J282" i="3"/>
  <c r="J283" i="3"/>
  <c r="J284" i="3"/>
  <c r="J285" i="3"/>
  <c r="J286" i="3"/>
  <c r="J287" i="3"/>
  <c r="J288" i="3"/>
  <c r="J289" i="3"/>
  <c r="J290" i="3"/>
  <c r="J291" i="3"/>
  <c r="J292" i="3"/>
  <c r="J293" i="3"/>
  <c r="J294" i="3"/>
  <c r="J295" i="3"/>
  <c r="J296" i="3"/>
  <c r="J297" i="3"/>
  <c r="J298" i="3"/>
  <c r="J299" i="3"/>
  <c r="J300" i="3"/>
  <c r="J301" i="3"/>
  <c r="J302" i="3"/>
  <c r="J303" i="3"/>
  <c r="J304" i="3"/>
  <c r="J305" i="3"/>
  <c r="J306" i="3"/>
  <c r="J307" i="3"/>
  <c r="J308" i="3"/>
  <c r="J309" i="3"/>
  <c r="J310" i="3"/>
  <c r="J311" i="3"/>
  <c r="J312" i="3"/>
  <c r="J313" i="3"/>
  <c r="J314" i="3"/>
  <c r="J315" i="3"/>
  <c r="J316" i="3"/>
  <c r="J317" i="3"/>
  <c r="J318" i="3"/>
  <c r="J319" i="3"/>
  <c r="J320" i="3"/>
  <c r="J321" i="3"/>
  <c r="J322" i="3"/>
  <c r="J323" i="3"/>
  <c r="J324" i="3"/>
  <c r="J325" i="3"/>
  <c r="J326" i="3"/>
  <c r="J327" i="3"/>
  <c r="J328" i="3"/>
  <c r="J329" i="3"/>
  <c r="J330" i="3"/>
  <c r="J331" i="3"/>
  <c r="J332" i="3"/>
  <c r="J333" i="3"/>
  <c r="J334" i="3"/>
  <c r="J335" i="3"/>
  <c r="J336" i="3"/>
  <c r="J337" i="3"/>
  <c r="J338" i="3"/>
  <c r="J339" i="3"/>
  <c r="J340" i="3"/>
  <c r="J341" i="3"/>
  <c r="J342" i="3"/>
  <c r="J343" i="3"/>
  <c r="J344" i="3"/>
  <c r="J345" i="3"/>
  <c r="J346" i="3"/>
  <c r="J347" i="3"/>
  <c r="J348" i="3"/>
  <c r="J349" i="3"/>
  <c r="J350" i="3"/>
  <c r="J351" i="3"/>
  <c r="J352" i="3"/>
  <c r="J353" i="3"/>
  <c r="J354" i="3"/>
  <c r="J355" i="3"/>
  <c r="J356" i="3"/>
  <c r="J357" i="3"/>
  <c r="J358" i="3"/>
  <c r="J359" i="3"/>
  <c r="J360" i="3"/>
  <c r="J361" i="3"/>
  <c r="J362" i="3"/>
  <c r="J363" i="3"/>
  <c r="J364" i="3"/>
  <c r="J365" i="3"/>
  <c r="J366" i="3"/>
  <c r="J367" i="3"/>
  <c r="J368" i="3"/>
  <c r="J369" i="3"/>
  <c r="J370" i="3"/>
  <c r="J371" i="3"/>
  <c r="J372" i="3"/>
  <c r="J373" i="3"/>
  <c r="J374" i="3"/>
  <c r="J375" i="3"/>
  <c r="J376" i="3"/>
  <c r="J377" i="3"/>
  <c r="J378" i="3"/>
  <c r="J379" i="3"/>
  <c r="J380" i="3"/>
  <c r="J381" i="3"/>
  <c r="J382" i="3"/>
  <c r="J383" i="3"/>
  <c r="J384" i="3"/>
  <c r="J385" i="3"/>
  <c r="J386" i="3"/>
  <c r="J387" i="3"/>
  <c r="J388" i="3"/>
  <c r="J389" i="3"/>
  <c r="J390" i="3"/>
  <c r="J391" i="3"/>
  <c r="J392" i="3"/>
  <c r="J393" i="3"/>
  <c r="J394" i="3"/>
  <c r="J395" i="3"/>
  <c r="J396" i="3"/>
  <c r="J397" i="3"/>
  <c r="J398" i="3"/>
  <c r="J399" i="3"/>
  <c r="J400" i="3"/>
  <c r="J401" i="3"/>
  <c r="J402" i="3"/>
  <c r="J403" i="3"/>
  <c r="J404" i="3"/>
  <c r="J405" i="3"/>
  <c r="J406" i="3"/>
  <c r="J407" i="3"/>
  <c r="J408" i="3"/>
  <c r="J409" i="3"/>
  <c r="J410" i="3"/>
  <c r="J411" i="3"/>
  <c r="J412" i="3"/>
  <c r="J413" i="3"/>
  <c r="J414" i="3"/>
  <c r="J415" i="3"/>
  <c r="J416" i="3"/>
  <c r="J417" i="3"/>
  <c r="J418" i="3"/>
  <c r="J419" i="3"/>
  <c r="J420" i="3"/>
  <c r="J421" i="3"/>
  <c r="J422" i="3"/>
  <c r="J423" i="3"/>
  <c r="J424" i="3"/>
  <c r="J425" i="3"/>
  <c r="J426" i="3"/>
  <c r="J427" i="3"/>
  <c r="J428" i="3"/>
  <c r="J429" i="3"/>
  <c r="J430" i="3"/>
  <c r="J431" i="3"/>
  <c r="J432" i="3"/>
  <c r="J433" i="3"/>
  <c r="J434" i="3"/>
  <c r="J435" i="3"/>
  <c r="J436" i="3"/>
  <c r="J437" i="3"/>
  <c r="J438" i="3"/>
  <c r="J439" i="3"/>
  <c r="J440" i="3"/>
  <c r="J441" i="3"/>
  <c r="J442" i="3"/>
  <c r="J443" i="3"/>
  <c r="J444" i="3"/>
  <c r="J445" i="3"/>
  <c r="J446" i="3"/>
  <c r="J447" i="3"/>
  <c r="J448" i="3"/>
  <c r="J449" i="3"/>
  <c r="J450" i="3"/>
  <c r="J451" i="3"/>
  <c r="J452" i="3"/>
  <c r="J453" i="3"/>
  <c r="J454" i="3"/>
  <c r="J455" i="3"/>
  <c r="J456" i="3"/>
  <c r="J457" i="3"/>
  <c r="J458" i="3"/>
  <c r="J459" i="3"/>
  <c r="J460" i="3"/>
  <c r="J461" i="3"/>
  <c r="J462" i="3"/>
  <c r="J463" i="3"/>
  <c r="J464" i="3"/>
  <c r="J465" i="3"/>
  <c r="J466" i="3"/>
  <c r="J467" i="3"/>
  <c r="J468" i="3"/>
  <c r="J469" i="3"/>
  <c r="J470" i="3"/>
  <c r="J471" i="3"/>
  <c r="J472" i="3"/>
  <c r="J473" i="3"/>
  <c r="J474" i="3"/>
  <c r="J475" i="3"/>
  <c r="J476" i="3"/>
  <c r="J477" i="3"/>
  <c r="J478" i="3"/>
  <c r="J479" i="3"/>
  <c r="J480" i="3"/>
  <c r="J481" i="3"/>
  <c r="J482" i="3"/>
  <c r="J483" i="3"/>
  <c r="J484" i="3"/>
  <c r="J485" i="3"/>
  <c r="J486" i="3"/>
  <c r="J487" i="3"/>
  <c r="J488" i="3"/>
  <c r="J489" i="3"/>
  <c r="J490" i="3"/>
  <c r="J491" i="3"/>
  <c r="J492" i="3"/>
  <c r="J493" i="3"/>
  <c r="J494" i="3"/>
  <c r="J495" i="3"/>
  <c r="J496" i="3"/>
  <c r="J497" i="3"/>
  <c r="J498" i="3"/>
  <c r="J499" i="3"/>
  <c r="J500" i="3"/>
  <c r="J501" i="3"/>
  <c r="J502" i="3"/>
  <c r="J503" i="3"/>
  <c r="J504" i="3"/>
  <c r="J505" i="3"/>
  <c r="J506" i="3"/>
  <c r="J507" i="3"/>
  <c r="J508" i="3"/>
  <c r="J509" i="3"/>
  <c r="J510" i="3"/>
  <c r="J511" i="3"/>
  <c r="J512" i="3"/>
  <c r="J513" i="3"/>
  <c r="J514" i="3"/>
  <c r="J515" i="3"/>
  <c r="J516" i="3"/>
  <c r="J517" i="3"/>
  <c r="J518" i="3"/>
  <c r="J519" i="3"/>
  <c r="J520" i="3"/>
  <c r="J521" i="3"/>
  <c r="J522" i="3"/>
  <c r="J523" i="3"/>
  <c r="J524" i="3"/>
  <c r="J525" i="3"/>
  <c r="J526" i="3"/>
  <c r="J527" i="3"/>
  <c r="J528" i="3"/>
  <c r="J529" i="3"/>
  <c r="J530" i="3"/>
  <c r="J531" i="3"/>
  <c r="J532" i="3"/>
  <c r="J533" i="3"/>
  <c r="J534" i="3"/>
  <c r="J535" i="3"/>
  <c r="J536" i="3"/>
  <c r="J537" i="3"/>
  <c r="J538" i="3"/>
  <c r="J539" i="3"/>
  <c r="J540" i="3"/>
  <c r="J541" i="3"/>
  <c r="J542" i="3"/>
  <c r="J543" i="3"/>
  <c r="J544" i="3"/>
  <c r="J545" i="3"/>
  <c r="J546" i="3"/>
  <c r="J547" i="3"/>
  <c r="J548" i="3"/>
  <c r="J549" i="3"/>
  <c r="J550" i="3"/>
  <c r="J551" i="3"/>
  <c r="J552" i="3"/>
  <c r="J553" i="3"/>
  <c r="J554" i="3"/>
  <c r="J555" i="3"/>
  <c r="J556" i="3"/>
  <c r="J557" i="3"/>
  <c r="J558" i="3"/>
  <c r="J559" i="3"/>
  <c r="J560" i="3"/>
  <c r="J561" i="3"/>
  <c r="J562" i="3"/>
  <c r="J563" i="3"/>
  <c r="J564" i="3"/>
  <c r="J565" i="3"/>
  <c r="J566" i="3"/>
  <c r="J567" i="3"/>
  <c r="J568" i="3"/>
  <c r="J569" i="3"/>
  <c r="J570" i="3"/>
  <c r="J571" i="3"/>
  <c r="J572" i="3"/>
  <c r="J573" i="3"/>
  <c r="J574" i="3"/>
  <c r="J575" i="3"/>
  <c r="J576" i="3"/>
  <c r="J577" i="3"/>
  <c r="J578" i="3"/>
  <c r="J579" i="3"/>
  <c r="J580" i="3"/>
  <c r="J581" i="3"/>
  <c r="J582" i="3"/>
  <c r="J583" i="3"/>
  <c r="J584" i="3"/>
  <c r="J585" i="3"/>
  <c r="J586" i="3"/>
  <c r="J587" i="3"/>
  <c r="J588" i="3"/>
  <c r="J589" i="3"/>
  <c r="J590" i="3"/>
  <c r="J591" i="3"/>
  <c r="J592" i="3"/>
  <c r="J593" i="3"/>
  <c r="J594" i="3"/>
  <c r="J595" i="3"/>
  <c r="J596" i="3"/>
  <c r="J597" i="3"/>
  <c r="J598" i="3"/>
  <c r="J599" i="3"/>
  <c r="J600" i="3"/>
  <c r="J601" i="3"/>
  <c r="J602" i="3"/>
  <c r="J603" i="3"/>
  <c r="J604" i="3"/>
  <c r="J605" i="3"/>
  <c r="J606" i="3"/>
  <c r="J607" i="3"/>
  <c r="J608" i="3"/>
  <c r="J609" i="3"/>
  <c r="J610" i="3"/>
  <c r="J611" i="3"/>
  <c r="J612" i="3"/>
  <c r="J613" i="3"/>
  <c r="J614" i="3"/>
  <c r="J615" i="3"/>
  <c r="J616" i="3"/>
  <c r="J617" i="3"/>
  <c r="J618" i="3"/>
  <c r="J619" i="3"/>
  <c r="J620" i="3"/>
  <c r="J621" i="3"/>
  <c r="J622" i="3"/>
  <c r="J623" i="3"/>
  <c r="J624" i="3"/>
  <c r="J625" i="3"/>
  <c r="J626" i="3"/>
  <c r="J627" i="3"/>
  <c r="J628" i="3"/>
  <c r="J629" i="3"/>
  <c r="J630" i="3"/>
  <c r="J631" i="3"/>
  <c r="J632" i="3"/>
  <c r="J633" i="3"/>
  <c r="J634" i="3"/>
  <c r="J635" i="3"/>
  <c r="J636" i="3"/>
  <c r="J637" i="3"/>
  <c r="J638" i="3"/>
  <c r="J639" i="3"/>
  <c r="J640" i="3"/>
  <c r="J641" i="3"/>
  <c r="J642" i="3"/>
  <c r="J643" i="3"/>
  <c r="J644" i="3"/>
  <c r="J645" i="3"/>
  <c r="J646" i="3"/>
  <c r="J647" i="3"/>
  <c r="J648" i="3"/>
  <c r="J649" i="3"/>
  <c r="J650" i="3"/>
  <c r="J651" i="3"/>
  <c r="J652" i="3"/>
  <c r="J653" i="3"/>
  <c r="J654" i="3"/>
  <c r="J655" i="3"/>
  <c r="J656" i="3"/>
  <c r="J657" i="3"/>
  <c r="J658" i="3"/>
  <c r="J659" i="3"/>
  <c r="J660" i="3"/>
  <c r="J661" i="3"/>
  <c r="J662" i="3"/>
  <c r="J663" i="3"/>
  <c r="J664" i="3"/>
  <c r="J665" i="3"/>
  <c r="J666" i="3"/>
  <c r="J667" i="3"/>
  <c r="J668" i="3"/>
  <c r="J669" i="3"/>
  <c r="J670" i="3"/>
  <c r="J671" i="3"/>
  <c r="J672" i="3"/>
  <c r="J673" i="3"/>
  <c r="J674" i="3"/>
  <c r="J675" i="3"/>
  <c r="J676" i="3"/>
  <c r="J677" i="3"/>
  <c r="J678" i="3"/>
  <c r="J679" i="3"/>
  <c r="J680" i="3"/>
  <c r="J681" i="3"/>
  <c r="J682" i="3"/>
  <c r="J683" i="3"/>
  <c r="J684" i="3"/>
  <c r="J685" i="3"/>
  <c r="J686" i="3"/>
  <c r="J687" i="3"/>
  <c r="J688" i="3"/>
  <c r="J689" i="3"/>
  <c r="J690" i="3"/>
  <c r="J691" i="3"/>
  <c r="J692" i="3"/>
  <c r="J693" i="3"/>
  <c r="J694" i="3"/>
  <c r="J695" i="3"/>
  <c r="J696" i="3"/>
  <c r="J697" i="3"/>
  <c r="J698" i="3"/>
  <c r="J699" i="3"/>
  <c r="J700" i="3"/>
  <c r="J701" i="3"/>
  <c r="J702" i="3"/>
  <c r="J703" i="3"/>
  <c r="J704" i="3"/>
  <c r="J705" i="3"/>
  <c r="J706" i="3"/>
  <c r="J707" i="3"/>
  <c r="J708" i="3"/>
  <c r="J709" i="3"/>
  <c r="J710" i="3"/>
  <c r="J711" i="3"/>
  <c r="J712" i="3"/>
  <c r="J713" i="3"/>
  <c r="J714" i="3"/>
  <c r="J715" i="3"/>
  <c r="J716" i="3"/>
  <c r="J717" i="3"/>
  <c r="J718" i="3"/>
  <c r="J719" i="3"/>
  <c r="J720" i="3"/>
  <c r="J721" i="3"/>
  <c r="J722" i="3"/>
  <c r="J723" i="3"/>
  <c r="J724" i="3"/>
  <c r="J725" i="3"/>
  <c r="J726" i="3"/>
  <c r="J727" i="3"/>
  <c r="J728" i="3"/>
  <c r="J729" i="3"/>
  <c r="J730" i="3"/>
  <c r="J731" i="3"/>
  <c r="J732" i="3"/>
  <c r="J733" i="3"/>
  <c r="J734" i="3"/>
  <c r="J735" i="3"/>
  <c r="J736" i="3"/>
  <c r="J737" i="3"/>
  <c r="J738" i="3"/>
  <c r="J739" i="3"/>
  <c r="J740" i="3"/>
  <c r="J741" i="3"/>
  <c r="J742" i="3"/>
  <c r="J743" i="3"/>
  <c r="J744" i="3"/>
  <c r="J745" i="3"/>
  <c r="J746" i="3"/>
  <c r="J747" i="3"/>
  <c r="J748" i="3"/>
  <c r="J749" i="3"/>
  <c r="J750" i="3"/>
  <c r="J751" i="3"/>
  <c r="J752" i="3"/>
  <c r="J753" i="3"/>
  <c r="J754" i="3"/>
  <c r="J755" i="3"/>
  <c r="J756" i="3"/>
  <c r="J757" i="3"/>
  <c r="J758" i="3"/>
  <c r="J759" i="3"/>
  <c r="J760" i="3"/>
  <c r="J761" i="3"/>
  <c r="J762" i="3"/>
  <c r="J763" i="3"/>
  <c r="J764" i="3"/>
  <c r="J765" i="3"/>
  <c r="J766" i="3"/>
  <c r="J767" i="3"/>
  <c r="J768" i="3"/>
  <c r="J769" i="3"/>
  <c r="J770" i="3"/>
  <c r="J771" i="3"/>
  <c r="J772" i="3"/>
  <c r="J773" i="3"/>
  <c r="J774" i="3"/>
  <c r="J775" i="3"/>
  <c r="J776" i="3"/>
  <c r="J777" i="3"/>
  <c r="J778" i="3"/>
  <c r="J779" i="3"/>
  <c r="J780" i="3"/>
  <c r="J781" i="3"/>
  <c r="J782" i="3"/>
  <c r="J783" i="3"/>
  <c r="J784" i="3"/>
  <c r="J785" i="3"/>
  <c r="J786" i="3"/>
  <c r="J787" i="3"/>
  <c r="J788" i="3"/>
  <c r="J789" i="3"/>
  <c r="J790" i="3"/>
  <c r="J791" i="3"/>
  <c r="J792" i="3"/>
  <c r="J793" i="3"/>
  <c r="J794" i="3"/>
  <c r="J795" i="3"/>
  <c r="J796" i="3"/>
  <c r="J797" i="3"/>
  <c r="J798" i="3"/>
  <c r="J799" i="3"/>
  <c r="J800" i="3"/>
  <c r="J801" i="3"/>
  <c r="J802" i="3"/>
  <c r="J803" i="3"/>
  <c r="J804" i="3"/>
  <c r="J805" i="3"/>
  <c r="J806" i="3"/>
  <c r="J807" i="3"/>
  <c r="J808" i="3"/>
  <c r="J809" i="3"/>
  <c r="J810" i="3"/>
  <c r="J811" i="3"/>
  <c r="J812" i="3"/>
  <c r="J813" i="3"/>
  <c r="J814" i="3"/>
  <c r="J815" i="3"/>
  <c r="J816" i="3"/>
  <c r="J817" i="3"/>
  <c r="J818" i="3"/>
  <c r="J819" i="3"/>
  <c r="J820" i="3"/>
  <c r="J821" i="3"/>
  <c r="J822" i="3"/>
  <c r="J823" i="3"/>
  <c r="J824" i="3"/>
  <c r="J825" i="3"/>
  <c r="J826" i="3"/>
  <c r="J827" i="3"/>
  <c r="J828" i="3"/>
  <c r="J829" i="3"/>
  <c r="J830" i="3"/>
  <c r="J831" i="3"/>
  <c r="J832" i="3"/>
  <c r="J833" i="3"/>
  <c r="J834" i="3"/>
  <c r="J835" i="3"/>
  <c r="J836" i="3"/>
  <c r="J837" i="3"/>
  <c r="J838" i="3"/>
  <c r="J839" i="3"/>
  <c r="J840" i="3"/>
  <c r="J841" i="3"/>
  <c r="J842" i="3"/>
  <c r="J843" i="3"/>
  <c r="J844" i="3"/>
  <c r="J845" i="3"/>
  <c r="J846" i="3"/>
  <c r="J847" i="3"/>
  <c r="J848" i="3"/>
  <c r="J849" i="3"/>
  <c r="J850" i="3"/>
  <c r="J851" i="3"/>
  <c r="J852" i="3"/>
  <c r="J853" i="3"/>
  <c r="J854" i="3"/>
  <c r="J855" i="3"/>
  <c r="J856" i="3"/>
  <c r="J857" i="3"/>
  <c r="J858" i="3"/>
  <c r="J859" i="3"/>
  <c r="J860" i="3"/>
  <c r="J861" i="3"/>
  <c r="J862" i="3"/>
  <c r="J863" i="3"/>
  <c r="J864" i="3"/>
  <c r="J865" i="3"/>
  <c r="J866" i="3"/>
  <c r="J867" i="3"/>
  <c r="J868" i="3"/>
  <c r="J869" i="3"/>
  <c r="J870" i="3"/>
  <c r="J871" i="3"/>
  <c r="J872" i="3"/>
  <c r="J873" i="3"/>
  <c r="J874" i="3"/>
  <c r="J875" i="3"/>
  <c r="J876" i="3"/>
  <c r="J877" i="3"/>
  <c r="J878" i="3"/>
  <c r="J879" i="3"/>
  <c r="J880" i="3"/>
  <c r="J881" i="3"/>
  <c r="J882" i="3"/>
  <c r="J883" i="3"/>
  <c r="J884" i="3"/>
  <c r="J885" i="3"/>
  <c r="J886" i="3"/>
  <c r="J887" i="3"/>
  <c r="J888" i="3"/>
  <c r="J889" i="3"/>
  <c r="J890" i="3"/>
  <c r="J891" i="3"/>
  <c r="J892" i="3"/>
  <c r="J893" i="3"/>
  <c r="J894" i="3"/>
  <c r="J895" i="3"/>
  <c r="J896" i="3"/>
  <c r="J897" i="3"/>
  <c r="J898" i="3"/>
  <c r="J899" i="3"/>
  <c r="J900" i="3"/>
  <c r="J901" i="3"/>
  <c r="J902" i="3"/>
  <c r="J903" i="3"/>
  <c r="J904" i="3"/>
  <c r="J905" i="3"/>
  <c r="J906" i="3"/>
  <c r="J907" i="3"/>
  <c r="J908" i="3"/>
  <c r="J909" i="3"/>
  <c r="J910" i="3"/>
  <c r="J911" i="3"/>
  <c r="J912" i="3"/>
  <c r="J913" i="3"/>
  <c r="J914" i="3"/>
  <c r="J915" i="3"/>
  <c r="J916" i="3"/>
  <c r="J917" i="3"/>
  <c r="J918" i="3"/>
  <c r="J919" i="3"/>
  <c r="J920" i="3"/>
  <c r="J921" i="3"/>
  <c r="J922" i="3"/>
  <c r="J923" i="3"/>
  <c r="J924" i="3"/>
  <c r="J925" i="3"/>
  <c r="J926" i="3"/>
  <c r="J927" i="3"/>
  <c r="J928" i="3"/>
  <c r="J929" i="3"/>
  <c r="J930" i="3"/>
  <c r="J931" i="3"/>
  <c r="J932" i="3"/>
  <c r="J933" i="3"/>
  <c r="J934" i="3"/>
  <c r="J935" i="3"/>
  <c r="J936" i="3"/>
  <c r="J937" i="3"/>
  <c r="J938" i="3"/>
  <c r="J939" i="3"/>
  <c r="J940" i="3"/>
  <c r="J941" i="3"/>
  <c r="J942" i="3"/>
  <c r="J943" i="3"/>
  <c r="J944" i="3"/>
  <c r="J945" i="3"/>
  <c r="J946" i="3"/>
  <c r="J947" i="3"/>
  <c r="J948" i="3"/>
  <c r="J949" i="3"/>
  <c r="J950" i="3"/>
  <c r="J951" i="3"/>
  <c r="J952" i="3"/>
  <c r="J953" i="3"/>
  <c r="J954" i="3"/>
  <c r="J955" i="3"/>
  <c r="J956" i="3"/>
  <c r="J957" i="3"/>
  <c r="J958" i="3"/>
  <c r="J959" i="3"/>
  <c r="J960" i="3"/>
  <c r="J961" i="3"/>
  <c r="J962" i="3"/>
  <c r="J963" i="3"/>
  <c r="J964" i="3"/>
  <c r="J965" i="3"/>
  <c r="J966" i="3"/>
  <c r="J967" i="3"/>
  <c r="J968" i="3"/>
  <c r="J969" i="3"/>
  <c r="J970" i="3"/>
  <c r="J971" i="3"/>
  <c r="J972" i="3"/>
  <c r="J973" i="3"/>
  <c r="J974" i="3"/>
  <c r="J975" i="3"/>
  <c r="J976" i="3"/>
  <c r="J977" i="3"/>
  <c r="J978" i="3"/>
  <c r="J979" i="3"/>
  <c r="J980" i="3"/>
  <c r="J981" i="3"/>
  <c r="J982" i="3"/>
  <c r="J983" i="3"/>
  <c r="J984" i="3"/>
  <c r="J985" i="3"/>
  <c r="J986" i="3"/>
  <c r="J987" i="3"/>
  <c r="J988" i="3"/>
  <c r="J989" i="3"/>
  <c r="J990" i="3"/>
  <c r="J991" i="3"/>
  <c r="J992" i="3"/>
  <c r="J993" i="3"/>
  <c r="J994" i="3"/>
  <c r="J995" i="3"/>
  <c r="J996" i="3"/>
  <c r="J997" i="3"/>
  <c r="J998" i="3"/>
  <c r="J999" i="3"/>
  <c r="J1000" i="3"/>
  <c r="J1001" i="3"/>
  <c r="J1002" i="3"/>
  <c r="J1003" i="3"/>
  <c r="J1004" i="3"/>
  <c r="J1005" i="3"/>
  <c r="J1006" i="3"/>
  <c r="J1007" i="3"/>
  <c r="J1008" i="3"/>
  <c r="J1009" i="3"/>
  <c r="J1010" i="3"/>
  <c r="J1011" i="3"/>
  <c r="J1012" i="3"/>
  <c r="J1013" i="3"/>
  <c r="J1014" i="3"/>
  <c r="J1015" i="3"/>
  <c r="J1016" i="3"/>
  <c r="J1017" i="3"/>
  <c r="J1018" i="3"/>
  <c r="J1019" i="3"/>
  <c r="J1020" i="3"/>
  <c r="J1021" i="3"/>
  <c r="J1022" i="3"/>
  <c r="J1023" i="3"/>
  <c r="J1024" i="3"/>
  <c r="J1025" i="3"/>
  <c r="J1026" i="3"/>
  <c r="J1027" i="3"/>
  <c r="J1028" i="3"/>
  <c r="J1029" i="3"/>
  <c r="J1030" i="3"/>
  <c r="J1031" i="3"/>
  <c r="J1032" i="3"/>
  <c r="J1033" i="3"/>
  <c r="J1034" i="3"/>
  <c r="J1035" i="3"/>
  <c r="J1036" i="3"/>
  <c r="J1037" i="3"/>
  <c r="J1038" i="3"/>
  <c r="J1039" i="3"/>
  <c r="J1040" i="3"/>
  <c r="J1041" i="3"/>
  <c r="J1042" i="3"/>
  <c r="J1043" i="3"/>
  <c r="J1044" i="3"/>
  <c r="J1045" i="3"/>
  <c r="J1046" i="3"/>
  <c r="J1047" i="3"/>
  <c r="J1048" i="3"/>
  <c r="J1049" i="3"/>
  <c r="J1050" i="3"/>
  <c r="J1051" i="3"/>
  <c r="J1052" i="3"/>
  <c r="J1053" i="3"/>
  <c r="J1054" i="3"/>
  <c r="J1055" i="3"/>
  <c r="J1056" i="3"/>
  <c r="J1057" i="3"/>
  <c r="J1058" i="3"/>
  <c r="J1059" i="3"/>
  <c r="J1060" i="3"/>
  <c r="J1061" i="3"/>
  <c r="J1062" i="3"/>
  <c r="J1063" i="3"/>
  <c r="J1064" i="3"/>
  <c r="J1065" i="3"/>
  <c r="J1066" i="3"/>
  <c r="J1067" i="3"/>
  <c r="J1068" i="3"/>
  <c r="J1069" i="3"/>
  <c r="J1070" i="3"/>
  <c r="J1071" i="3"/>
  <c r="J1072" i="3"/>
  <c r="J1073" i="3"/>
  <c r="J1074" i="3"/>
  <c r="J1075" i="3"/>
  <c r="J1076" i="3"/>
  <c r="J1077" i="3"/>
  <c r="J1078" i="3"/>
  <c r="J1079" i="3"/>
  <c r="J1080" i="3"/>
  <c r="J1081" i="3"/>
  <c r="J1082" i="3"/>
  <c r="J1083" i="3"/>
  <c r="J1084" i="3"/>
  <c r="J1085" i="3"/>
  <c r="J1086" i="3"/>
  <c r="J1087" i="3"/>
  <c r="J1088" i="3"/>
  <c r="J1089" i="3"/>
  <c r="J1090" i="3"/>
  <c r="J1091" i="3"/>
  <c r="J1092" i="3"/>
  <c r="J1093" i="3"/>
  <c r="J1094" i="3"/>
  <c r="J1095" i="3"/>
  <c r="J1096" i="3"/>
  <c r="J1097" i="3"/>
  <c r="J1098" i="3"/>
  <c r="J1099" i="3"/>
  <c r="J1100" i="3"/>
  <c r="J1101" i="3"/>
  <c r="J1102" i="3"/>
  <c r="J1103" i="3"/>
  <c r="J1104" i="3"/>
  <c r="J1105" i="3"/>
  <c r="J1106" i="3"/>
  <c r="J1107" i="3"/>
  <c r="J1108" i="3"/>
  <c r="J1109" i="3"/>
  <c r="J1110" i="3"/>
  <c r="J1111" i="3"/>
  <c r="J1112" i="3"/>
  <c r="J1113" i="3"/>
  <c r="J1114" i="3"/>
  <c r="J1115" i="3"/>
  <c r="J1116" i="3"/>
  <c r="J1117" i="3"/>
  <c r="J1118" i="3"/>
  <c r="J1119" i="3"/>
  <c r="J1120" i="3"/>
  <c r="J1121" i="3"/>
  <c r="J1122" i="3"/>
  <c r="J1123" i="3"/>
  <c r="J1124" i="3"/>
  <c r="J1125" i="3"/>
  <c r="J1126" i="3"/>
  <c r="J1127" i="3"/>
  <c r="J1128" i="3"/>
  <c r="J1129" i="3"/>
  <c r="J1130" i="3"/>
  <c r="J1131" i="3"/>
  <c r="J1132" i="3"/>
  <c r="J1133" i="3"/>
  <c r="J1134" i="3"/>
  <c r="J1135" i="3"/>
  <c r="J1136" i="3"/>
  <c r="J1137" i="3"/>
  <c r="J1138" i="3"/>
  <c r="J1139" i="3"/>
  <c r="J1140" i="3"/>
  <c r="J1141" i="3"/>
  <c r="J1142" i="3"/>
  <c r="J1143" i="3"/>
  <c r="J1144" i="3"/>
  <c r="J1145" i="3"/>
  <c r="J1146" i="3"/>
  <c r="J1147" i="3"/>
  <c r="J1148" i="3"/>
  <c r="J1149" i="3"/>
  <c r="J1150" i="3"/>
  <c r="J1151" i="3"/>
  <c r="J1152" i="3"/>
  <c r="J1153" i="3"/>
  <c r="J1154" i="3"/>
  <c r="J1155" i="3"/>
  <c r="J1156" i="3"/>
  <c r="J1157" i="3"/>
  <c r="J1158" i="3"/>
  <c r="J1159" i="3"/>
  <c r="J1160" i="3"/>
  <c r="J1161" i="3"/>
  <c r="J1162" i="3"/>
  <c r="J1163" i="3"/>
  <c r="J1164" i="3"/>
  <c r="J1165" i="3"/>
  <c r="J1166" i="3"/>
  <c r="J1167" i="3"/>
  <c r="J1168" i="3"/>
  <c r="J1169" i="3"/>
  <c r="J1170" i="3"/>
  <c r="J1171" i="3"/>
  <c r="J1172" i="3"/>
  <c r="J1173" i="3"/>
  <c r="J1174" i="3"/>
  <c r="J1175" i="3"/>
  <c r="J1176" i="3"/>
  <c r="J1177" i="3"/>
  <c r="J1178" i="3"/>
  <c r="J1179" i="3"/>
  <c r="J1180" i="3"/>
  <c r="J1181" i="3"/>
  <c r="J1182" i="3"/>
  <c r="J1183" i="3"/>
  <c r="J1184" i="3"/>
  <c r="J1185" i="3"/>
  <c r="J1186" i="3"/>
  <c r="J1187" i="3"/>
  <c r="J1188" i="3"/>
  <c r="J1189" i="3"/>
  <c r="J1190" i="3"/>
  <c r="J1191" i="3"/>
  <c r="J1192" i="3"/>
  <c r="J1193" i="3"/>
  <c r="J1194" i="3"/>
  <c r="J1195" i="3"/>
  <c r="J1196" i="3"/>
  <c r="J1197" i="3"/>
  <c r="J1198" i="3"/>
  <c r="J1199" i="3"/>
  <c r="J1200" i="3"/>
  <c r="J1201" i="3"/>
  <c r="J1202" i="3"/>
  <c r="J1203" i="3"/>
  <c r="J1204" i="3"/>
  <c r="J1205" i="3"/>
  <c r="I42" i="3"/>
  <c r="I43" i="3"/>
  <c r="I44" i="3"/>
  <c r="I45" i="3"/>
  <c r="I46" i="3"/>
  <c r="I47" i="3"/>
  <c r="I48" i="3"/>
  <c r="I49" i="3"/>
  <c r="I50" i="3"/>
  <c r="I51" i="3"/>
  <c r="I52" i="3"/>
  <c r="I53" i="3"/>
  <c r="I54" i="3"/>
  <c r="I55" i="3"/>
  <c r="I56" i="3"/>
  <c r="I57" i="3"/>
  <c r="I58" i="3"/>
  <c r="I59" i="3"/>
  <c r="I60" i="3"/>
  <c r="I61" i="3"/>
  <c r="I62" i="3"/>
  <c r="I63" i="3"/>
  <c r="I64" i="3"/>
  <c r="I65" i="3"/>
  <c r="I66" i="3"/>
  <c r="I67" i="3"/>
  <c r="I68" i="3"/>
  <c r="I69" i="3"/>
  <c r="I70" i="3"/>
  <c r="I71" i="3"/>
  <c r="I72" i="3"/>
  <c r="I73" i="3"/>
  <c r="I74" i="3"/>
  <c r="I75" i="3"/>
  <c r="I76" i="3"/>
  <c r="I77" i="3"/>
  <c r="I78" i="3"/>
  <c r="I79" i="3"/>
  <c r="I80" i="3"/>
  <c r="I81" i="3"/>
  <c r="I82" i="3"/>
  <c r="I83" i="3"/>
  <c r="I84" i="3"/>
  <c r="I85" i="3"/>
  <c r="I86" i="3"/>
  <c r="I87" i="3"/>
  <c r="I88" i="3"/>
  <c r="I89" i="3"/>
  <c r="I90" i="3"/>
  <c r="I91" i="3"/>
  <c r="I92" i="3"/>
  <c r="I93" i="3"/>
  <c r="I94" i="3"/>
  <c r="I95" i="3"/>
  <c r="I96" i="3"/>
  <c r="I97" i="3"/>
  <c r="I98" i="3"/>
  <c r="I99" i="3"/>
  <c r="I100" i="3"/>
  <c r="I101" i="3"/>
  <c r="I102" i="3"/>
  <c r="I103" i="3"/>
  <c r="I104" i="3"/>
  <c r="I105" i="3"/>
  <c r="I106" i="3"/>
  <c r="I107" i="3"/>
  <c r="I108" i="3"/>
  <c r="I109" i="3"/>
  <c r="I110" i="3"/>
  <c r="I111" i="3"/>
  <c r="I112" i="3"/>
  <c r="I113" i="3"/>
  <c r="I114" i="3"/>
  <c r="I115" i="3"/>
  <c r="I116" i="3"/>
  <c r="I117" i="3"/>
  <c r="I118" i="3"/>
  <c r="I119" i="3"/>
  <c r="I120" i="3"/>
  <c r="I121" i="3"/>
  <c r="I122" i="3"/>
  <c r="I123" i="3"/>
  <c r="I124" i="3"/>
  <c r="I125" i="3"/>
  <c r="I126" i="3"/>
  <c r="I127" i="3"/>
  <c r="I128" i="3"/>
  <c r="I129" i="3"/>
  <c r="I130" i="3"/>
  <c r="I131" i="3"/>
  <c r="I132" i="3"/>
  <c r="I133" i="3"/>
  <c r="I134" i="3"/>
  <c r="I135" i="3"/>
  <c r="I136" i="3"/>
  <c r="I137" i="3"/>
  <c r="I138" i="3"/>
  <c r="I139" i="3"/>
  <c r="I140" i="3"/>
  <c r="I141" i="3"/>
  <c r="I142" i="3"/>
  <c r="I143" i="3"/>
  <c r="I144" i="3"/>
  <c r="I145" i="3"/>
  <c r="I146" i="3"/>
  <c r="I147" i="3"/>
  <c r="I148" i="3"/>
  <c r="I149" i="3"/>
  <c r="I150" i="3"/>
  <c r="I151" i="3"/>
  <c r="I152" i="3"/>
  <c r="I153" i="3"/>
  <c r="I154" i="3"/>
  <c r="I155" i="3"/>
  <c r="I156" i="3"/>
  <c r="I157" i="3"/>
  <c r="I158" i="3"/>
  <c r="I159" i="3"/>
  <c r="I160" i="3"/>
  <c r="I161" i="3"/>
  <c r="I162" i="3"/>
  <c r="I163" i="3"/>
  <c r="I164" i="3"/>
  <c r="I165" i="3"/>
  <c r="I166" i="3"/>
  <c r="I167" i="3"/>
  <c r="I168" i="3"/>
  <c r="I169" i="3"/>
  <c r="I170" i="3"/>
  <c r="I171" i="3"/>
  <c r="I172" i="3"/>
  <c r="I173" i="3"/>
  <c r="I174" i="3"/>
  <c r="I175" i="3"/>
  <c r="I176" i="3"/>
  <c r="I177" i="3"/>
  <c r="I178" i="3"/>
  <c r="I179" i="3"/>
  <c r="I180" i="3"/>
  <c r="I181" i="3"/>
  <c r="I182" i="3"/>
  <c r="I183" i="3"/>
  <c r="I184" i="3"/>
  <c r="I185" i="3"/>
  <c r="I186" i="3"/>
  <c r="I187" i="3"/>
  <c r="I188" i="3"/>
  <c r="I189" i="3"/>
  <c r="I190" i="3"/>
  <c r="I191" i="3"/>
  <c r="I192" i="3"/>
  <c r="I193" i="3"/>
  <c r="I194" i="3"/>
  <c r="I195" i="3"/>
  <c r="I196" i="3"/>
  <c r="I197" i="3"/>
  <c r="I198" i="3"/>
  <c r="I199" i="3"/>
  <c r="I200" i="3"/>
  <c r="I201" i="3"/>
  <c r="I202" i="3"/>
  <c r="I203" i="3"/>
  <c r="I204" i="3"/>
  <c r="I205" i="3"/>
  <c r="I206" i="3"/>
  <c r="I207" i="3"/>
  <c r="I208" i="3"/>
  <c r="I209" i="3"/>
  <c r="I210" i="3"/>
  <c r="I211" i="3"/>
  <c r="I212" i="3"/>
  <c r="I213" i="3"/>
  <c r="I214" i="3"/>
  <c r="I215" i="3"/>
  <c r="I216" i="3"/>
  <c r="I217" i="3"/>
  <c r="I218" i="3"/>
  <c r="I219" i="3"/>
  <c r="I220" i="3"/>
  <c r="I221" i="3"/>
  <c r="I222" i="3"/>
  <c r="I223" i="3"/>
  <c r="I224" i="3"/>
  <c r="I225" i="3"/>
  <c r="I226" i="3"/>
  <c r="I227" i="3"/>
  <c r="I228" i="3"/>
  <c r="I229" i="3"/>
  <c r="I230" i="3"/>
  <c r="I231" i="3"/>
  <c r="I232" i="3"/>
  <c r="I233" i="3"/>
  <c r="I234" i="3"/>
  <c r="I235" i="3"/>
  <c r="I236" i="3"/>
  <c r="I237" i="3"/>
  <c r="I238" i="3"/>
  <c r="I239" i="3"/>
  <c r="I240" i="3"/>
  <c r="I241" i="3"/>
  <c r="I242" i="3"/>
  <c r="I243" i="3"/>
  <c r="I244" i="3"/>
  <c r="I245" i="3"/>
  <c r="I246" i="3"/>
  <c r="I247" i="3"/>
  <c r="I248" i="3"/>
  <c r="I249" i="3"/>
  <c r="I250" i="3"/>
  <c r="I251" i="3"/>
  <c r="I252" i="3"/>
  <c r="I253" i="3"/>
  <c r="I254" i="3"/>
  <c r="I255" i="3"/>
  <c r="I256" i="3"/>
  <c r="I257" i="3"/>
  <c r="I258" i="3"/>
  <c r="I259" i="3"/>
  <c r="I260" i="3"/>
  <c r="I261" i="3"/>
  <c r="I262" i="3"/>
  <c r="I263" i="3"/>
  <c r="I264" i="3"/>
  <c r="I265" i="3"/>
  <c r="I266" i="3"/>
  <c r="I267" i="3"/>
  <c r="I268" i="3"/>
  <c r="I269" i="3"/>
  <c r="I270" i="3"/>
  <c r="I271" i="3"/>
  <c r="I272" i="3"/>
  <c r="I273" i="3"/>
  <c r="I274" i="3"/>
  <c r="I275" i="3"/>
  <c r="I276" i="3"/>
  <c r="I277" i="3"/>
  <c r="I278" i="3"/>
  <c r="I279" i="3"/>
  <c r="I280" i="3"/>
  <c r="I281" i="3"/>
  <c r="I282" i="3"/>
  <c r="I283" i="3"/>
  <c r="I284" i="3"/>
  <c r="I285" i="3"/>
  <c r="I286" i="3"/>
  <c r="I287" i="3"/>
  <c r="I288" i="3"/>
  <c r="I289" i="3"/>
  <c r="I290" i="3"/>
  <c r="I291" i="3"/>
  <c r="I292" i="3"/>
  <c r="I293" i="3"/>
  <c r="I294" i="3"/>
  <c r="I295" i="3"/>
  <c r="I296" i="3"/>
  <c r="I297" i="3"/>
  <c r="I298" i="3"/>
  <c r="I299" i="3"/>
  <c r="I300" i="3"/>
  <c r="I301" i="3"/>
  <c r="I302" i="3"/>
  <c r="I303" i="3"/>
  <c r="I304" i="3"/>
  <c r="I305" i="3"/>
  <c r="I306" i="3"/>
  <c r="I307" i="3"/>
  <c r="I308" i="3"/>
  <c r="I309" i="3"/>
  <c r="I310" i="3"/>
  <c r="I311" i="3"/>
  <c r="I312" i="3"/>
  <c r="I313" i="3"/>
  <c r="I314" i="3"/>
  <c r="I315" i="3"/>
  <c r="I316" i="3"/>
  <c r="I317" i="3"/>
  <c r="I318" i="3"/>
  <c r="I319" i="3"/>
  <c r="I320" i="3"/>
  <c r="I321" i="3"/>
  <c r="I322" i="3"/>
  <c r="I323" i="3"/>
  <c r="I324" i="3"/>
  <c r="I325" i="3"/>
  <c r="I326" i="3"/>
  <c r="I327" i="3"/>
  <c r="I328" i="3"/>
  <c r="I329" i="3"/>
  <c r="I330" i="3"/>
  <c r="I331" i="3"/>
  <c r="I332" i="3"/>
  <c r="I333" i="3"/>
  <c r="I334" i="3"/>
  <c r="I335" i="3"/>
  <c r="I336" i="3"/>
  <c r="I337" i="3"/>
  <c r="I338" i="3"/>
  <c r="I339" i="3"/>
  <c r="I340" i="3"/>
  <c r="I341" i="3"/>
  <c r="I342" i="3"/>
  <c r="I343" i="3"/>
  <c r="I344" i="3"/>
  <c r="I345" i="3"/>
  <c r="I346" i="3"/>
  <c r="I347" i="3"/>
  <c r="I348" i="3"/>
  <c r="I349" i="3"/>
  <c r="I350" i="3"/>
  <c r="I351" i="3"/>
  <c r="I352" i="3"/>
  <c r="I353" i="3"/>
  <c r="I354" i="3"/>
  <c r="I355" i="3"/>
  <c r="I356" i="3"/>
  <c r="I357" i="3"/>
  <c r="I358" i="3"/>
  <c r="I359" i="3"/>
  <c r="I360" i="3"/>
  <c r="I361" i="3"/>
  <c r="I362" i="3"/>
  <c r="I363" i="3"/>
  <c r="I364" i="3"/>
  <c r="I365" i="3"/>
  <c r="I366" i="3"/>
  <c r="I367" i="3"/>
  <c r="I368" i="3"/>
  <c r="I369" i="3"/>
  <c r="I370" i="3"/>
  <c r="I371" i="3"/>
  <c r="I372" i="3"/>
  <c r="I373" i="3"/>
  <c r="I374" i="3"/>
  <c r="I375" i="3"/>
  <c r="I376" i="3"/>
  <c r="I377" i="3"/>
  <c r="I378" i="3"/>
  <c r="I379" i="3"/>
  <c r="I380" i="3"/>
  <c r="I381" i="3"/>
  <c r="I382" i="3"/>
  <c r="I383" i="3"/>
  <c r="I384" i="3"/>
  <c r="I385" i="3"/>
  <c r="I386" i="3"/>
  <c r="I387" i="3"/>
  <c r="I388" i="3"/>
  <c r="I389" i="3"/>
  <c r="I390" i="3"/>
  <c r="I391" i="3"/>
  <c r="I392" i="3"/>
  <c r="I393" i="3"/>
  <c r="I394" i="3"/>
  <c r="I395" i="3"/>
  <c r="I396" i="3"/>
  <c r="I397" i="3"/>
  <c r="I398" i="3"/>
  <c r="I399" i="3"/>
  <c r="I400" i="3"/>
  <c r="I401" i="3"/>
  <c r="I402" i="3"/>
  <c r="I403" i="3"/>
  <c r="I404" i="3"/>
  <c r="I405" i="3"/>
  <c r="I406" i="3"/>
  <c r="I407" i="3"/>
  <c r="I408" i="3"/>
  <c r="I409" i="3"/>
  <c r="I410" i="3"/>
  <c r="I411" i="3"/>
  <c r="I412" i="3"/>
  <c r="I413" i="3"/>
  <c r="I414" i="3"/>
  <c r="I415" i="3"/>
  <c r="I416" i="3"/>
  <c r="I417" i="3"/>
  <c r="I418" i="3"/>
  <c r="I419" i="3"/>
  <c r="I420" i="3"/>
  <c r="I421" i="3"/>
  <c r="I422" i="3"/>
  <c r="I423" i="3"/>
  <c r="I424" i="3"/>
  <c r="I425" i="3"/>
  <c r="I426" i="3"/>
  <c r="I427" i="3"/>
  <c r="I428" i="3"/>
  <c r="I429" i="3"/>
  <c r="I430" i="3"/>
  <c r="I431" i="3"/>
  <c r="I432" i="3"/>
  <c r="I433" i="3"/>
  <c r="I434" i="3"/>
  <c r="I435" i="3"/>
  <c r="I436" i="3"/>
  <c r="I437" i="3"/>
  <c r="I438" i="3"/>
  <c r="I439" i="3"/>
  <c r="I440" i="3"/>
  <c r="I441" i="3"/>
  <c r="I442" i="3"/>
  <c r="I443" i="3"/>
  <c r="I444" i="3"/>
  <c r="I445" i="3"/>
  <c r="I446" i="3"/>
  <c r="I447" i="3"/>
  <c r="I448" i="3"/>
  <c r="I449" i="3"/>
  <c r="I450" i="3"/>
  <c r="I451" i="3"/>
  <c r="I452" i="3"/>
  <c r="I453" i="3"/>
  <c r="I454" i="3"/>
  <c r="I455" i="3"/>
  <c r="I456" i="3"/>
  <c r="I457" i="3"/>
  <c r="I458" i="3"/>
  <c r="I459" i="3"/>
  <c r="I460" i="3"/>
  <c r="I461" i="3"/>
  <c r="I462" i="3"/>
  <c r="I463" i="3"/>
  <c r="I464" i="3"/>
  <c r="I465" i="3"/>
  <c r="I466" i="3"/>
  <c r="I467" i="3"/>
  <c r="I468" i="3"/>
  <c r="I469" i="3"/>
  <c r="I470" i="3"/>
  <c r="I471" i="3"/>
  <c r="I472" i="3"/>
  <c r="I473" i="3"/>
  <c r="I474" i="3"/>
  <c r="I475" i="3"/>
  <c r="I476" i="3"/>
  <c r="I477" i="3"/>
  <c r="I478" i="3"/>
  <c r="I479" i="3"/>
  <c r="I480" i="3"/>
  <c r="I481" i="3"/>
  <c r="I482" i="3"/>
  <c r="I483" i="3"/>
  <c r="I484" i="3"/>
  <c r="I485" i="3"/>
  <c r="I486" i="3"/>
  <c r="I487" i="3"/>
  <c r="I488" i="3"/>
  <c r="I489" i="3"/>
  <c r="I490" i="3"/>
  <c r="I491" i="3"/>
  <c r="I492" i="3"/>
  <c r="I493" i="3"/>
  <c r="I494" i="3"/>
  <c r="I495" i="3"/>
  <c r="I496" i="3"/>
  <c r="I497" i="3"/>
  <c r="I498" i="3"/>
  <c r="I499" i="3"/>
  <c r="I500" i="3"/>
  <c r="I501" i="3"/>
  <c r="I502" i="3"/>
  <c r="I503" i="3"/>
  <c r="I504" i="3"/>
  <c r="I505" i="3"/>
  <c r="I506" i="3"/>
  <c r="I507" i="3"/>
  <c r="I508" i="3"/>
  <c r="I509" i="3"/>
  <c r="I510" i="3"/>
  <c r="I511" i="3"/>
  <c r="I512" i="3"/>
  <c r="I513" i="3"/>
  <c r="I514" i="3"/>
  <c r="I515" i="3"/>
  <c r="I516" i="3"/>
  <c r="I517" i="3"/>
  <c r="I518" i="3"/>
  <c r="I519" i="3"/>
  <c r="I520" i="3"/>
  <c r="I521" i="3"/>
  <c r="I522" i="3"/>
  <c r="I523" i="3"/>
  <c r="I524" i="3"/>
  <c r="I525" i="3"/>
  <c r="I526" i="3"/>
  <c r="I527" i="3"/>
  <c r="I528" i="3"/>
  <c r="I529" i="3"/>
  <c r="I530" i="3"/>
  <c r="I531" i="3"/>
  <c r="I532" i="3"/>
  <c r="I533" i="3"/>
  <c r="I534" i="3"/>
  <c r="I535" i="3"/>
  <c r="I536" i="3"/>
  <c r="I537" i="3"/>
  <c r="I538" i="3"/>
  <c r="I539" i="3"/>
  <c r="I540" i="3"/>
  <c r="I541" i="3"/>
  <c r="I542" i="3"/>
  <c r="I543" i="3"/>
  <c r="I544" i="3"/>
  <c r="I545" i="3"/>
  <c r="I546" i="3"/>
  <c r="I547" i="3"/>
  <c r="I548" i="3"/>
  <c r="I549" i="3"/>
  <c r="I550" i="3"/>
  <c r="I551" i="3"/>
  <c r="I552" i="3"/>
  <c r="I553" i="3"/>
  <c r="I554" i="3"/>
  <c r="I555" i="3"/>
  <c r="I556" i="3"/>
  <c r="I557" i="3"/>
  <c r="I558" i="3"/>
  <c r="I559" i="3"/>
  <c r="I560" i="3"/>
  <c r="I561" i="3"/>
  <c r="I562" i="3"/>
  <c r="I563" i="3"/>
  <c r="I564" i="3"/>
  <c r="I565" i="3"/>
  <c r="I566" i="3"/>
  <c r="I567" i="3"/>
  <c r="I568" i="3"/>
  <c r="I569" i="3"/>
  <c r="I570" i="3"/>
  <c r="I571" i="3"/>
  <c r="I572" i="3"/>
  <c r="I573" i="3"/>
  <c r="I574" i="3"/>
  <c r="I575" i="3"/>
  <c r="I576" i="3"/>
  <c r="I577" i="3"/>
  <c r="I578" i="3"/>
  <c r="I579" i="3"/>
  <c r="I580" i="3"/>
  <c r="I581" i="3"/>
  <c r="I582" i="3"/>
  <c r="I583" i="3"/>
  <c r="I584" i="3"/>
  <c r="I585" i="3"/>
  <c r="I586" i="3"/>
  <c r="I587" i="3"/>
  <c r="I588" i="3"/>
  <c r="I589" i="3"/>
  <c r="I590" i="3"/>
  <c r="I591" i="3"/>
  <c r="I592" i="3"/>
  <c r="I593" i="3"/>
  <c r="I594" i="3"/>
  <c r="I595" i="3"/>
  <c r="I596" i="3"/>
  <c r="I597" i="3"/>
  <c r="I598" i="3"/>
  <c r="I599" i="3"/>
  <c r="I600" i="3"/>
  <c r="I601" i="3"/>
  <c r="I602" i="3"/>
  <c r="I603" i="3"/>
  <c r="I604" i="3"/>
  <c r="I605" i="3"/>
  <c r="I606" i="3"/>
  <c r="I607" i="3"/>
  <c r="I608" i="3"/>
  <c r="I609" i="3"/>
  <c r="I610" i="3"/>
  <c r="I611" i="3"/>
  <c r="I612" i="3"/>
  <c r="I613" i="3"/>
  <c r="I614" i="3"/>
  <c r="I615" i="3"/>
  <c r="I616" i="3"/>
  <c r="I617" i="3"/>
  <c r="I618" i="3"/>
  <c r="I619" i="3"/>
  <c r="I620" i="3"/>
  <c r="I621" i="3"/>
  <c r="I622" i="3"/>
  <c r="I623" i="3"/>
  <c r="I624" i="3"/>
  <c r="I625" i="3"/>
  <c r="I626" i="3"/>
  <c r="I627" i="3"/>
  <c r="I628" i="3"/>
  <c r="I629" i="3"/>
  <c r="I630" i="3"/>
  <c r="I631" i="3"/>
  <c r="I632" i="3"/>
  <c r="I633" i="3"/>
  <c r="I634" i="3"/>
  <c r="I635" i="3"/>
  <c r="I636" i="3"/>
  <c r="I637" i="3"/>
  <c r="I638" i="3"/>
  <c r="I639" i="3"/>
  <c r="I640" i="3"/>
  <c r="I641" i="3"/>
  <c r="I642" i="3"/>
  <c r="I643" i="3"/>
  <c r="I644" i="3"/>
  <c r="I645" i="3"/>
  <c r="I646" i="3"/>
  <c r="I647" i="3"/>
  <c r="I648" i="3"/>
  <c r="I649" i="3"/>
  <c r="I650" i="3"/>
  <c r="I651" i="3"/>
  <c r="I652" i="3"/>
  <c r="I653" i="3"/>
  <c r="I654" i="3"/>
  <c r="I655" i="3"/>
  <c r="I656" i="3"/>
  <c r="I657" i="3"/>
  <c r="I658" i="3"/>
  <c r="I659" i="3"/>
  <c r="I660" i="3"/>
  <c r="I661" i="3"/>
  <c r="I662" i="3"/>
  <c r="I663" i="3"/>
  <c r="I664" i="3"/>
  <c r="I665" i="3"/>
  <c r="I666" i="3"/>
  <c r="I667" i="3"/>
  <c r="I668" i="3"/>
  <c r="I669" i="3"/>
  <c r="I670" i="3"/>
  <c r="I671" i="3"/>
  <c r="I672" i="3"/>
  <c r="I673" i="3"/>
  <c r="I674" i="3"/>
  <c r="I675" i="3"/>
  <c r="I676" i="3"/>
  <c r="I677" i="3"/>
  <c r="I678" i="3"/>
  <c r="I679" i="3"/>
  <c r="I680" i="3"/>
  <c r="I681" i="3"/>
  <c r="I682" i="3"/>
  <c r="I683" i="3"/>
  <c r="I684" i="3"/>
  <c r="I685" i="3"/>
  <c r="I686" i="3"/>
  <c r="I687" i="3"/>
  <c r="I688" i="3"/>
  <c r="I689" i="3"/>
  <c r="I690" i="3"/>
  <c r="I691" i="3"/>
  <c r="I692" i="3"/>
  <c r="I693" i="3"/>
  <c r="I694" i="3"/>
  <c r="I695" i="3"/>
  <c r="I696" i="3"/>
  <c r="I697" i="3"/>
  <c r="I698" i="3"/>
  <c r="I699" i="3"/>
  <c r="I700" i="3"/>
  <c r="I701" i="3"/>
  <c r="I702" i="3"/>
  <c r="I703" i="3"/>
  <c r="I704" i="3"/>
  <c r="I705" i="3"/>
  <c r="I706" i="3"/>
  <c r="I707" i="3"/>
  <c r="I708" i="3"/>
  <c r="I709" i="3"/>
  <c r="I710" i="3"/>
  <c r="I711" i="3"/>
  <c r="I712" i="3"/>
  <c r="I713" i="3"/>
  <c r="I714" i="3"/>
  <c r="I715" i="3"/>
  <c r="I716" i="3"/>
  <c r="I717" i="3"/>
  <c r="I718" i="3"/>
  <c r="I719" i="3"/>
  <c r="I720" i="3"/>
  <c r="I721" i="3"/>
  <c r="I722" i="3"/>
  <c r="I723" i="3"/>
  <c r="I724" i="3"/>
  <c r="I725" i="3"/>
  <c r="I726" i="3"/>
  <c r="I727" i="3"/>
  <c r="I728" i="3"/>
  <c r="I729" i="3"/>
  <c r="I730" i="3"/>
  <c r="I731" i="3"/>
  <c r="I732" i="3"/>
  <c r="I733" i="3"/>
  <c r="I734" i="3"/>
  <c r="I735" i="3"/>
  <c r="I736" i="3"/>
  <c r="I737" i="3"/>
  <c r="I738" i="3"/>
  <c r="I739" i="3"/>
  <c r="I740" i="3"/>
  <c r="I741" i="3"/>
  <c r="I742" i="3"/>
  <c r="I743" i="3"/>
  <c r="I744" i="3"/>
  <c r="I745" i="3"/>
  <c r="I746" i="3"/>
  <c r="I747" i="3"/>
  <c r="I748" i="3"/>
  <c r="I749" i="3"/>
  <c r="I750" i="3"/>
  <c r="I751" i="3"/>
  <c r="I752" i="3"/>
  <c r="I753" i="3"/>
  <c r="I754" i="3"/>
  <c r="I755" i="3"/>
  <c r="I756" i="3"/>
  <c r="I757" i="3"/>
  <c r="I758" i="3"/>
  <c r="I759" i="3"/>
  <c r="I760" i="3"/>
  <c r="I761" i="3"/>
  <c r="I762" i="3"/>
  <c r="I763" i="3"/>
  <c r="I764" i="3"/>
  <c r="I765" i="3"/>
  <c r="I766" i="3"/>
  <c r="I767" i="3"/>
  <c r="I768" i="3"/>
  <c r="I769" i="3"/>
  <c r="I770" i="3"/>
  <c r="I771" i="3"/>
  <c r="I772" i="3"/>
  <c r="I773" i="3"/>
  <c r="I774" i="3"/>
  <c r="I775" i="3"/>
  <c r="I776" i="3"/>
  <c r="I777" i="3"/>
  <c r="I778" i="3"/>
  <c r="I779" i="3"/>
  <c r="I780" i="3"/>
  <c r="I781" i="3"/>
  <c r="I782" i="3"/>
  <c r="I783" i="3"/>
  <c r="I784" i="3"/>
  <c r="I785" i="3"/>
  <c r="I786" i="3"/>
  <c r="I787" i="3"/>
  <c r="I788" i="3"/>
  <c r="I789" i="3"/>
  <c r="I790" i="3"/>
  <c r="I791" i="3"/>
  <c r="I792" i="3"/>
  <c r="I793" i="3"/>
  <c r="I794" i="3"/>
  <c r="I795" i="3"/>
  <c r="I796" i="3"/>
  <c r="I797" i="3"/>
  <c r="I798" i="3"/>
  <c r="I799" i="3"/>
  <c r="I800" i="3"/>
  <c r="I801" i="3"/>
  <c r="I802" i="3"/>
  <c r="I803" i="3"/>
  <c r="I804" i="3"/>
  <c r="I805" i="3"/>
  <c r="I806" i="3"/>
  <c r="I807" i="3"/>
  <c r="I808" i="3"/>
  <c r="I809" i="3"/>
  <c r="I810" i="3"/>
  <c r="I811" i="3"/>
  <c r="I812" i="3"/>
  <c r="I813" i="3"/>
  <c r="I814" i="3"/>
  <c r="I815" i="3"/>
  <c r="I816" i="3"/>
  <c r="I817" i="3"/>
  <c r="I818" i="3"/>
  <c r="I819" i="3"/>
  <c r="I820" i="3"/>
  <c r="I821" i="3"/>
  <c r="I822" i="3"/>
  <c r="I823" i="3"/>
  <c r="I824" i="3"/>
  <c r="I825" i="3"/>
  <c r="I826" i="3"/>
  <c r="I827" i="3"/>
  <c r="I828" i="3"/>
  <c r="I829" i="3"/>
  <c r="I830" i="3"/>
  <c r="I831" i="3"/>
  <c r="I832" i="3"/>
  <c r="I833" i="3"/>
  <c r="I834" i="3"/>
  <c r="I835" i="3"/>
  <c r="I836" i="3"/>
  <c r="I837" i="3"/>
  <c r="I838" i="3"/>
  <c r="I839" i="3"/>
  <c r="I840" i="3"/>
  <c r="I841" i="3"/>
  <c r="I842" i="3"/>
  <c r="I843" i="3"/>
  <c r="I844" i="3"/>
  <c r="I845" i="3"/>
  <c r="I846" i="3"/>
  <c r="I847" i="3"/>
  <c r="I848" i="3"/>
  <c r="I849" i="3"/>
  <c r="I850" i="3"/>
  <c r="I851" i="3"/>
  <c r="I852" i="3"/>
  <c r="I853" i="3"/>
  <c r="I854" i="3"/>
  <c r="I855" i="3"/>
  <c r="I856" i="3"/>
  <c r="I857" i="3"/>
  <c r="I858" i="3"/>
  <c r="I859" i="3"/>
  <c r="I860" i="3"/>
  <c r="I861" i="3"/>
  <c r="I862" i="3"/>
  <c r="I863" i="3"/>
  <c r="I864" i="3"/>
  <c r="I865" i="3"/>
  <c r="I866" i="3"/>
  <c r="I867" i="3"/>
  <c r="I868" i="3"/>
  <c r="I869" i="3"/>
  <c r="I870" i="3"/>
  <c r="I871" i="3"/>
  <c r="I872" i="3"/>
  <c r="I873" i="3"/>
  <c r="I874" i="3"/>
  <c r="I875" i="3"/>
  <c r="I876" i="3"/>
  <c r="I877" i="3"/>
  <c r="I878" i="3"/>
  <c r="I879" i="3"/>
  <c r="I880" i="3"/>
  <c r="I881" i="3"/>
  <c r="I882" i="3"/>
  <c r="I883" i="3"/>
  <c r="I884" i="3"/>
  <c r="I885" i="3"/>
  <c r="I886" i="3"/>
  <c r="I887" i="3"/>
  <c r="I888" i="3"/>
  <c r="I889" i="3"/>
  <c r="I890" i="3"/>
  <c r="I891" i="3"/>
  <c r="I892" i="3"/>
  <c r="I893" i="3"/>
  <c r="I894" i="3"/>
  <c r="I895" i="3"/>
  <c r="I896" i="3"/>
  <c r="I897" i="3"/>
  <c r="I898" i="3"/>
  <c r="I899" i="3"/>
  <c r="I900" i="3"/>
  <c r="I901" i="3"/>
  <c r="I902" i="3"/>
  <c r="I903" i="3"/>
  <c r="I904" i="3"/>
  <c r="I905" i="3"/>
  <c r="I906" i="3"/>
  <c r="I907" i="3"/>
  <c r="I908" i="3"/>
  <c r="I909" i="3"/>
  <c r="I910" i="3"/>
  <c r="I911" i="3"/>
  <c r="I912" i="3"/>
  <c r="I913" i="3"/>
  <c r="I914" i="3"/>
  <c r="I915" i="3"/>
  <c r="I916" i="3"/>
  <c r="I917" i="3"/>
  <c r="I918" i="3"/>
  <c r="I919" i="3"/>
  <c r="I920" i="3"/>
  <c r="I921" i="3"/>
  <c r="I922" i="3"/>
  <c r="I923" i="3"/>
  <c r="I924" i="3"/>
  <c r="I925" i="3"/>
  <c r="I926" i="3"/>
  <c r="I927" i="3"/>
  <c r="I928" i="3"/>
  <c r="I929" i="3"/>
  <c r="I930" i="3"/>
  <c r="I931" i="3"/>
  <c r="I932" i="3"/>
  <c r="I933" i="3"/>
  <c r="I934" i="3"/>
  <c r="I935" i="3"/>
  <c r="I936" i="3"/>
  <c r="I937" i="3"/>
  <c r="I938" i="3"/>
  <c r="I939" i="3"/>
  <c r="I940" i="3"/>
  <c r="I941" i="3"/>
  <c r="I942" i="3"/>
  <c r="I943" i="3"/>
  <c r="I944" i="3"/>
  <c r="I945" i="3"/>
  <c r="I946" i="3"/>
  <c r="I947" i="3"/>
  <c r="I948" i="3"/>
  <c r="I949" i="3"/>
  <c r="I950" i="3"/>
  <c r="I951" i="3"/>
  <c r="I952" i="3"/>
  <c r="I953" i="3"/>
  <c r="I954" i="3"/>
  <c r="I955" i="3"/>
  <c r="I956" i="3"/>
  <c r="I957" i="3"/>
  <c r="I958" i="3"/>
  <c r="I959" i="3"/>
  <c r="I960" i="3"/>
  <c r="I961" i="3"/>
  <c r="I962" i="3"/>
  <c r="I963" i="3"/>
  <c r="I964" i="3"/>
  <c r="I965" i="3"/>
  <c r="I966" i="3"/>
  <c r="I967" i="3"/>
  <c r="I968" i="3"/>
  <c r="I969" i="3"/>
  <c r="I970" i="3"/>
  <c r="I971" i="3"/>
  <c r="I972" i="3"/>
  <c r="I973" i="3"/>
  <c r="I974" i="3"/>
  <c r="I975" i="3"/>
  <c r="I976" i="3"/>
  <c r="I977" i="3"/>
  <c r="I978" i="3"/>
  <c r="I979" i="3"/>
  <c r="I980" i="3"/>
  <c r="I981" i="3"/>
  <c r="I982" i="3"/>
  <c r="I983" i="3"/>
  <c r="I984" i="3"/>
  <c r="I985" i="3"/>
  <c r="I986" i="3"/>
  <c r="I987" i="3"/>
  <c r="I988" i="3"/>
  <c r="I989" i="3"/>
  <c r="I990" i="3"/>
  <c r="I991" i="3"/>
  <c r="I992" i="3"/>
  <c r="I993" i="3"/>
  <c r="I994" i="3"/>
  <c r="I995" i="3"/>
  <c r="I996" i="3"/>
  <c r="I997" i="3"/>
  <c r="I998" i="3"/>
  <c r="I999" i="3"/>
  <c r="I1000" i="3"/>
  <c r="I1001" i="3"/>
  <c r="I1002" i="3"/>
  <c r="I1003" i="3"/>
  <c r="I1004" i="3"/>
  <c r="I1005" i="3"/>
  <c r="I1006" i="3"/>
  <c r="I1007" i="3"/>
  <c r="I1008" i="3"/>
  <c r="I1009" i="3"/>
  <c r="I1010" i="3"/>
  <c r="I1011" i="3"/>
  <c r="I1012" i="3"/>
  <c r="I1013" i="3"/>
  <c r="I1014" i="3"/>
  <c r="I1015" i="3"/>
  <c r="I1016" i="3"/>
  <c r="I1017" i="3"/>
  <c r="I1018" i="3"/>
  <c r="I1019" i="3"/>
  <c r="I1020" i="3"/>
  <c r="I1021" i="3"/>
  <c r="I1022" i="3"/>
  <c r="I1023" i="3"/>
  <c r="I1024" i="3"/>
  <c r="I1025" i="3"/>
  <c r="I1026" i="3"/>
  <c r="I1027" i="3"/>
  <c r="I1028" i="3"/>
  <c r="I1029" i="3"/>
  <c r="I1030" i="3"/>
  <c r="I1031" i="3"/>
  <c r="I1032" i="3"/>
  <c r="I1033" i="3"/>
  <c r="I1034" i="3"/>
  <c r="I1035" i="3"/>
  <c r="I1036" i="3"/>
  <c r="I1037" i="3"/>
  <c r="I1038" i="3"/>
  <c r="I1039" i="3"/>
  <c r="I1040" i="3"/>
  <c r="I1041" i="3"/>
  <c r="I1042" i="3"/>
  <c r="I1043" i="3"/>
  <c r="I1044" i="3"/>
  <c r="I1045" i="3"/>
  <c r="I1046" i="3"/>
  <c r="I1047" i="3"/>
  <c r="I1048" i="3"/>
  <c r="I1049" i="3"/>
  <c r="I1050" i="3"/>
  <c r="I1051" i="3"/>
  <c r="I1052" i="3"/>
  <c r="I1053" i="3"/>
  <c r="I1054" i="3"/>
  <c r="I1055" i="3"/>
  <c r="I1056" i="3"/>
  <c r="I1057" i="3"/>
  <c r="I1058" i="3"/>
  <c r="I1059" i="3"/>
  <c r="I1060" i="3"/>
  <c r="I1061" i="3"/>
  <c r="I1062" i="3"/>
  <c r="I1063" i="3"/>
  <c r="I1064" i="3"/>
  <c r="I1065" i="3"/>
  <c r="I1066" i="3"/>
  <c r="I1067" i="3"/>
  <c r="I1068" i="3"/>
  <c r="I1069" i="3"/>
  <c r="I1070" i="3"/>
  <c r="I1071" i="3"/>
  <c r="I1072" i="3"/>
  <c r="I1073" i="3"/>
  <c r="I1074" i="3"/>
  <c r="I1075" i="3"/>
  <c r="I1076" i="3"/>
  <c r="I1077" i="3"/>
  <c r="I1078" i="3"/>
  <c r="I1079" i="3"/>
  <c r="I1080" i="3"/>
  <c r="I1081" i="3"/>
  <c r="I1082" i="3"/>
  <c r="I1083" i="3"/>
  <c r="I1084" i="3"/>
  <c r="I1085" i="3"/>
  <c r="I1086" i="3"/>
  <c r="I1087" i="3"/>
  <c r="I1088" i="3"/>
  <c r="I1089" i="3"/>
  <c r="I1090" i="3"/>
  <c r="I1091" i="3"/>
  <c r="I1092" i="3"/>
  <c r="I1093" i="3"/>
  <c r="I1094" i="3"/>
  <c r="I1095" i="3"/>
  <c r="I1096" i="3"/>
  <c r="I1097" i="3"/>
  <c r="I1098" i="3"/>
  <c r="I1099" i="3"/>
  <c r="I1100" i="3"/>
  <c r="I1101" i="3"/>
  <c r="I1102" i="3"/>
  <c r="I1103" i="3"/>
  <c r="I1104" i="3"/>
  <c r="I1105" i="3"/>
  <c r="I1106" i="3"/>
  <c r="I1107" i="3"/>
  <c r="I1108" i="3"/>
  <c r="I1109" i="3"/>
  <c r="I1110" i="3"/>
  <c r="I1111" i="3"/>
  <c r="I1112" i="3"/>
  <c r="I1113" i="3"/>
  <c r="I1114" i="3"/>
  <c r="I1115" i="3"/>
  <c r="I1116" i="3"/>
  <c r="I1117" i="3"/>
  <c r="I1118" i="3"/>
  <c r="I1119" i="3"/>
  <c r="I1120" i="3"/>
  <c r="I1121" i="3"/>
  <c r="I1122" i="3"/>
  <c r="I1123" i="3"/>
  <c r="I1124" i="3"/>
  <c r="I1125" i="3"/>
  <c r="I1126" i="3"/>
  <c r="I1127" i="3"/>
  <c r="I1128" i="3"/>
  <c r="I1129" i="3"/>
  <c r="I1130" i="3"/>
  <c r="I1131" i="3"/>
  <c r="I1132" i="3"/>
  <c r="I1133" i="3"/>
  <c r="I1134" i="3"/>
  <c r="I1135" i="3"/>
  <c r="I1136" i="3"/>
  <c r="I1137" i="3"/>
  <c r="I1138" i="3"/>
  <c r="I1139" i="3"/>
  <c r="I1140" i="3"/>
  <c r="I1141" i="3"/>
  <c r="I1142" i="3"/>
  <c r="I1143" i="3"/>
  <c r="I1144" i="3"/>
  <c r="I1145" i="3"/>
  <c r="I1146" i="3"/>
  <c r="I1147" i="3"/>
  <c r="I1148" i="3"/>
  <c r="I1149" i="3"/>
  <c r="I1150" i="3"/>
  <c r="I1151" i="3"/>
  <c r="I1152" i="3"/>
  <c r="I1153" i="3"/>
  <c r="I1154" i="3"/>
  <c r="I1155" i="3"/>
  <c r="I1156" i="3"/>
  <c r="I1157" i="3"/>
  <c r="I1158" i="3"/>
  <c r="I1159" i="3"/>
  <c r="I1160" i="3"/>
  <c r="I1161" i="3"/>
  <c r="I1162" i="3"/>
  <c r="I1163" i="3"/>
  <c r="I1164" i="3"/>
  <c r="I1165" i="3"/>
  <c r="I1166" i="3"/>
  <c r="I1167" i="3"/>
  <c r="I1168" i="3"/>
  <c r="I1169" i="3"/>
  <c r="I1170" i="3"/>
  <c r="I1171" i="3"/>
  <c r="I1172" i="3"/>
  <c r="I1173" i="3"/>
  <c r="I1174" i="3"/>
  <c r="I1175" i="3"/>
  <c r="I1176" i="3"/>
  <c r="I1177" i="3"/>
  <c r="I1178" i="3"/>
  <c r="I1179" i="3"/>
  <c r="I1180" i="3"/>
  <c r="I1181" i="3"/>
  <c r="I1182" i="3"/>
  <c r="I1183" i="3"/>
  <c r="I1184" i="3"/>
  <c r="I1185" i="3"/>
  <c r="I1186" i="3"/>
  <c r="I1187" i="3"/>
  <c r="I1188" i="3"/>
  <c r="I1189" i="3"/>
  <c r="I1190" i="3"/>
  <c r="I1191" i="3"/>
  <c r="I1192" i="3"/>
  <c r="I1193" i="3"/>
  <c r="I1194" i="3"/>
  <c r="I1195" i="3"/>
  <c r="I1196" i="3"/>
  <c r="I1197" i="3"/>
  <c r="I1198" i="3"/>
  <c r="I1199" i="3"/>
  <c r="I1200" i="3"/>
  <c r="I1201" i="3"/>
  <c r="I1202" i="3"/>
  <c r="I1203" i="3"/>
  <c r="I1204" i="3"/>
  <c r="I1205" i="3"/>
  <c r="K42" i="3"/>
  <c r="K43" i="3"/>
  <c r="K44" i="3"/>
  <c r="K45" i="3"/>
  <c r="K46" i="3"/>
  <c r="K47" i="3"/>
  <c r="K48" i="3"/>
  <c r="K49" i="3"/>
  <c r="K50" i="3"/>
  <c r="K51" i="3"/>
  <c r="K52" i="3"/>
  <c r="K53" i="3"/>
  <c r="K54" i="3"/>
  <c r="K55" i="3"/>
  <c r="K56" i="3"/>
  <c r="K57" i="3"/>
  <c r="K58" i="3"/>
  <c r="K59" i="3"/>
  <c r="K60" i="3"/>
  <c r="K61" i="3"/>
  <c r="K62" i="3"/>
  <c r="K63" i="3"/>
  <c r="K64" i="3"/>
  <c r="K65" i="3"/>
  <c r="K66" i="3"/>
  <c r="K67" i="3"/>
  <c r="K68" i="3"/>
  <c r="K69" i="3"/>
  <c r="K70" i="3"/>
  <c r="K71" i="3"/>
  <c r="K72" i="3"/>
  <c r="K73" i="3"/>
  <c r="K74" i="3"/>
  <c r="K75" i="3"/>
  <c r="K76" i="3"/>
  <c r="K77" i="3"/>
  <c r="K78" i="3"/>
  <c r="K79" i="3"/>
  <c r="K80" i="3"/>
  <c r="K81" i="3"/>
  <c r="K82" i="3"/>
  <c r="K83" i="3"/>
  <c r="K84" i="3"/>
  <c r="K85" i="3"/>
  <c r="K86" i="3"/>
  <c r="K87" i="3"/>
  <c r="K88" i="3"/>
  <c r="K89" i="3"/>
  <c r="K90" i="3"/>
  <c r="K91" i="3"/>
  <c r="K92" i="3"/>
  <c r="K93" i="3"/>
  <c r="K94" i="3"/>
  <c r="K95" i="3"/>
  <c r="K96" i="3"/>
  <c r="K97" i="3"/>
  <c r="K98" i="3"/>
  <c r="K99" i="3"/>
  <c r="K100" i="3"/>
  <c r="K101" i="3"/>
  <c r="K102" i="3"/>
  <c r="K103" i="3"/>
  <c r="K104" i="3"/>
  <c r="K105" i="3"/>
  <c r="K106" i="3"/>
  <c r="K107" i="3"/>
  <c r="K108" i="3"/>
  <c r="K109" i="3"/>
  <c r="K110" i="3"/>
  <c r="K111" i="3"/>
  <c r="K112" i="3"/>
  <c r="K113" i="3"/>
  <c r="K114" i="3"/>
  <c r="K115" i="3"/>
  <c r="K116" i="3"/>
  <c r="K117" i="3"/>
  <c r="K118" i="3"/>
  <c r="K119" i="3"/>
  <c r="K120" i="3"/>
  <c r="K121" i="3"/>
  <c r="K122" i="3"/>
  <c r="K123" i="3"/>
  <c r="K124" i="3"/>
  <c r="K125" i="3"/>
  <c r="K126" i="3"/>
  <c r="K127" i="3"/>
  <c r="K128" i="3"/>
  <c r="K129" i="3"/>
  <c r="K130" i="3"/>
  <c r="K131" i="3"/>
  <c r="K132" i="3"/>
  <c r="K133" i="3"/>
  <c r="K134" i="3"/>
  <c r="K135" i="3"/>
  <c r="K136" i="3"/>
  <c r="K137" i="3"/>
  <c r="K138" i="3"/>
  <c r="K139" i="3"/>
  <c r="K140" i="3"/>
  <c r="K141" i="3"/>
  <c r="K142" i="3"/>
  <c r="K143" i="3"/>
  <c r="K144" i="3"/>
  <c r="K145" i="3"/>
  <c r="K146" i="3"/>
  <c r="K147" i="3"/>
  <c r="K148" i="3"/>
  <c r="K149" i="3"/>
  <c r="K150" i="3"/>
  <c r="K151" i="3"/>
  <c r="K152" i="3"/>
  <c r="K153" i="3"/>
  <c r="K154" i="3"/>
  <c r="K155" i="3"/>
  <c r="K156" i="3"/>
  <c r="K157" i="3"/>
  <c r="K158" i="3"/>
  <c r="K159" i="3"/>
  <c r="K160" i="3"/>
  <c r="K161" i="3"/>
  <c r="K162" i="3"/>
  <c r="K163" i="3"/>
  <c r="K164" i="3"/>
  <c r="K165" i="3"/>
  <c r="K166" i="3"/>
  <c r="K167" i="3"/>
  <c r="K168" i="3"/>
  <c r="K169" i="3"/>
  <c r="K170" i="3"/>
  <c r="K171" i="3"/>
  <c r="K172" i="3"/>
  <c r="K173" i="3"/>
  <c r="K174" i="3"/>
  <c r="K175" i="3"/>
  <c r="K176" i="3"/>
  <c r="K177" i="3"/>
  <c r="K178" i="3"/>
  <c r="K179" i="3"/>
  <c r="K180" i="3"/>
  <c r="K181" i="3"/>
  <c r="K182" i="3"/>
  <c r="K183" i="3"/>
  <c r="K184" i="3"/>
  <c r="K185" i="3"/>
  <c r="K186" i="3"/>
  <c r="K187" i="3"/>
  <c r="K188" i="3"/>
  <c r="K189" i="3"/>
  <c r="K190" i="3"/>
  <c r="K191" i="3"/>
  <c r="K192" i="3"/>
  <c r="K193" i="3"/>
  <c r="K194" i="3"/>
  <c r="K195" i="3"/>
  <c r="K196" i="3"/>
  <c r="K197" i="3"/>
  <c r="K198" i="3"/>
  <c r="K199" i="3"/>
  <c r="K200" i="3"/>
  <c r="K201" i="3"/>
  <c r="K202" i="3"/>
  <c r="K203" i="3"/>
  <c r="K204" i="3"/>
  <c r="K205" i="3"/>
  <c r="K206" i="3"/>
  <c r="K207" i="3"/>
  <c r="K208" i="3"/>
  <c r="K209" i="3"/>
  <c r="K210" i="3"/>
  <c r="K211" i="3"/>
  <c r="K212" i="3"/>
  <c r="K213" i="3"/>
  <c r="K214" i="3"/>
  <c r="K215" i="3"/>
  <c r="K216" i="3"/>
  <c r="K217" i="3"/>
  <c r="K218" i="3"/>
  <c r="K219" i="3"/>
  <c r="K220" i="3"/>
  <c r="K221" i="3"/>
  <c r="K222" i="3"/>
  <c r="K223" i="3"/>
  <c r="K224" i="3"/>
  <c r="K225" i="3"/>
  <c r="K226" i="3"/>
  <c r="K227" i="3"/>
  <c r="K228" i="3"/>
  <c r="K229" i="3"/>
  <c r="K230" i="3"/>
  <c r="K231" i="3"/>
  <c r="K232" i="3"/>
  <c r="K233" i="3"/>
  <c r="K234" i="3"/>
  <c r="K235" i="3"/>
  <c r="K236" i="3"/>
  <c r="K237" i="3"/>
  <c r="K238" i="3"/>
  <c r="K239" i="3"/>
  <c r="K240" i="3"/>
  <c r="K241" i="3"/>
  <c r="K242" i="3"/>
  <c r="K243" i="3"/>
  <c r="K244" i="3"/>
  <c r="K245" i="3"/>
  <c r="K246" i="3"/>
  <c r="K247" i="3"/>
  <c r="K248" i="3"/>
  <c r="K249" i="3"/>
  <c r="K250" i="3"/>
  <c r="K251" i="3"/>
  <c r="K252" i="3"/>
  <c r="K253" i="3"/>
  <c r="K254" i="3"/>
  <c r="K255" i="3"/>
  <c r="K256" i="3"/>
  <c r="K257" i="3"/>
  <c r="K258" i="3"/>
  <c r="K259" i="3"/>
  <c r="K260" i="3"/>
  <c r="K261" i="3"/>
  <c r="K262" i="3"/>
  <c r="K263" i="3"/>
  <c r="K264" i="3"/>
  <c r="K265" i="3"/>
  <c r="K266" i="3"/>
  <c r="K267" i="3"/>
  <c r="K268" i="3"/>
  <c r="K269" i="3"/>
  <c r="K270" i="3"/>
  <c r="K271" i="3"/>
  <c r="K272" i="3"/>
  <c r="K273" i="3"/>
  <c r="K274" i="3"/>
  <c r="K275" i="3"/>
  <c r="K276" i="3"/>
  <c r="K277" i="3"/>
  <c r="K278" i="3"/>
  <c r="K279" i="3"/>
  <c r="K280" i="3"/>
  <c r="K281" i="3"/>
  <c r="K282" i="3"/>
  <c r="K283" i="3"/>
  <c r="K284" i="3"/>
  <c r="K285" i="3"/>
  <c r="K286" i="3"/>
  <c r="K287" i="3"/>
  <c r="K288" i="3"/>
  <c r="K289" i="3"/>
  <c r="K290" i="3"/>
  <c r="K291" i="3"/>
  <c r="K292" i="3"/>
  <c r="K293" i="3"/>
  <c r="K294" i="3"/>
  <c r="K295" i="3"/>
  <c r="K296" i="3"/>
  <c r="K297" i="3"/>
  <c r="K298" i="3"/>
  <c r="K299" i="3"/>
  <c r="K300" i="3"/>
  <c r="K301" i="3"/>
  <c r="K302" i="3"/>
  <c r="K303" i="3"/>
  <c r="K304" i="3"/>
  <c r="K305" i="3"/>
  <c r="K306" i="3"/>
  <c r="K307" i="3"/>
  <c r="K308" i="3"/>
  <c r="K309" i="3"/>
  <c r="K310" i="3"/>
  <c r="K311" i="3"/>
  <c r="K312" i="3"/>
  <c r="K313" i="3"/>
  <c r="K314" i="3"/>
  <c r="K315" i="3"/>
  <c r="K316" i="3"/>
  <c r="K317" i="3"/>
  <c r="K318" i="3"/>
  <c r="K319" i="3"/>
  <c r="K320" i="3"/>
  <c r="K321" i="3"/>
  <c r="K322" i="3"/>
  <c r="K323" i="3"/>
  <c r="K324" i="3"/>
  <c r="K325" i="3"/>
  <c r="K326" i="3"/>
  <c r="K327" i="3"/>
  <c r="K328" i="3"/>
  <c r="K329" i="3"/>
  <c r="K330" i="3"/>
  <c r="K331" i="3"/>
  <c r="K332" i="3"/>
  <c r="K333" i="3"/>
  <c r="K334" i="3"/>
  <c r="K335" i="3"/>
  <c r="K336" i="3"/>
  <c r="K337" i="3"/>
  <c r="K338" i="3"/>
  <c r="K339" i="3"/>
  <c r="K340" i="3"/>
  <c r="K341" i="3"/>
  <c r="K342" i="3"/>
  <c r="K343" i="3"/>
  <c r="K344" i="3"/>
  <c r="K345" i="3"/>
  <c r="K346" i="3"/>
  <c r="K347" i="3"/>
  <c r="K348" i="3"/>
  <c r="K349" i="3"/>
  <c r="K350" i="3"/>
  <c r="K351" i="3"/>
  <c r="K352" i="3"/>
  <c r="K353" i="3"/>
  <c r="K354" i="3"/>
  <c r="K355" i="3"/>
  <c r="K356" i="3"/>
  <c r="K357" i="3"/>
  <c r="K358" i="3"/>
  <c r="K359" i="3"/>
  <c r="K360" i="3"/>
  <c r="K361" i="3"/>
  <c r="K362" i="3"/>
  <c r="K363" i="3"/>
  <c r="K364" i="3"/>
  <c r="K365" i="3"/>
  <c r="K366" i="3"/>
  <c r="K367" i="3"/>
  <c r="K368" i="3"/>
  <c r="K369" i="3"/>
  <c r="K370" i="3"/>
  <c r="K371" i="3"/>
  <c r="K372" i="3"/>
  <c r="K373" i="3"/>
  <c r="K374" i="3"/>
  <c r="K375" i="3"/>
  <c r="K376" i="3"/>
  <c r="K377" i="3"/>
  <c r="K378" i="3"/>
  <c r="K379" i="3"/>
  <c r="K380" i="3"/>
  <c r="K381" i="3"/>
  <c r="K382" i="3"/>
  <c r="K383" i="3"/>
  <c r="K384" i="3"/>
  <c r="K385" i="3"/>
  <c r="K386" i="3"/>
  <c r="K387" i="3"/>
  <c r="K388" i="3"/>
  <c r="K389" i="3"/>
  <c r="K390" i="3"/>
  <c r="K391" i="3"/>
  <c r="K392" i="3"/>
  <c r="K393" i="3"/>
  <c r="K394" i="3"/>
  <c r="K395" i="3"/>
  <c r="K396" i="3"/>
  <c r="K397" i="3"/>
  <c r="K398" i="3"/>
  <c r="K399" i="3"/>
  <c r="K400" i="3"/>
  <c r="K401" i="3"/>
  <c r="K402" i="3"/>
  <c r="K403" i="3"/>
  <c r="K404" i="3"/>
  <c r="K405" i="3"/>
  <c r="K406" i="3"/>
  <c r="K407" i="3"/>
  <c r="K408" i="3"/>
  <c r="K409" i="3"/>
  <c r="K410" i="3"/>
  <c r="K411" i="3"/>
  <c r="K412" i="3"/>
  <c r="K413" i="3"/>
  <c r="K414" i="3"/>
  <c r="K415" i="3"/>
  <c r="K416" i="3"/>
  <c r="K417" i="3"/>
  <c r="K418" i="3"/>
  <c r="K419" i="3"/>
  <c r="K420" i="3"/>
  <c r="K421" i="3"/>
  <c r="K422" i="3"/>
  <c r="K423" i="3"/>
  <c r="K424" i="3"/>
  <c r="K425" i="3"/>
  <c r="K426" i="3"/>
  <c r="K427" i="3"/>
  <c r="K428" i="3"/>
  <c r="K429" i="3"/>
  <c r="K430" i="3"/>
  <c r="K431" i="3"/>
  <c r="K432" i="3"/>
  <c r="K433" i="3"/>
  <c r="K434" i="3"/>
  <c r="K435" i="3"/>
  <c r="K436" i="3"/>
  <c r="K437" i="3"/>
  <c r="K438" i="3"/>
  <c r="K439" i="3"/>
  <c r="K440" i="3"/>
  <c r="K441" i="3"/>
  <c r="K442" i="3"/>
  <c r="K443" i="3"/>
  <c r="K444" i="3"/>
  <c r="K445" i="3"/>
  <c r="K446" i="3"/>
  <c r="K447" i="3"/>
  <c r="K448" i="3"/>
  <c r="K449" i="3"/>
  <c r="K450" i="3"/>
  <c r="K451" i="3"/>
  <c r="K452" i="3"/>
  <c r="K453" i="3"/>
  <c r="K454" i="3"/>
  <c r="K455" i="3"/>
  <c r="K456" i="3"/>
  <c r="K457" i="3"/>
  <c r="K458" i="3"/>
  <c r="K459" i="3"/>
  <c r="K460" i="3"/>
  <c r="K461" i="3"/>
  <c r="K462" i="3"/>
  <c r="K463" i="3"/>
  <c r="K464" i="3"/>
  <c r="K465" i="3"/>
  <c r="K466" i="3"/>
  <c r="K467" i="3"/>
  <c r="K468" i="3"/>
  <c r="K469" i="3"/>
  <c r="K470" i="3"/>
  <c r="K471" i="3"/>
  <c r="K472" i="3"/>
  <c r="K473" i="3"/>
  <c r="K474" i="3"/>
  <c r="K475" i="3"/>
  <c r="K476" i="3"/>
  <c r="K477" i="3"/>
  <c r="K478" i="3"/>
  <c r="K479" i="3"/>
  <c r="K480" i="3"/>
  <c r="K481" i="3"/>
  <c r="K482" i="3"/>
  <c r="K483" i="3"/>
  <c r="K484" i="3"/>
  <c r="K485" i="3"/>
  <c r="K486" i="3"/>
  <c r="K487" i="3"/>
  <c r="K488" i="3"/>
  <c r="K489" i="3"/>
  <c r="K490" i="3"/>
  <c r="K491" i="3"/>
  <c r="K492" i="3"/>
  <c r="K493" i="3"/>
  <c r="K494" i="3"/>
  <c r="K495" i="3"/>
  <c r="K496" i="3"/>
  <c r="K497" i="3"/>
  <c r="K498" i="3"/>
  <c r="K499" i="3"/>
  <c r="K500" i="3"/>
  <c r="K501" i="3"/>
  <c r="K502" i="3"/>
  <c r="K503" i="3"/>
  <c r="K504" i="3"/>
  <c r="K505" i="3"/>
  <c r="K506" i="3"/>
  <c r="K507" i="3"/>
  <c r="K508" i="3"/>
  <c r="K509" i="3"/>
  <c r="K510" i="3"/>
  <c r="K511" i="3"/>
  <c r="K512" i="3"/>
  <c r="K513" i="3"/>
  <c r="K514" i="3"/>
  <c r="K515" i="3"/>
  <c r="K516" i="3"/>
  <c r="K517" i="3"/>
  <c r="K518" i="3"/>
  <c r="K519" i="3"/>
  <c r="K520" i="3"/>
  <c r="K521" i="3"/>
  <c r="K522" i="3"/>
  <c r="K523" i="3"/>
  <c r="K524" i="3"/>
  <c r="K525" i="3"/>
  <c r="K526" i="3"/>
  <c r="K527" i="3"/>
  <c r="K528" i="3"/>
  <c r="K529" i="3"/>
  <c r="K530" i="3"/>
  <c r="K531" i="3"/>
  <c r="K532" i="3"/>
  <c r="K533" i="3"/>
  <c r="K534" i="3"/>
  <c r="K535" i="3"/>
  <c r="K536" i="3"/>
  <c r="K537" i="3"/>
  <c r="K538" i="3"/>
  <c r="K539" i="3"/>
  <c r="K540" i="3"/>
  <c r="K541" i="3"/>
  <c r="K542" i="3"/>
  <c r="K543" i="3"/>
  <c r="K544" i="3"/>
  <c r="K545" i="3"/>
  <c r="K546" i="3"/>
  <c r="K547" i="3"/>
  <c r="K548" i="3"/>
  <c r="K549" i="3"/>
  <c r="K550" i="3"/>
  <c r="K551" i="3"/>
  <c r="K552" i="3"/>
  <c r="K553" i="3"/>
  <c r="K554" i="3"/>
  <c r="K555" i="3"/>
  <c r="K556" i="3"/>
  <c r="K557" i="3"/>
  <c r="K558" i="3"/>
  <c r="K559" i="3"/>
  <c r="K560" i="3"/>
  <c r="K561" i="3"/>
  <c r="K562" i="3"/>
  <c r="K563" i="3"/>
  <c r="K564" i="3"/>
  <c r="K565" i="3"/>
  <c r="K566" i="3"/>
  <c r="K567" i="3"/>
  <c r="K568" i="3"/>
  <c r="K569" i="3"/>
  <c r="K570" i="3"/>
  <c r="K571" i="3"/>
  <c r="K572" i="3"/>
  <c r="K573" i="3"/>
  <c r="K574" i="3"/>
  <c r="K575" i="3"/>
  <c r="K576" i="3"/>
  <c r="K577" i="3"/>
  <c r="K578" i="3"/>
  <c r="K579" i="3"/>
  <c r="K580" i="3"/>
  <c r="K581" i="3"/>
  <c r="K582" i="3"/>
  <c r="K583" i="3"/>
  <c r="K584" i="3"/>
  <c r="K585" i="3"/>
  <c r="K586" i="3"/>
  <c r="K587" i="3"/>
  <c r="K588" i="3"/>
  <c r="K589" i="3"/>
  <c r="K590" i="3"/>
  <c r="K591" i="3"/>
  <c r="K592" i="3"/>
  <c r="K593" i="3"/>
  <c r="K594" i="3"/>
  <c r="K595" i="3"/>
  <c r="K596" i="3"/>
  <c r="K597" i="3"/>
  <c r="K598" i="3"/>
  <c r="K599" i="3"/>
  <c r="K600" i="3"/>
  <c r="K601" i="3"/>
  <c r="K602" i="3"/>
  <c r="K603" i="3"/>
  <c r="K604" i="3"/>
  <c r="K605" i="3"/>
  <c r="K606" i="3"/>
  <c r="K607" i="3"/>
  <c r="K608" i="3"/>
  <c r="K609" i="3"/>
  <c r="K610" i="3"/>
  <c r="K611" i="3"/>
  <c r="K612" i="3"/>
  <c r="K613" i="3"/>
  <c r="K614" i="3"/>
  <c r="K615" i="3"/>
  <c r="K616" i="3"/>
  <c r="K617" i="3"/>
  <c r="K618" i="3"/>
  <c r="K619" i="3"/>
  <c r="K620" i="3"/>
  <c r="K621" i="3"/>
  <c r="K622" i="3"/>
  <c r="K623" i="3"/>
  <c r="K624" i="3"/>
  <c r="K625" i="3"/>
  <c r="K626" i="3"/>
  <c r="K627" i="3"/>
  <c r="K628" i="3"/>
  <c r="K629" i="3"/>
  <c r="K630" i="3"/>
  <c r="K631" i="3"/>
  <c r="K632" i="3"/>
  <c r="K633" i="3"/>
  <c r="K634" i="3"/>
  <c r="K635" i="3"/>
  <c r="K636" i="3"/>
  <c r="K637" i="3"/>
  <c r="K638" i="3"/>
  <c r="K639" i="3"/>
  <c r="K640" i="3"/>
  <c r="K641" i="3"/>
  <c r="K642" i="3"/>
  <c r="K643" i="3"/>
  <c r="K644" i="3"/>
  <c r="K645" i="3"/>
  <c r="K646" i="3"/>
  <c r="K647" i="3"/>
  <c r="K648" i="3"/>
  <c r="K649" i="3"/>
  <c r="K650" i="3"/>
  <c r="K651" i="3"/>
  <c r="K652" i="3"/>
  <c r="K653" i="3"/>
  <c r="K654" i="3"/>
  <c r="K655" i="3"/>
  <c r="K656" i="3"/>
  <c r="K657" i="3"/>
  <c r="K658" i="3"/>
  <c r="K659" i="3"/>
  <c r="K660" i="3"/>
  <c r="K661" i="3"/>
  <c r="K662" i="3"/>
  <c r="K663" i="3"/>
  <c r="K664" i="3"/>
  <c r="K665" i="3"/>
  <c r="K666" i="3"/>
  <c r="K667" i="3"/>
  <c r="K668" i="3"/>
  <c r="K669" i="3"/>
  <c r="K670" i="3"/>
  <c r="K671" i="3"/>
  <c r="K672" i="3"/>
  <c r="K673" i="3"/>
  <c r="K674" i="3"/>
  <c r="K675" i="3"/>
  <c r="K676" i="3"/>
  <c r="K677" i="3"/>
  <c r="K678" i="3"/>
  <c r="K679" i="3"/>
  <c r="K680" i="3"/>
  <c r="K681" i="3"/>
  <c r="K682" i="3"/>
  <c r="K683" i="3"/>
  <c r="K684" i="3"/>
  <c r="K685" i="3"/>
  <c r="K686" i="3"/>
  <c r="K687" i="3"/>
  <c r="K688" i="3"/>
  <c r="K689" i="3"/>
  <c r="K690" i="3"/>
  <c r="K691" i="3"/>
  <c r="K692" i="3"/>
  <c r="K693" i="3"/>
  <c r="K694" i="3"/>
  <c r="K695" i="3"/>
  <c r="K696" i="3"/>
  <c r="K697" i="3"/>
  <c r="K698" i="3"/>
  <c r="K699" i="3"/>
  <c r="K700" i="3"/>
  <c r="K701" i="3"/>
  <c r="K702" i="3"/>
  <c r="K703" i="3"/>
  <c r="K704" i="3"/>
  <c r="K705" i="3"/>
  <c r="K706" i="3"/>
  <c r="K707" i="3"/>
  <c r="K708" i="3"/>
  <c r="K709" i="3"/>
  <c r="K710" i="3"/>
  <c r="K711" i="3"/>
  <c r="K712" i="3"/>
  <c r="K713" i="3"/>
  <c r="K714" i="3"/>
  <c r="K715" i="3"/>
  <c r="K716" i="3"/>
  <c r="K717" i="3"/>
  <c r="K718" i="3"/>
  <c r="K719" i="3"/>
  <c r="K720" i="3"/>
  <c r="K721" i="3"/>
  <c r="K722" i="3"/>
  <c r="K723" i="3"/>
  <c r="K724" i="3"/>
  <c r="K725" i="3"/>
  <c r="K726" i="3"/>
  <c r="K727" i="3"/>
  <c r="K728" i="3"/>
  <c r="K729" i="3"/>
  <c r="K730" i="3"/>
  <c r="K731" i="3"/>
  <c r="K732" i="3"/>
  <c r="K733" i="3"/>
  <c r="K734" i="3"/>
  <c r="K735" i="3"/>
  <c r="K736" i="3"/>
  <c r="K737" i="3"/>
  <c r="K738" i="3"/>
  <c r="K739" i="3"/>
  <c r="K740" i="3"/>
  <c r="K741" i="3"/>
  <c r="K742" i="3"/>
  <c r="K743" i="3"/>
  <c r="K744" i="3"/>
  <c r="K745" i="3"/>
  <c r="K746" i="3"/>
  <c r="K747" i="3"/>
  <c r="K748" i="3"/>
  <c r="K749" i="3"/>
  <c r="K750" i="3"/>
  <c r="K751" i="3"/>
  <c r="K752" i="3"/>
  <c r="K753" i="3"/>
  <c r="K754" i="3"/>
  <c r="K755" i="3"/>
  <c r="K756" i="3"/>
  <c r="K757" i="3"/>
  <c r="K758" i="3"/>
  <c r="K759" i="3"/>
  <c r="K760" i="3"/>
  <c r="K761" i="3"/>
  <c r="K762" i="3"/>
  <c r="K763" i="3"/>
  <c r="K764" i="3"/>
  <c r="K765" i="3"/>
  <c r="K766" i="3"/>
  <c r="K767" i="3"/>
  <c r="K768" i="3"/>
  <c r="K769" i="3"/>
  <c r="K770" i="3"/>
  <c r="K771" i="3"/>
  <c r="K772" i="3"/>
  <c r="K773" i="3"/>
  <c r="K774" i="3"/>
  <c r="K775" i="3"/>
  <c r="K776" i="3"/>
  <c r="K777" i="3"/>
  <c r="K778" i="3"/>
  <c r="K779" i="3"/>
  <c r="K780" i="3"/>
  <c r="K781" i="3"/>
  <c r="K782" i="3"/>
  <c r="K783" i="3"/>
  <c r="K784" i="3"/>
  <c r="K785" i="3"/>
  <c r="K786" i="3"/>
  <c r="K787" i="3"/>
  <c r="K788" i="3"/>
  <c r="K789" i="3"/>
  <c r="K790" i="3"/>
  <c r="K791" i="3"/>
  <c r="K792" i="3"/>
  <c r="K793" i="3"/>
  <c r="K794" i="3"/>
  <c r="K795" i="3"/>
  <c r="K796" i="3"/>
  <c r="K797" i="3"/>
  <c r="K798" i="3"/>
  <c r="K799" i="3"/>
  <c r="K800" i="3"/>
  <c r="K801" i="3"/>
  <c r="K802" i="3"/>
  <c r="K803" i="3"/>
  <c r="K804" i="3"/>
  <c r="K805" i="3"/>
  <c r="K806" i="3"/>
  <c r="K807" i="3"/>
  <c r="K808" i="3"/>
  <c r="K809" i="3"/>
  <c r="K810" i="3"/>
  <c r="K811" i="3"/>
  <c r="K812" i="3"/>
  <c r="K813" i="3"/>
  <c r="K814" i="3"/>
  <c r="K815" i="3"/>
  <c r="K816" i="3"/>
  <c r="K817" i="3"/>
  <c r="K818" i="3"/>
  <c r="K819" i="3"/>
  <c r="K820" i="3"/>
  <c r="K821" i="3"/>
  <c r="K822" i="3"/>
  <c r="K823" i="3"/>
  <c r="K824" i="3"/>
  <c r="K825" i="3"/>
  <c r="K826" i="3"/>
  <c r="K827" i="3"/>
  <c r="K828" i="3"/>
  <c r="K829" i="3"/>
  <c r="K830" i="3"/>
  <c r="K831" i="3"/>
  <c r="K832" i="3"/>
  <c r="K833" i="3"/>
  <c r="K834" i="3"/>
  <c r="K835" i="3"/>
  <c r="K836" i="3"/>
  <c r="K837" i="3"/>
  <c r="K838" i="3"/>
  <c r="K839" i="3"/>
  <c r="K840" i="3"/>
  <c r="K841" i="3"/>
  <c r="K842" i="3"/>
  <c r="K843" i="3"/>
  <c r="K844" i="3"/>
  <c r="K845" i="3"/>
  <c r="K846" i="3"/>
  <c r="K847" i="3"/>
  <c r="K848" i="3"/>
  <c r="K849" i="3"/>
  <c r="K850" i="3"/>
  <c r="K851" i="3"/>
  <c r="K852" i="3"/>
  <c r="K853" i="3"/>
  <c r="K854" i="3"/>
  <c r="K855" i="3"/>
  <c r="K856" i="3"/>
  <c r="K857" i="3"/>
  <c r="K858" i="3"/>
  <c r="K859" i="3"/>
  <c r="K860" i="3"/>
  <c r="K861" i="3"/>
  <c r="K862" i="3"/>
  <c r="K863" i="3"/>
  <c r="K864" i="3"/>
  <c r="K865" i="3"/>
  <c r="K866" i="3"/>
  <c r="K867" i="3"/>
  <c r="K868" i="3"/>
  <c r="K869" i="3"/>
  <c r="K870" i="3"/>
  <c r="K871" i="3"/>
  <c r="K872" i="3"/>
  <c r="K873" i="3"/>
  <c r="K874" i="3"/>
  <c r="K875" i="3"/>
  <c r="K876" i="3"/>
  <c r="K877" i="3"/>
  <c r="K878" i="3"/>
  <c r="K879" i="3"/>
  <c r="K880" i="3"/>
  <c r="K881" i="3"/>
  <c r="K882" i="3"/>
  <c r="K883" i="3"/>
  <c r="K884" i="3"/>
  <c r="K885" i="3"/>
  <c r="K886" i="3"/>
  <c r="K887" i="3"/>
  <c r="K888" i="3"/>
  <c r="K889" i="3"/>
  <c r="K890" i="3"/>
  <c r="K891" i="3"/>
  <c r="K892" i="3"/>
  <c r="K893" i="3"/>
  <c r="K894" i="3"/>
  <c r="K895" i="3"/>
  <c r="K896" i="3"/>
  <c r="K897" i="3"/>
  <c r="K898" i="3"/>
  <c r="K899" i="3"/>
  <c r="K900" i="3"/>
  <c r="K901" i="3"/>
  <c r="K902" i="3"/>
  <c r="K903" i="3"/>
  <c r="K904" i="3"/>
  <c r="K905" i="3"/>
  <c r="K906" i="3"/>
  <c r="K907" i="3"/>
  <c r="K908" i="3"/>
  <c r="K909" i="3"/>
  <c r="K910" i="3"/>
  <c r="K911" i="3"/>
  <c r="K912" i="3"/>
  <c r="K913" i="3"/>
  <c r="K914" i="3"/>
  <c r="K915" i="3"/>
  <c r="K916" i="3"/>
  <c r="K917" i="3"/>
  <c r="K918" i="3"/>
  <c r="K919" i="3"/>
  <c r="K920" i="3"/>
  <c r="K921" i="3"/>
  <c r="K922" i="3"/>
  <c r="K923" i="3"/>
  <c r="K924" i="3"/>
  <c r="K925" i="3"/>
  <c r="K926" i="3"/>
  <c r="K927" i="3"/>
  <c r="K928" i="3"/>
  <c r="K929" i="3"/>
  <c r="K930" i="3"/>
  <c r="K931" i="3"/>
  <c r="K932" i="3"/>
  <c r="K933" i="3"/>
  <c r="K934" i="3"/>
  <c r="K935" i="3"/>
  <c r="K936" i="3"/>
  <c r="K937" i="3"/>
  <c r="K938" i="3"/>
  <c r="K939" i="3"/>
  <c r="K940" i="3"/>
  <c r="K941" i="3"/>
  <c r="K942" i="3"/>
  <c r="K943" i="3"/>
  <c r="K944" i="3"/>
  <c r="K945" i="3"/>
  <c r="K946" i="3"/>
  <c r="K947" i="3"/>
  <c r="K948" i="3"/>
  <c r="K949" i="3"/>
  <c r="K950" i="3"/>
  <c r="K951" i="3"/>
  <c r="K952" i="3"/>
  <c r="K953" i="3"/>
  <c r="K954" i="3"/>
  <c r="K955" i="3"/>
  <c r="K956" i="3"/>
  <c r="K957" i="3"/>
  <c r="K958" i="3"/>
  <c r="K959" i="3"/>
  <c r="K960" i="3"/>
  <c r="K961" i="3"/>
  <c r="K962" i="3"/>
  <c r="K963" i="3"/>
  <c r="K964" i="3"/>
  <c r="K965" i="3"/>
  <c r="K966" i="3"/>
  <c r="K967" i="3"/>
  <c r="K968" i="3"/>
  <c r="K969" i="3"/>
  <c r="K970" i="3"/>
  <c r="K971" i="3"/>
  <c r="K972" i="3"/>
  <c r="K973" i="3"/>
  <c r="K974" i="3"/>
  <c r="K975" i="3"/>
  <c r="K976" i="3"/>
  <c r="K977" i="3"/>
  <c r="K978" i="3"/>
  <c r="K979" i="3"/>
  <c r="K980" i="3"/>
  <c r="K981" i="3"/>
  <c r="K982" i="3"/>
  <c r="K983" i="3"/>
  <c r="K984" i="3"/>
  <c r="K985" i="3"/>
  <c r="K986" i="3"/>
  <c r="K987" i="3"/>
  <c r="K988" i="3"/>
  <c r="K989" i="3"/>
  <c r="K990" i="3"/>
  <c r="K991" i="3"/>
  <c r="K992" i="3"/>
  <c r="K993" i="3"/>
  <c r="K994" i="3"/>
  <c r="K995" i="3"/>
  <c r="K996" i="3"/>
  <c r="K997" i="3"/>
  <c r="K998" i="3"/>
  <c r="K999" i="3"/>
  <c r="K1000" i="3"/>
  <c r="K1001" i="3"/>
  <c r="K1002" i="3"/>
  <c r="K1003" i="3"/>
  <c r="K1004" i="3"/>
  <c r="K1005" i="3"/>
  <c r="K1006" i="3"/>
  <c r="K1007" i="3"/>
  <c r="K1008" i="3"/>
  <c r="K1009" i="3"/>
  <c r="K1010" i="3"/>
  <c r="K1011" i="3"/>
  <c r="K1012" i="3"/>
  <c r="K1013" i="3"/>
  <c r="K1014" i="3"/>
  <c r="K1015" i="3"/>
  <c r="K1016" i="3"/>
  <c r="K1017" i="3"/>
  <c r="K1018" i="3"/>
  <c r="K1019" i="3"/>
  <c r="K1020" i="3"/>
  <c r="K1021" i="3"/>
  <c r="K1022" i="3"/>
  <c r="K1023" i="3"/>
  <c r="K1024" i="3"/>
  <c r="K1025" i="3"/>
  <c r="K1026" i="3"/>
  <c r="K1027" i="3"/>
  <c r="K1028" i="3"/>
  <c r="K1029" i="3"/>
  <c r="K1030" i="3"/>
  <c r="K1031" i="3"/>
  <c r="K1032" i="3"/>
  <c r="K1033" i="3"/>
  <c r="K1034" i="3"/>
  <c r="K1035" i="3"/>
  <c r="K1036" i="3"/>
  <c r="K1037" i="3"/>
  <c r="K1038" i="3"/>
  <c r="K1039" i="3"/>
  <c r="K1040" i="3"/>
  <c r="K1041" i="3"/>
  <c r="K1042" i="3"/>
  <c r="K1043" i="3"/>
  <c r="K1044" i="3"/>
  <c r="K1045" i="3"/>
  <c r="K1046" i="3"/>
  <c r="K1047" i="3"/>
  <c r="K1048" i="3"/>
  <c r="K1049" i="3"/>
  <c r="K1050" i="3"/>
  <c r="K1051" i="3"/>
  <c r="K1052" i="3"/>
  <c r="K1053" i="3"/>
  <c r="K1054" i="3"/>
  <c r="K1055" i="3"/>
  <c r="K1056" i="3"/>
  <c r="K1057" i="3"/>
  <c r="K1058" i="3"/>
  <c r="K1059" i="3"/>
  <c r="K1060" i="3"/>
  <c r="K1061" i="3"/>
  <c r="K1062" i="3"/>
  <c r="K1063" i="3"/>
  <c r="K1064" i="3"/>
  <c r="K1065" i="3"/>
  <c r="K1066" i="3"/>
  <c r="K1067" i="3"/>
  <c r="K1068" i="3"/>
  <c r="K1069" i="3"/>
  <c r="K1070" i="3"/>
  <c r="K1071" i="3"/>
  <c r="K1072" i="3"/>
  <c r="K1073" i="3"/>
  <c r="K1074" i="3"/>
  <c r="K1075" i="3"/>
  <c r="K1076" i="3"/>
  <c r="K1077" i="3"/>
  <c r="K1078" i="3"/>
  <c r="K1079" i="3"/>
  <c r="K1080" i="3"/>
  <c r="K1081" i="3"/>
  <c r="K1082" i="3"/>
  <c r="K1083" i="3"/>
  <c r="K1084" i="3"/>
  <c r="K1085" i="3"/>
  <c r="K1086" i="3"/>
  <c r="K1087" i="3"/>
  <c r="K1088" i="3"/>
  <c r="K1089" i="3"/>
  <c r="K1090" i="3"/>
  <c r="K1091" i="3"/>
  <c r="K1092" i="3"/>
  <c r="K1093" i="3"/>
  <c r="K1094" i="3"/>
  <c r="K1095" i="3"/>
  <c r="K1096" i="3"/>
  <c r="K1097" i="3"/>
  <c r="K1098" i="3"/>
  <c r="K1099" i="3"/>
  <c r="K1100" i="3"/>
  <c r="K1101" i="3"/>
  <c r="K1102" i="3"/>
  <c r="K1103" i="3"/>
  <c r="K1104" i="3"/>
  <c r="K1105" i="3"/>
  <c r="K1106" i="3"/>
  <c r="K1107" i="3"/>
  <c r="K1108" i="3"/>
  <c r="K1109" i="3"/>
  <c r="K1110" i="3"/>
  <c r="K1111" i="3"/>
  <c r="K1112" i="3"/>
  <c r="K1113" i="3"/>
  <c r="K1114" i="3"/>
  <c r="K1115" i="3"/>
  <c r="K1116" i="3"/>
  <c r="K1117" i="3"/>
  <c r="K1118" i="3"/>
  <c r="K1119" i="3"/>
  <c r="K1120" i="3"/>
  <c r="K1121" i="3"/>
  <c r="K1122" i="3"/>
  <c r="K1123" i="3"/>
  <c r="K1124" i="3"/>
  <c r="K1125" i="3"/>
  <c r="K1126" i="3"/>
  <c r="K1127" i="3"/>
  <c r="K1128" i="3"/>
  <c r="K1129" i="3"/>
  <c r="K1130" i="3"/>
  <c r="K1131" i="3"/>
  <c r="K1132" i="3"/>
  <c r="K1133" i="3"/>
  <c r="K1134" i="3"/>
  <c r="K1135" i="3"/>
  <c r="K1136" i="3"/>
  <c r="K1137" i="3"/>
  <c r="K1138" i="3"/>
  <c r="K1139" i="3"/>
  <c r="K1140" i="3"/>
  <c r="K1141" i="3"/>
  <c r="K1142" i="3"/>
  <c r="K1143" i="3"/>
  <c r="K1144" i="3"/>
  <c r="K1145" i="3"/>
  <c r="K1146" i="3"/>
  <c r="K1147" i="3"/>
  <c r="K1148" i="3"/>
  <c r="K1149" i="3"/>
  <c r="K1150" i="3"/>
  <c r="K1151" i="3"/>
  <c r="K1152" i="3"/>
  <c r="K1153" i="3"/>
  <c r="K1154" i="3"/>
  <c r="K1155" i="3"/>
  <c r="K1156" i="3"/>
  <c r="K1157" i="3"/>
  <c r="K1158" i="3"/>
  <c r="K1159" i="3"/>
  <c r="K1160" i="3"/>
  <c r="K1161" i="3"/>
  <c r="K1162" i="3"/>
  <c r="K1163" i="3"/>
  <c r="K1164" i="3"/>
  <c r="K1165" i="3"/>
  <c r="K1166" i="3"/>
  <c r="K1167" i="3"/>
  <c r="K1168" i="3"/>
  <c r="K1169" i="3"/>
  <c r="K1170" i="3"/>
  <c r="K1171" i="3"/>
  <c r="K1172" i="3"/>
  <c r="K1173" i="3"/>
  <c r="K1174" i="3"/>
  <c r="K1175" i="3"/>
  <c r="K1176" i="3"/>
  <c r="K1177" i="3"/>
  <c r="K1178" i="3"/>
  <c r="K1179" i="3"/>
  <c r="K1180" i="3"/>
  <c r="K1181" i="3"/>
  <c r="K1182" i="3"/>
  <c r="K1183" i="3"/>
  <c r="K1184" i="3"/>
  <c r="K1185" i="3"/>
  <c r="K1186" i="3"/>
  <c r="K1187" i="3"/>
  <c r="K1188" i="3"/>
  <c r="K1189" i="3"/>
  <c r="K1190" i="3"/>
  <c r="K1191" i="3"/>
  <c r="K1192" i="3"/>
  <c r="K1193" i="3"/>
  <c r="K1194" i="3"/>
  <c r="K1195" i="3"/>
  <c r="K1196" i="3"/>
  <c r="K1197" i="3"/>
  <c r="K1198" i="3"/>
  <c r="K1199" i="3"/>
  <c r="K1200" i="3"/>
  <c r="K1201" i="3"/>
  <c r="K1202" i="3"/>
  <c r="K1203" i="3"/>
  <c r="K1204" i="3"/>
  <c r="K1205" i="3"/>
  <c r="F42" i="3"/>
  <c r="F43" i="3"/>
  <c r="F44" i="3"/>
  <c r="F45" i="3"/>
  <c r="F46" i="3"/>
  <c r="F47" i="3"/>
  <c r="F48" i="3"/>
  <c r="F49" i="3"/>
  <c r="F50" i="3"/>
  <c r="F51" i="3"/>
  <c r="F52" i="3"/>
  <c r="F53" i="3"/>
  <c r="F54" i="3"/>
  <c r="F55" i="3"/>
  <c r="F56" i="3"/>
  <c r="F57" i="3"/>
  <c r="F58" i="3"/>
  <c r="F59" i="3"/>
  <c r="F60" i="3"/>
  <c r="F61" i="3"/>
  <c r="F62" i="3"/>
  <c r="F63" i="3"/>
  <c r="F64" i="3"/>
  <c r="F65" i="3"/>
  <c r="F66" i="3"/>
  <c r="F67" i="3"/>
  <c r="F68" i="3"/>
  <c r="F69" i="3"/>
  <c r="F70" i="3"/>
  <c r="F71" i="3"/>
  <c r="F72" i="3"/>
  <c r="F73" i="3"/>
  <c r="F74" i="3"/>
  <c r="F75" i="3"/>
  <c r="F76" i="3"/>
  <c r="F77" i="3"/>
  <c r="F78" i="3"/>
  <c r="F79" i="3"/>
  <c r="F80" i="3"/>
  <c r="F81" i="3"/>
  <c r="F82" i="3"/>
  <c r="F83" i="3"/>
  <c r="F84" i="3"/>
  <c r="F85" i="3"/>
  <c r="F86" i="3"/>
  <c r="F87" i="3"/>
  <c r="F88" i="3"/>
  <c r="F89" i="3"/>
  <c r="F90" i="3"/>
  <c r="F91" i="3"/>
  <c r="F92" i="3"/>
  <c r="F93" i="3"/>
  <c r="F94" i="3"/>
  <c r="F95" i="3"/>
  <c r="F96" i="3"/>
  <c r="F97" i="3"/>
  <c r="F98" i="3"/>
  <c r="F99" i="3"/>
  <c r="F100" i="3"/>
  <c r="F101" i="3"/>
  <c r="F102" i="3"/>
  <c r="F103" i="3"/>
  <c r="F104" i="3"/>
  <c r="F105" i="3"/>
  <c r="F106" i="3"/>
  <c r="F107" i="3"/>
  <c r="F108" i="3"/>
  <c r="F109" i="3"/>
  <c r="F110" i="3"/>
  <c r="F111" i="3"/>
  <c r="F112" i="3"/>
  <c r="F113" i="3"/>
  <c r="F114" i="3"/>
  <c r="F115" i="3"/>
  <c r="F116" i="3"/>
  <c r="F117" i="3"/>
  <c r="F118" i="3"/>
  <c r="F119" i="3"/>
  <c r="F120" i="3"/>
  <c r="F121" i="3"/>
  <c r="F122" i="3"/>
  <c r="F123" i="3"/>
  <c r="F124" i="3"/>
  <c r="F125" i="3"/>
  <c r="F126" i="3"/>
  <c r="F127" i="3"/>
  <c r="F128" i="3"/>
  <c r="F129" i="3"/>
  <c r="F130" i="3"/>
  <c r="F131" i="3"/>
  <c r="F132" i="3"/>
  <c r="F133" i="3"/>
  <c r="F134" i="3"/>
  <c r="F135" i="3"/>
  <c r="F136" i="3"/>
  <c r="F137" i="3"/>
  <c r="F138" i="3"/>
  <c r="F139" i="3"/>
  <c r="F140" i="3"/>
  <c r="F141" i="3"/>
  <c r="F142" i="3"/>
  <c r="F143" i="3"/>
  <c r="F144" i="3"/>
  <c r="F145" i="3"/>
  <c r="F146" i="3"/>
  <c r="F147" i="3"/>
  <c r="F148" i="3"/>
  <c r="F149" i="3"/>
  <c r="F150" i="3"/>
  <c r="F151" i="3"/>
  <c r="F152" i="3"/>
  <c r="F153" i="3"/>
  <c r="F154" i="3"/>
  <c r="F155" i="3"/>
  <c r="F156" i="3"/>
  <c r="F157" i="3"/>
  <c r="F158" i="3"/>
  <c r="F159" i="3"/>
  <c r="F160" i="3"/>
  <c r="F161" i="3"/>
  <c r="F162" i="3"/>
  <c r="F163" i="3"/>
  <c r="F164" i="3"/>
  <c r="F165" i="3"/>
  <c r="F166" i="3"/>
  <c r="F167" i="3"/>
  <c r="F168" i="3"/>
  <c r="F169" i="3"/>
  <c r="F170" i="3"/>
  <c r="F171" i="3"/>
  <c r="F172" i="3"/>
  <c r="F173" i="3"/>
  <c r="F174" i="3"/>
  <c r="F175" i="3"/>
  <c r="F176" i="3"/>
  <c r="F177" i="3"/>
  <c r="F178" i="3"/>
  <c r="F179" i="3"/>
  <c r="F180" i="3"/>
  <c r="F181" i="3"/>
  <c r="F182" i="3"/>
  <c r="F183" i="3"/>
  <c r="F184" i="3"/>
  <c r="F185" i="3"/>
  <c r="F186" i="3"/>
  <c r="F187" i="3"/>
  <c r="F188" i="3"/>
  <c r="F189" i="3"/>
  <c r="F190" i="3"/>
  <c r="F191" i="3"/>
  <c r="F192" i="3"/>
  <c r="F193" i="3"/>
  <c r="F194" i="3"/>
  <c r="F195" i="3"/>
  <c r="F196" i="3"/>
  <c r="F197" i="3"/>
  <c r="F198" i="3"/>
  <c r="F199" i="3"/>
  <c r="F200" i="3"/>
  <c r="F201" i="3"/>
  <c r="F202" i="3"/>
  <c r="F203" i="3"/>
  <c r="F204" i="3"/>
  <c r="F205" i="3"/>
  <c r="F206" i="3"/>
  <c r="F207" i="3"/>
  <c r="F208" i="3"/>
  <c r="F209" i="3"/>
  <c r="F210" i="3"/>
  <c r="F211" i="3"/>
  <c r="F212" i="3"/>
  <c r="F213" i="3"/>
  <c r="F214" i="3"/>
  <c r="F215" i="3"/>
  <c r="F216" i="3"/>
  <c r="F217" i="3"/>
  <c r="F218" i="3"/>
  <c r="F219" i="3"/>
  <c r="F220" i="3"/>
  <c r="F221" i="3"/>
  <c r="F222" i="3"/>
  <c r="F223" i="3"/>
  <c r="F224" i="3"/>
  <c r="F225" i="3"/>
  <c r="F226" i="3"/>
  <c r="F227" i="3"/>
  <c r="F228" i="3"/>
  <c r="F229" i="3"/>
  <c r="F230" i="3"/>
  <c r="F231" i="3"/>
  <c r="F232" i="3"/>
  <c r="F233" i="3"/>
  <c r="F234" i="3"/>
  <c r="F235" i="3"/>
  <c r="F236" i="3"/>
  <c r="F237" i="3"/>
  <c r="F238" i="3"/>
  <c r="F239" i="3"/>
  <c r="F240" i="3"/>
  <c r="F241" i="3"/>
  <c r="F242" i="3"/>
  <c r="F243" i="3"/>
  <c r="F244" i="3"/>
  <c r="F245" i="3"/>
  <c r="F246" i="3"/>
  <c r="F247" i="3"/>
  <c r="F248" i="3"/>
  <c r="F249" i="3"/>
  <c r="F250" i="3"/>
  <c r="F251" i="3"/>
  <c r="F252" i="3"/>
  <c r="F253" i="3"/>
  <c r="F254" i="3"/>
  <c r="F255" i="3"/>
  <c r="F256" i="3"/>
  <c r="F257" i="3"/>
  <c r="F258" i="3"/>
  <c r="F259" i="3"/>
  <c r="F260" i="3"/>
  <c r="F261" i="3"/>
  <c r="F262" i="3"/>
  <c r="F263" i="3"/>
  <c r="F264" i="3"/>
  <c r="F265" i="3"/>
  <c r="F266" i="3"/>
  <c r="F267" i="3"/>
  <c r="F268" i="3"/>
  <c r="F269" i="3"/>
  <c r="F270" i="3"/>
  <c r="F271" i="3"/>
  <c r="F272" i="3"/>
  <c r="F273" i="3"/>
  <c r="F274" i="3"/>
  <c r="F275" i="3"/>
  <c r="F276" i="3"/>
  <c r="F277" i="3"/>
  <c r="F278" i="3"/>
  <c r="F279" i="3"/>
  <c r="F280" i="3"/>
  <c r="F281" i="3"/>
  <c r="F282" i="3"/>
  <c r="F283" i="3"/>
  <c r="F284" i="3"/>
  <c r="F285" i="3"/>
  <c r="F286" i="3"/>
  <c r="F287" i="3"/>
  <c r="F288" i="3"/>
  <c r="F289" i="3"/>
  <c r="F290" i="3"/>
  <c r="F291" i="3"/>
  <c r="F292" i="3"/>
  <c r="F293" i="3"/>
  <c r="F294" i="3"/>
  <c r="F295" i="3"/>
  <c r="F296" i="3"/>
  <c r="F297" i="3"/>
  <c r="F298" i="3"/>
  <c r="F299" i="3"/>
  <c r="F300" i="3"/>
  <c r="F301" i="3"/>
  <c r="F302" i="3"/>
  <c r="F303" i="3"/>
  <c r="F304" i="3"/>
  <c r="F305" i="3"/>
  <c r="F306" i="3"/>
  <c r="F307" i="3"/>
  <c r="F308" i="3"/>
  <c r="F309" i="3"/>
  <c r="F310" i="3"/>
  <c r="F311" i="3"/>
  <c r="F312" i="3"/>
  <c r="F313" i="3"/>
  <c r="F314" i="3"/>
  <c r="F315" i="3"/>
  <c r="F316" i="3"/>
  <c r="F317" i="3"/>
  <c r="F318" i="3"/>
  <c r="F319" i="3"/>
  <c r="F320" i="3"/>
  <c r="F321" i="3"/>
  <c r="F322" i="3"/>
  <c r="F323" i="3"/>
  <c r="F324" i="3"/>
  <c r="F325" i="3"/>
  <c r="F326" i="3"/>
  <c r="F327" i="3"/>
  <c r="F328" i="3"/>
  <c r="F329" i="3"/>
  <c r="F330" i="3"/>
  <c r="F331" i="3"/>
  <c r="F332" i="3"/>
  <c r="F333" i="3"/>
  <c r="F334" i="3"/>
  <c r="F335" i="3"/>
  <c r="F336" i="3"/>
  <c r="F337" i="3"/>
  <c r="F338" i="3"/>
  <c r="F339" i="3"/>
  <c r="F340" i="3"/>
  <c r="F341" i="3"/>
  <c r="F342" i="3"/>
  <c r="F343" i="3"/>
  <c r="F344" i="3"/>
  <c r="F345" i="3"/>
  <c r="F346" i="3"/>
  <c r="F347" i="3"/>
  <c r="F348" i="3"/>
  <c r="F349" i="3"/>
  <c r="F350" i="3"/>
  <c r="F351" i="3"/>
  <c r="F352" i="3"/>
  <c r="F353" i="3"/>
  <c r="F354" i="3"/>
  <c r="F355" i="3"/>
  <c r="F356" i="3"/>
  <c r="F357" i="3"/>
  <c r="F358" i="3"/>
  <c r="F359" i="3"/>
  <c r="F360" i="3"/>
  <c r="F361" i="3"/>
  <c r="F362" i="3"/>
  <c r="F363" i="3"/>
  <c r="F364" i="3"/>
  <c r="F365" i="3"/>
  <c r="F366" i="3"/>
  <c r="F367" i="3"/>
  <c r="F368" i="3"/>
  <c r="F369" i="3"/>
  <c r="F370" i="3"/>
  <c r="F371" i="3"/>
  <c r="F372" i="3"/>
  <c r="F373" i="3"/>
  <c r="F374" i="3"/>
  <c r="F375" i="3"/>
  <c r="F376" i="3"/>
  <c r="F377" i="3"/>
  <c r="F378" i="3"/>
  <c r="F379" i="3"/>
  <c r="F380" i="3"/>
  <c r="F381" i="3"/>
  <c r="F382" i="3"/>
  <c r="F383" i="3"/>
  <c r="F384" i="3"/>
  <c r="F385" i="3"/>
  <c r="F386" i="3"/>
  <c r="F387" i="3"/>
  <c r="F388" i="3"/>
  <c r="F389" i="3"/>
  <c r="F390" i="3"/>
  <c r="F391" i="3"/>
  <c r="F392" i="3"/>
  <c r="F393" i="3"/>
  <c r="F394" i="3"/>
  <c r="F395" i="3"/>
  <c r="F396" i="3"/>
  <c r="F397" i="3"/>
  <c r="F398" i="3"/>
  <c r="F399" i="3"/>
  <c r="F400" i="3"/>
  <c r="F401" i="3"/>
  <c r="F402" i="3"/>
  <c r="F403" i="3"/>
  <c r="F404" i="3"/>
  <c r="F405" i="3"/>
  <c r="F406" i="3"/>
  <c r="F407" i="3"/>
  <c r="F408" i="3"/>
  <c r="F409" i="3"/>
  <c r="F410" i="3"/>
  <c r="F411" i="3"/>
  <c r="F412" i="3"/>
  <c r="F413" i="3"/>
  <c r="F414" i="3"/>
  <c r="F415" i="3"/>
  <c r="F416" i="3"/>
  <c r="F417" i="3"/>
  <c r="F418" i="3"/>
  <c r="F419" i="3"/>
  <c r="F420" i="3"/>
  <c r="F421" i="3"/>
  <c r="F422" i="3"/>
  <c r="F423" i="3"/>
  <c r="F424" i="3"/>
  <c r="F425" i="3"/>
  <c r="F426" i="3"/>
  <c r="F427" i="3"/>
  <c r="F428" i="3"/>
  <c r="F429" i="3"/>
  <c r="F430" i="3"/>
  <c r="F431" i="3"/>
  <c r="F432" i="3"/>
  <c r="F433" i="3"/>
  <c r="F434" i="3"/>
  <c r="F435" i="3"/>
  <c r="F436" i="3"/>
  <c r="F437" i="3"/>
  <c r="F438" i="3"/>
  <c r="F439" i="3"/>
  <c r="F440" i="3"/>
  <c r="F441" i="3"/>
  <c r="F442" i="3"/>
  <c r="F443" i="3"/>
  <c r="F444" i="3"/>
  <c r="F445" i="3"/>
  <c r="F446" i="3"/>
  <c r="F447" i="3"/>
  <c r="F448" i="3"/>
  <c r="F449" i="3"/>
  <c r="F450" i="3"/>
  <c r="F451" i="3"/>
  <c r="F452" i="3"/>
  <c r="F453" i="3"/>
  <c r="F454" i="3"/>
  <c r="F455" i="3"/>
  <c r="F456" i="3"/>
  <c r="F457" i="3"/>
  <c r="F458" i="3"/>
  <c r="F459" i="3"/>
  <c r="F460" i="3"/>
  <c r="F461" i="3"/>
  <c r="F462" i="3"/>
  <c r="F463" i="3"/>
  <c r="F464" i="3"/>
  <c r="F465" i="3"/>
  <c r="F466" i="3"/>
  <c r="F467" i="3"/>
  <c r="F468" i="3"/>
  <c r="F469" i="3"/>
  <c r="F470" i="3"/>
  <c r="F471" i="3"/>
  <c r="F472" i="3"/>
  <c r="F473" i="3"/>
  <c r="F474" i="3"/>
  <c r="F475" i="3"/>
  <c r="F476" i="3"/>
  <c r="F477" i="3"/>
  <c r="F478" i="3"/>
  <c r="F479" i="3"/>
  <c r="F480" i="3"/>
  <c r="F481" i="3"/>
  <c r="F482" i="3"/>
  <c r="F483" i="3"/>
  <c r="F484" i="3"/>
  <c r="F485" i="3"/>
  <c r="F486" i="3"/>
  <c r="F487" i="3"/>
  <c r="F488" i="3"/>
  <c r="F489" i="3"/>
  <c r="F490" i="3"/>
  <c r="F491" i="3"/>
  <c r="F492" i="3"/>
  <c r="F493" i="3"/>
  <c r="F494" i="3"/>
  <c r="F495" i="3"/>
  <c r="F496" i="3"/>
  <c r="F497" i="3"/>
  <c r="F498" i="3"/>
  <c r="F499" i="3"/>
  <c r="F500" i="3"/>
  <c r="F501" i="3"/>
  <c r="F502" i="3"/>
  <c r="F503" i="3"/>
  <c r="F504" i="3"/>
  <c r="F505" i="3"/>
  <c r="F506" i="3"/>
  <c r="F507" i="3"/>
  <c r="F508" i="3"/>
  <c r="F509" i="3"/>
  <c r="F510" i="3"/>
  <c r="F511" i="3"/>
  <c r="F512" i="3"/>
  <c r="F513" i="3"/>
  <c r="F514" i="3"/>
  <c r="F515" i="3"/>
  <c r="F516" i="3"/>
  <c r="F517" i="3"/>
  <c r="F518" i="3"/>
  <c r="F519" i="3"/>
  <c r="F520" i="3"/>
  <c r="F521" i="3"/>
  <c r="F522" i="3"/>
  <c r="F523" i="3"/>
  <c r="F524" i="3"/>
  <c r="F525" i="3"/>
  <c r="F526" i="3"/>
  <c r="F527" i="3"/>
  <c r="F528" i="3"/>
  <c r="F529" i="3"/>
  <c r="F530" i="3"/>
  <c r="F531" i="3"/>
  <c r="F532" i="3"/>
  <c r="F533" i="3"/>
  <c r="F534" i="3"/>
  <c r="F535" i="3"/>
  <c r="F536" i="3"/>
  <c r="F537" i="3"/>
  <c r="F538" i="3"/>
  <c r="F539" i="3"/>
  <c r="F540" i="3"/>
  <c r="F541" i="3"/>
  <c r="F542" i="3"/>
  <c r="F543" i="3"/>
  <c r="F544" i="3"/>
  <c r="F545" i="3"/>
  <c r="F546" i="3"/>
  <c r="F547" i="3"/>
  <c r="F548" i="3"/>
  <c r="F549" i="3"/>
  <c r="F550" i="3"/>
  <c r="F551" i="3"/>
  <c r="F552" i="3"/>
  <c r="F553" i="3"/>
  <c r="F554" i="3"/>
  <c r="F555" i="3"/>
  <c r="F556" i="3"/>
  <c r="F557" i="3"/>
  <c r="F558" i="3"/>
  <c r="F559" i="3"/>
  <c r="F560" i="3"/>
  <c r="F561" i="3"/>
  <c r="F562" i="3"/>
  <c r="F563" i="3"/>
  <c r="F564" i="3"/>
  <c r="F565" i="3"/>
  <c r="F566" i="3"/>
  <c r="F567" i="3"/>
  <c r="F568" i="3"/>
  <c r="F569" i="3"/>
  <c r="F570" i="3"/>
  <c r="F571" i="3"/>
  <c r="F572" i="3"/>
  <c r="F573" i="3"/>
  <c r="F574" i="3"/>
  <c r="F575" i="3"/>
  <c r="F576" i="3"/>
  <c r="F577" i="3"/>
  <c r="F578" i="3"/>
  <c r="F579" i="3"/>
  <c r="F580" i="3"/>
  <c r="F581" i="3"/>
  <c r="F582" i="3"/>
  <c r="F583" i="3"/>
  <c r="F584" i="3"/>
  <c r="F585" i="3"/>
  <c r="F586" i="3"/>
  <c r="F587" i="3"/>
  <c r="F588" i="3"/>
  <c r="F589" i="3"/>
  <c r="F590" i="3"/>
  <c r="F591" i="3"/>
  <c r="F592" i="3"/>
  <c r="F593" i="3"/>
  <c r="F594" i="3"/>
  <c r="F595" i="3"/>
  <c r="F596" i="3"/>
  <c r="F597" i="3"/>
  <c r="F598" i="3"/>
  <c r="F599" i="3"/>
  <c r="F600" i="3"/>
  <c r="F601" i="3"/>
  <c r="F602" i="3"/>
  <c r="F603" i="3"/>
  <c r="F604" i="3"/>
  <c r="F605" i="3"/>
  <c r="F606" i="3"/>
  <c r="F607" i="3"/>
  <c r="F608" i="3"/>
  <c r="F609" i="3"/>
  <c r="F610" i="3"/>
  <c r="F611" i="3"/>
  <c r="F612" i="3"/>
  <c r="F613" i="3"/>
  <c r="F614" i="3"/>
  <c r="F615" i="3"/>
  <c r="F616" i="3"/>
  <c r="F617" i="3"/>
  <c r="F618" i="3"/>
  <c r="F619" i="3"/>
  <c r="F620" i="3"/>
  <c r="F621" i="3"/>
  <c r="F622" i="3"/>
  <c r="F623" i="3"/>
  <c r="F624" i="3"/>
  <c r="F625" i="3"/>
  <c r="F626" i="3"/>
  <c r="F627" i="3"/>
  <c r="F628" i="3"/>
  <c r="F629" i="3"/>
  <c r="F630" i="3"/>
  <c r="F631" i="3"/>
  <c r="F632" i="3"/>
  <c r="F633" i="3"/>
  <c r="F634" i="3"/>
  <c r="F635" i="3"/>
  <c r="F636" i="3"/>
  <c r="F637" i="3"/>
  <c r="F638" i="3"/>
  <c r="F639" i="3"/>
  <c r="F640" i="3"/>
  <c r="F641" i="3"/>
  <c r="F642" i="3"/>
  <c r="F643" i="3"/>
  <c r="F644" i="3"/>
  <c r="F645" i="3"/>
  <c r="F646" i="3"/>
  <c r="F647" i="3"/>
  <c r="F648" i="3"/>
  <c r="F649" i="3"/>
  <c r="F650" i="3"/>
  <c r="F651" i="3"/>
  <c r="F652" i="3"/>
  <c r="F653" i="3"/>
  <c r="F654" i="3"/>
  <c r="F655" i="3"/>
  <c r="F656" i="3"/>
  <c r="F657" i="3"/>
  <c r="F658" i="3"/>
  <c r="F659" i="3"/>
  <c r="F660" i="3"/>
  <c r="F661" i="3"/>
  <c r="F662" i="3"/>
  <c r="F663" i="3"/>
  <c r="F664" i="3"/>
  <c r="F665" i="3"/>
  <c r="F666" i="3"/>
  <c r="F667" i="3"/>
  <c r="F668" i="3"/>
  <c r="F669" i="3"/>
  <c r="F670" i="3"/>
  <c r="F671" i="3"/>
  <c r="F672" i="3"/>
  <c r="F673" i="3"/>
  <c r="F674" i="3"/>
  <c r="F675" i="3"/>
  <c r="F676" i="3"/>
  <c r="F677" i="3"/>
  <c r="F678" i="3"/>
  <c r="F679" i="3"/>
  <c r="F680" i="3"/>
  <c r="F681" i="3"/>
  <c r="F682" i="3"/>
  <c r="F683" i="3"/>
  <c r="F684" i="3"/>
  <c r="F685" i="3"/>
  <c r="F686" i="3"/>
  <c r="F687" i="3"/>
  <c r="F688" i="3"/>
  <c r="F689" i="3"/>
  <c r="F690" i="3"/>
  <c r="F691" i="3"/>
  <c r="F692" i="3"/>
  <c r="F693" i="3"/>
  <c r="F694" i="3"/>
  <c r="F695" i="3"/>
  <c r="F696" i="3"/>
  <c r="F697" i="3"/>
  <c r="F698" i="3"/>
  <c r="F699" i="3"/>
  <c r="F700" i="3"/>
  <c r="F701" i="3"/>
  <c r="F702" i="3"/>
  <c r="F703" i="3"/>
  <c r="F704" i="3"/>
  <c r="F705" i="3"/>
  <c r="F706" i="3"/>
  <c r="F707" i="3"/>
  <c r="F708" i="3"/>
  <c r="F709" i="3"/>
  <c r="F710" i="3"/>
  <c r="F711" i="3"/>
  <c r="F712" i="3"/>
  <c r="F713" i="3"/>
  <c r="F714" i="3"/>
  <c r="F715" i="3"/>
  <c r="F716" i="3"/>
  <c r="F717" i="3"/>
  <c r="F718" i="3"/>
  <c r="F719" i="3"/>
  <c r="F720" i="3"/>
  <c r="F721" i="3"/>
  <c r="F722" i="3"/>
  <c r="F723" i="3"/>
  <c r="F724" i="3"/>
  <c r="F725" i="3"/>
  <c r="F726" i="3"/>
  <c r="F727" i="3"/>
  <c r="F728" i="3"/>
  <c r="F729" i="3"/>
  <c r="F730" i="3"/>
  <c r="F731" i="3"/>
  <c r="F732" i="3"/>
  <c r="F733" i="3"/>
  <c r="F734" i="3"/>
  <c r="F735" i="3"/>
  <c r="F736" i="3"/>
  <c r="F737" i="3"/>
  <c r="F738" i="3"/>
  <c r="F739" i="3"/>
  <c r="F740" i="3"/>
  <c r="F741" i="3"/>
  <c r="F742" i="3"/>
  <c r="F743" i="3"/>
  <c r="F744" i="3"/>
  <c r="F745" i="3"/>
  <c r="F746" i="3"/>
  <c r="F747" i="3"/>
  <c r="F748" i="3"/>
  <c r="F749" i="3"/>
  <c r="F750" i="3"/>
  <c r="F751" i="3"/>
  <c r="F752" i="3"/>
  <c r="F753" i="3"/>
  <c r="F754" i="3"/>
  <c r="F755" i="3"/>
  <c r="F756" i="3"/>
  <c r="F757" i="3"/>
  <c r="F758" i="3"/>
  <c r="F759" i="3"/>
  <c r="F760" i="3"/>
  <c r="F761" i="3"/>
  <c r="F762" i="3"/>
  <c r="F763" i="3"/>
  <c r="F764" i="3"/>
  <c r="F765" i="3"/>
  <c r="F766" i="3"/>
  <c r="F767" i="3"/>
  <c r="F768" i="3"/>
  <c r="F769" i="3"/>
  <c r="F770" i="3"/>
  <c r="F771" i="3"/>
  <c r="F772" i="3"/>
  <c r="F773" i="3"/>
  <c r="F774" i="3"/>
  <c r="F775" i="3"/>
  <c r="F776" i="3"/>
  <c r="F777" i="3"/>
  <c r="F778" i="3"/>
  <c r="F779" i="3"/>
  <c r="F780" i="3"/>
  <c r="F781" i="3"/>
  <c r="F782" i="3"/>
  <c r="F783" i="3"/>
  <c r="F784" i="3"/>
  <c r="F785" i="3"/>
  <c r="F786" i="3"/>
  <c r="F787" i="3"/>
  <c r="F788" i="3"/>
  <c r="F789" i="3"/>
  <c r="F790" i="3"/>
  <c r="F791" i="3"/>
  <c r="F792" i="3"/>
  <c r="F793" i="3"/>
  <c r="F794" i="3"/>
  <c r="F795" i="3"/>
  <c r="F796" i="3"/>
  <c r="F797" i="3"/>
  <c r="F798" i="3"/>
  <c r="F799" i="3"/>
  <c r="F800" i="3"/>
  <c r="F801" i="3"/>
  <c r="F802" i="3"/>
  <c r="F803" i="3"/>
  <c r="F804" i="3"/>
  <c r="F805" i="3"/>
  <c r="F806" i="3"/>
  <c r="F807" i="3"/>
  <c r="F808" i="3"/>
  <c r="F809" i="3"/>
  <c r="F810" i="3"/>
  <c r="F811" i="3"/>
  <c r="F812" i="3"/>
  <c r="F813" i="3"/>
  <c r="F814" i="3"/>
  <c r="F815" i="3"/>
  <c r="F816" i="3"/>
  <c r="F817" i="3"/>
  <c r="F818" i="3"/>
  <c r="F819" i="3"/>
  <c r="F820" i="3"/>
  <c r="F821" i="3"/>
  <c r="F822" i="3"/>
  <c r="F823" i="3"/>
  <c r="F824" i="3"/>
  <c r="F825" i="3"/>
  <c r="F826" i="3"/>
  <c r="F827" i="3"/>
  <c r="F828" i="3"/>
  <c r="F829" i="3"/>
  <c r="F830" i="3"/>
  <c r="F831" i="3"/>
  <c r="F832" i="3"/>
  <c r="F833" i="3"/>
  <c r="F834" i="3"/>
  <c r="F835" i="3"/>
  <c r="F836" i="3"/>
  <c r="F837" i="3"/>
  <c r="F838" i="3"/>
  <c r="F839" i="3"/>
  <c r="F840" i="3"/>
  <c r="F841" i="3"/>
  <c r="F842" i="3"/>
  <c r="F843" i="3"/>
  <c r="F844" i="3"/>
  <c r="F845" i="3"/>
  <c r="F846" i="3"/>
  <c r="F847" i="3"/>
  <c r="F848" i="3"/>
  <c r="F849" i="3"/>
  <c r="F850" i="3"/>
  <c r="F851" i="3"/>
  <c r="F852" i="3"/>
  <c r="F853" i="3"/>
  <c r="F854" i="3"/>
  <c r="F855" i="3"/>
  <c r="F856" i="3"/>
  <c r="F857" i="3"/>
  <c r="F858" i="3"/>
  <c r="F859" i="3"/>
  <c r="F860" i="3"/>
  <c r="F861" i="3"/>
  <c r="F862" i="3"/>
  <c r="F863" i="3"/>
  <c r="F864" i="3"/>
  <c r="F865" i="3"/>
  <c r="F866" i="3"/>
  <c r="F867" i="3"/>
  <c r="F868" i="3"/>
  <c r="F869" i="3"/>
  <c r="F870" i="3"/>
  <c r="F871" i="3"/>
  <c r="F872" i="3"/>
  <c r="F873" i="3"/>
  <c r="F874" i="3"/>
  <c r="F875" i="3"/>
  <c r="F876" i="3"/>
  <c r="F877" i="3"/>
  <c r="F878" i="3"/>
  <c r="F879" i="3"/>
  <c r="F880" i="3"/>
  <c r="F881" i="3"/>
  <c r="F882" i="3"/>
  <c r="F883" i="3"/>
  <c r="F884" i="3"/>
  <c r="F885" i="3"/>
  <c r="F886" i="3"/>
  <c r="F887" i="3"/>
  <c r="F888" i="3"/>
  <c r="F889" i="3"/>
  <c r="F890" i="3"/>
  <c r="F891" i="3"/>
  <c r="F892" i="3"/>
  <c r="F893" i="3"/>
  <c r="F894" i="3"/>
  <c r="F895" i="3"/>
  <c r="F896" i="3"/>
  <c r="F897" i="3"/>
  <c r="F898" i="3"/>
  <c r="F899" i="3"/>
  <c r="F900" i="3"/>
  <c r="F901" i="3"/>
  <c r="F902" i="3"/>
  <c r="F903" i="3"/>
  <c r="F904" i="3"/>
  <c r="F905" i="3"/>
  <c r="F906" i="3"/>
  <c r="F907" i="3"/>
  <c r="F908" i="3"/>
  <c r="F909" i="3"/>
  <c r="F910" i="3"/>
  <c r="F911" i="3"/>
  <c r="F912" i="3"/>
  <c r="F913" i="3"/>
  <c r="F914" i="3"/>
  <c r="F915" i="3"/>
  <c r="F916" i="3"/>
  <c r="F917" i="3"/>
  <c r="F918" i="3"/>
  <c r="F919" i="3"/>
  <c r="F920" i="3"/>
  <c r="F921" i="3"/>
  <c r="F922" i="3"/>
  <c r="F923" i="3"/>
  <c r="F924" i="3"/>
  <c r="F925" i="3"/>
  <c r="F926" i="3"/>
  <c r="F927" i="3"/>
  <c r="F928" i="3"/>
  <c r="F929" i="3"/>
  <c r="F930" i="3"/>
  <c r="F931" i="3"/>
  <c r="F932" i="3"/>
  <c r="F933" i="3"/>
  <c r="F934" i="3"/>
  <c r="F935" i="3"/>
  <c r="F936" i="3"/>
  <c r="F937" i="3"/>
  <c r="F938" i="3"/>
  <c r="F939" i="3"/>
  <c r="F940" i="3"/>
  <c r="F941" i="3"/>
  <c r="F942" i="3"/>
  <c r="F943" i="3"/>
  <c r="F944" i="3"/>
  <c r="F945" i="3"/>
  <c r="F946" i="3"/>
  <c r="F947" i="3"/>
  <c r="F948" i="3"/>
  <c r="F949" i="3"/>
  <c r="F950" i="3"/>
  <c r="F951" i="3"/>
  <c r="F952" i="3"/>
  <c r="F953" i="3"/>
  <c r="F954" i="3"/>
  <c r="F955" i="3"/>
  <c r="F956" i="3"/>
  <c r="F957" i="3"/>
  <c r="F958" i="3"/>
  <c r="F959" i="3"/>
  <c r="F960" i="3"/>
  <c r="F961" i="3"/>
  <c r="F962" i="3"/>
  <c r="F963" i="3"/>
  <c r="F964" i="3"/>
  <c r="F965" i="3"/>
  <c r="F966" i="3"/>
  <c r="F967" i="3"/>
  <c r="F968" i="3"/>
  <c r="F969" i="3"/>
  <c r="F970" i="3"/>
  <c r="F971" i="3"/>
  <c r="F972" i="3"/>
  <c r="F973" i="3"/>
  <c r="F974" i="3"/>
  <c r="F975" i="3"/>
  <c r="F976" i="3"/>
  <c r="F977" i="3"/>
  <c r="F978" i="3"/>
  <c r="F979" i="3"/>
  <c r="F980" i="3"/>
  <c r="F981" i="3"/>
  <c r="F982" i="3"/>
  <c r="F983" i="3"/>
  <c r="F984" i="3"/>
  <c r="F985" i="3"/>
  <c r="F986" i="3"/>
  <c r="F987" i="3"/>
  <c r="F988" i="3"/>
  <c r="F989" i="3"/>
  <c r="F990" i="3"/>
  <c r="F991" i="3"/>
  <c r="F992" i="3"/>
  <c r="F993" i="3"/>
  <c r="F994" i="3"/>
  <c r="F995" i="3"/>
  <c r="F996" i="3"/>
  <c r="F997" i="3"/>
  <c r="F998" i="3"/>
  <c r="F999" i="3"/>
  <c r="F1000" i="3"/>
  <c r="F1001" i="3"/>
  <c r="F1002" i="3"/>
  <c r="F1003" i="3"/>
  <c r="F1004" i="3"/>
  <c r="F1005" i="3"/>
  <c r="F1006" i="3"/>
  <c r="F1007" i="3"/>
  <c r="F1008" i="3"/>
  <c r="F1009" i="3"/>
  <c r="F1010" i="3"/>
  <c r="F1011" i="3"/>
  <c r="F1012" i="3"/>
  <c r="F1013" i="3"/>
  <c r="F1014" i="3"/>
  <c r="F1015" i="3"/>
  <c r="F1016" i="3"/>
  <c r="F1017" i="3"/>
  <c r="F1018" i="3"/>
  <c r="F1019" i="3"/>
  <c r="F1020" i="3"/>
  <c r="F1021" i="3"/>
  <c r="F1022" i="3"/>
  <c r="F1023" i="3"/>
  <c r="F1024" i="3"/>
  <c r="F1025" i="3"/>
  <c r="F1026" i="3"/>
  <c r="F1027" i="3"/>
  <c r="F1028" i="3"/>
  <c r="F1029" i="3"/>
  <c r="F1030" i="3"/>
  <c r="F1031" i="3"/>
  <c r="F1032" i="3"/>
  <c r="F1033" i="3"/>
  <c r="F1034" i="3"/>
  <c r="F1035" i="3"/>
  <c r="F1036" i="3"/>
  <c r="F1037" i="3"/>
  <c r="F1038" i="3"/>
  <c r="F1039" i="3"/>
  <c r="F1040" i="3"/>
  <c r="F1041" i="3"/>
  <c r="F1042" i="3"/>
  <c r="F1043" i="3"/>
  <c r="F1044" i="3"/>
  <c r="F1045" i="3"/>
  <c r="F1046" i="3"/>
  <c r="F1047" i="3"/>
  <c r="F1048" i="3"/>
  <c r="F1049" i="3"/>
  <c r="F1050" i="3"/>
  <c r="F1051" i="3"/>
  <c r="F1052" i="3"/>
  <c r="F1053" i="3"/>
  <c r="F1054" i="3"/>
  <c r="F1055" i="3"/>
  <c r="F1056" i="3"/>
  <c r="F1057" i="3"/>
  <c r="F1058" i="3"/>
  <c r="F1059" i="3"/>
  <c r="F1060" i="3"/>
  <c r="F1061" i="3"/>
  <c r="F1062" i="3"/>
  <c r="F1063" i="3"/>
  <c r="F1064" i="3"/>
  <c r="F1065" i="3"/>
  <c r="F1066" i="3"/>
  <c r="F1067" i="3"/>
  <c r="F1068" i="3"/>
  <c r="F1069" i="3"/>
  <c r="F1070" i="3"/>
  <c r="F1071" i="3"/>
  <c r="F1072" i="3"/>
  <c r="F1073" i="3"/>
  <c r="F1074" i="3"/>
  <c r="F1075" i="3"/>
  <c r="F1076" i="3"/>
  <c r="F1077" i="3"/>
  <c r="F1078" i="3"/>
  <c r="F1079" i="3"/>
  <c r="F1080" i="3"/>
  <c r="F1081" i="3"/>
  <c r="F1082" i="3"/>
  <c r="F1083" i="3"/>
  <c r="F1084" i="3"/>
  <c r="F1085" i="3"/>
  <c r="F1086" i="3"/>
  <c r="F1087" i="3"/>
  <c r="F1088" i="3"/>
  <c r="F1089" i="3"/>
  <c r="F1090" i="3"/>
  <c r="F1091" i="3"/>
  <c r="F1092" i="3"/>
  <c r="F1093" i="3"/>
  <c r="F1094" i="3"/>
  <c r="F1095" i="3"/>
  <c r="F1096" i="3"/>
  <c r="F1097" i="3"/>
  <c r="F1098" i="3"/>
  <c r="F1099" i="3"/>
  <c r="F1100" i="3"/>
  <c r="F1101" i="3"/>
  <c r="F1102" i="3"/>
  <c r="F1103" i="3"/>
  <c r="F1104" i="3"/>
  <c r="F1105" i="3"/>
  <c r="F1106" i="3"/>
  <c r="F1107" i="3"/>
  <c r="F1108" i="3"/>
  <c r="F1109" i="3"/>
  <c r="F1110" i="3"/>
  <c r="F1111" i="3"/>
  <c r="F1112" i="3"/>
  <c r="F1113" i="3"/>
  <c r="F1114" i="3"/>
  <c r="F1115" i="3"/>
  <c r="F1116" i="3"/>
  <c r="F1117" i="3"/>
  <c r="F1118" i="3"/>
  <c r="F1119" i="3"/>
  <c r="F1120" i="3"/>
  <c r="F1121" i="3"/>
  <c r="F1122" i="3"/>
  <c r="F1123" i="3"/>
  <c r="F1124" i="3"/>
  <c r="F1125" i="3"/>
  <c r="F1126" i="3"/>
  <c r="F1127" i="3"/>
  <c r="F1128" i="3"/>
  <c r="F1129" i="3"/>
  <c r="F1130" i="3"/>
  <c r="F1131" i="3"/>
  <c r="F1132" i="3"/>
  <c r="F1133" i="3"/>
  <c r="F1134" i="3"/>
  <c r="F1135" i="3"/>
  <c r="F1136" i="3"/>
  <c r="F1137" i="3"/>
  <c r="F1138" i="3"/>
  <c r="F1139" i="3"/>
  <c r="F1140" i="3"/>
  <c r="F1141" i="3"/>
  <c r="F1142" i="3"/>
  <c r="F1143" i="3"/>
  <c r="F1144" i="3"/>
  <c r="F1145" i="3"/>
  <c r="F1146" i="3"/>
  <c r="F1147" i="3"/>
  <c r="F1148" i="3"/>
  <c r="F1149" i="3"/>
  <c r="F1150" i="3"/>
  <c r="F1151" i="3"/>
  <c r="F1152" i="3"/>
  <c r="F1153" i="3"/>
  <c r="F1154" i="3"/>
  <c r="F1155" i="3"/>
  <c r="F1156" i="3"/>
  <c r="F1157" i="3"/>
  <c r="F1158" i="3"/>
  <c r="F1159" i="3"/>
  <c r="F1160" i="3"/>
  <c r="F1161" i="3"/>
  <c r="F1162" i="3"/>
  <c r="F1163" i="3"/>
  <c r="F1164" i="3"/>
  <c r="F1165" i="3"/>
  <c r="F1166" i="3"/>
  <c r="F1167" i="3"/>
  <c r="F1168" i="3"/>
  <c r="F1169" i="3"/>
  <c r="F1170" i="3"/>
  <c r="F1171" i="3"/>
  <c r="F1172" i="3"/>
  <c r="F1173" i="3"/>
  <c r="F1174" i="3"/>
  <c r="F1175" i="3"/>
  <c r="F1176" i="3"/>
  <c r="F1177" i="3"/>
  <c r="F1178" i="3"/>
  <c r="F1179" i="3"/>
  <c r="F1180" i="3"/>
  <c r="F1181" i="3"/>
  <c r="F1182" i="3"/>
  <c r="F1183" i="3"/>
  <c r="F1184" i="3"/>
  <c r="F1185" i="3"/>
  <c r="F1186" i="3"/>
  <c r="F1187" i="3"/>
  <c r="F1188" i="3"/>
  <c r="F1189" i="3"/>
  <c r="F1190" i="3"/>
  <c r="F1191" i="3"/>
  <c r="F1192" i="3"/>
  <c r="F1193" i="3"/>
  <c r="F1194" i="3"/>
  <c r="F1195" i="3"/>
  <c r="F1196" i="3"/>
  <c r="F1197" i="3"/>
  <c r="F1198" i="3"/>
  <c r="F1199" i="3"/>
  <c r="F1200" i="3"/>
  <c r="F1201" i="3"/>
  <c r="F1202" i="3"/>
  <c r="F1203" i="3"/>
  <c r="F1204" i="3"/>
  <c r="F1205" i="3"/>
  <c r="L42" i="3"/>
  <c r="L43" i="3"/>
  <c r="L44" i="3"/>
  <c r="L45" i="3"/>
  <c r="L46" i="3"/>
  <c r="L47" i="3"/>
  <c r="L48" i="3"/>
  <c r="L49" i="3"/>
  <c r="L50" i="3"/>
  <c r="L51" i="3"/>
  <c r="L52" i="3"/>
  <c r="L53" i="3"/>
  <c r="L54" i="3"/>
  <c r="L55" i="3"/>
  <c r="L56" i="3"/>
  <c r="L57" i="3"/>
  <c r="L58" i="3"/>
  <c r="L59" i="3"/>
  <c r="L60" i="3"/>
  <c r="L61" i="3"/>
  <c r="L62" i="3"/>
  <c r="L63" i="3"/>
  <c r="L64" i="3"/>
  <c r="L65" i="3"/>
  <c r="L66" i="3"/>
  <c r="L67" i="3"/>
  <c r="L68" i="3"/>
  <c r="L69" i="3"/>
  <c r="L70" i="3"/>
  <c r="L71" i="3"/>
  <c r="L72" i="3"/>
  <c r="L73" i="3"/>
  <c r="L74" i="3"/>
  <c r="L75" i="3"/>
  <c r="L76" i="3"/>
  <c r="L77" i="3"/>
  <c r="L78" i="3"/>
  <c r="L79" i="3"/>
  <c r="L80" i="3"/>
  <c r="L81" i="3"/>
  <c r="L82" i="3"/>
  <c r="L83" i="3"/>
  <c r="L84" i="3"/>
  <c r="L85" i="3"/>
  <c r="L86" i="3"/>
  <c r="L87" i="3"/>
  <c r="L88" i="3"/>
  <c r="L89" i="3"/>
  <c r="L90" i="3"/>
  <c r="L91" i="3"/>
  <c r="L92" i="3"/>
  <c r="L93" i="3"/>
  <c r="L94" i="3"/>
  <c r="L95" i="3"/>
  <c r="L96" i="3"/>
  <c r="L97" i="3"/>
  <c r="L98" i="3"/>
  <c r="L99" i="3"/>
  <c r="L100" i="3"/>
  <c r="L101" i="3"/>
  <c r="L102" i="3"/>
  <c r="L103" i="3"/>
  <c r="L104" i="3"/>
  <c r="L105" i="3"/>
  <c r="L106" i="3"/>
  <c r="L107" i="3"/>
  <c r="L108" i="3"/>
  <c r="L109" i="3"/>
  <c r="L110" i="3"/>
  <c r="L111" i="3"/>
  <c r="L112" i="3"/>
  <c r="L113" i="3"/>
  <c r="L114" i="3"/>
  <c r="L115" i="3"/>
  <c r="L116" i="3"/>
  <c r="L117" i="3"/>
  <c r="L118" i="3"/>
  <c r="L119" i="3"/>
  <c r="L120" i="3"/>
  <c r="L121" i="3"/>
  <c r="L122" i="3"/>
  <c r="L123" i="3"/>
  <c r="L124" i="3"/>
  <c r="L125" i="3"/>
  <c r="L126" i="3"/>
  <c r="L127" i="3"/>
  <c r="L128" i="3"/>
  <c r="L129" i="3"/>
  <c r="L130" i="3"/>
  <c r="L131" i="3"/>
  <c r="L132" i="3"/>
  <c r="L133" i="3"/>
  <c r="L134" i="3"/>
  <c r="L135" i="3"/>
  <c r="L136" i="3"/>
  <c r="L137" i="3"/>
  <c r="L138" i="3"/>
  <c r="L139" i="3"/>
  <c r="L140" i="3"/>
  <c r="L141" i="3"/>
  <c r="L142" i="3"/>
  <c r="L143" i="3"/>
  <c r="L144" i="3"/>
  <c r="L145" i="3"/>
  <c r="L146" i="3"/>
  <c r="L147" i="3"/>
  <c r="L148" i="3"/>
  <c r="L149" i="3"/>
  <c r="L150" i="3"/>
  <c r="L151" i="3"/>
  <c r="L152" i="3"/>
  <c r="L153" i="3"/>
  <c r="L154" i="3"/>
  <c r="L155" i="3"/>
  <c r="L156" i="3"/>
  <c r="L157" i="3"/>
  <c r="L158" i="3"/>
  <c r="L159" i="3"/>
  <c r="L160" i="3"/>
  <c r="L161" i="3"/>
  <c r="L162" i="3"/>
  <c r="L163" i="3"/>
  <c r="L164" i="3"/>
  <c r="L165" i="3"/>
  <c r="L166" i="3"/>
  <c r="L167" i="3"/>
  <c r="L168" i="3"/>
  <c r="L169" i="3"/>
  <c r="L170" i="3"/>
  <c r="L171" i="3"/>
  <c r="L172" i="3"/>
  <c r="L173" i="3"/>
  <c r="L174" i="3"/>
  <c r="L175" i="3"/>
  <c r="L176" i="3"/>
  <c r="L177" i="3"/>
  <c r="L178" i="3"/>
  <c r="L179" i="3"/>
  <c r="L180" i="3"/>
  <c r="L181" i="3"/>
  <c r="L182" i="3"/>
  <c r="L183" i="3"/>
  <c r="L184" i="3"/>
  <c r="L185" i="3"/>
  <c r="L186" i="3"/>
  <c r="L187" i="3"/>
  <c r="L188" i="3"/>
  <c r="L189" i="3"/>
  <c r="L190" i="3"/>
  <c r="L191" i="3"/>
  <c r="L192" i="3"/>
  <c r="L193" i="3"/>
  <c r="L194" i="3"/>
  <c r="L195" i="3"/>
  <c r="L196" i="3"/>
  <c r="L197" i="3"/>
  <c r="L198" i="3"/>
  <c r="L199" i="3"/>
  <c r="L200" i="3"/>
  <c r="L201" i="3"/>
  <c r="L202" i="3"/>
  <c r="L203" i="3"/>
  <c r="L204" i="3"/>
  <c r="L205" i="3"/>
  <c r="L206" i="3"/>
  <c r="L207" i="3"/>
  <c r="L208" i="3"/>
  <c r="L209" i="3"/>
  <c r="L210" i="3"/>
  <c r="L211" i="3"/>
  <c r="L212" i="3"/>
  <c r="L213" i="3"/>
  <c r="L214" i="3"/>
  <c r="L215" i="3"/>
  <c r="L216" i="3"/>
  <c r="L217" i="3"/>
  <c r="L218" i="3"/>
  <c r="L219" i="3"/>
  <c r="L220" i="3"/>
  <c r="L221" i="3"/>
  <c r="L222" i="3"/>
  <c r="L223" i="3"/>
  <c r="L224" i="3"/>
  <c r="L225" i="3"/>
  <c r="L226" i="3"/>
  <c r="L227" i="3"/>
  <c r="L228" i="3"/>
  <c r="L229" i="3"/>
  <c r="L230" i="3"/>
  <c r="L231" i="3"/>
  <c r="L232" i="3"/>
  <c r="L233" i="3"/>
  <c r="L234" i="3"/>
  <c r="L235" i="3"/>
  <c r="L236" i="3"/>
  <c r="L237" i="3"/>
  <c r="L238" i="3"/>
  <c r="L239" i="3"/>
  <c r="L240" i="3"/>
  <c r="L241" i="3"/>
  <c r="L242" i="3"/>
  <c r="L243" i="3"/>
  <c r="L244" i="3"/>
  <c r="L245" i="3"/>
  <c r="L246" i="3"/>
  <c r="L247" i="3"/>
  <c r="L248" i="3"/>
  <c r="L249" i="3"/>
  <c r="L250" i="3"/>
  <c r="L251" i="3"/>
  <c r="L252" i="3"/>
  <c r="L253" i="3"/>
  <c r="L254" i="3"/>
  <c r="L255" i="3"/>
  <c r="L256" i="3"/>
  <c r="L257" i="3"/>
  <c r="L258" i="3"/>
  <c r="L259" i="3"/>
  <c r="L260" i="3"/>
  <c r="L261" i="3"/>
  <c r="L262" i="3"/>
  <c r="L263" i="3"/>
  <c r="L264" i="3"/>
  <c r="L265" i="3"/>
  <c r="L266" i="3"/>
  <c r="L267" i="3"/>
  <c r="L268" i="3"/>
  <c r="L269" i="3"/>
  <c r="L270" i="3"/>
  <c r="L271" i="3"/>
  <c r="L272" i="3"/>
  <c r="L273" i="3"/>
  <c r="L274" i="3"/>
  <c r="L275" i="3"/>
  <c r="L276" i="3"/>
  <c r="L277" i="3"/>
  <c r="L278" i="3"/>
  <c r="L279" i="3"/>
  <c r="L280" i="3"/>
  <c r="L281" i="3"/>
  <c r="L282" i="3"/>
  <c r="L283" i="3"/>
  <c r="L284" i="3"/>
  <c r="L285" i="3"/>
  <c r="L286" i="3"/>
  <c r="L287" i="3"/>
  <c r="L288" i="3"/>
  <c r="L289" i="3"/>
  <c r="L290" i="3"/>
  <c r="L291" i="3"/>
  <c r="L292" i="3"/>
  <c r="L293" i="3"/>
  <c r="L294" i="3"/>
  <c r="L295" i="3"/>
  <c r="L296" i="3"/>
  <c r="L297" i="3"/>
  <c r="L298" i="3"/>
  <c r="L299" i="3"/>
  <c r="L300" i="3"/>
  <c r="L301" i="3"/>
  <c r="L302" i="3"/>
  <c r="L303" i="3"/>
  <c r="L304" i="3"/>
  <c r="L305" i="3"/>
  <c r="L306" i="3"/>
  <c r="L307" i="3"/>
  <c r="L308" i="3"/>
  <c r="L309" i="3"/>
  <c r="L310" i="3"/>
  <c r="L311" i="3"/>
  <c r="L312" i="3"/>
  <c r="L313" i="3"/>
  <c r="L314" i="3"/>
  <c r="L315" i="3"/>
  <c r="L316" i="3"/>
  <c r="L317" i="3"/>
  <c r="L318" i="3"/>
  <c r="L319" i="3"/>
  <c r="L320" i="3"/>
  <c r="L321" i="3"/>
  <c r="L322" i="3"/>
  <c r="L323" i="3"/>
  <c r="L324" i="3"/>
  <c r="L325" i="3"/>
  <c r="L326" i="3"/>
  <c r="L327" i="3"/>
  <c r="L328" i="3"/>
  <c r="L329" i="3"/>
  <c r="L330" i="3"/>
  <c r="L331" i="3"/>
  <c r="L332" i="3"/>
  <c r="L333" i="3"/>
  <c r="L334" i="3"/>
  <c r="L335" i="3"/>
  <c r="L336" i="3"/>
  <c r="L337" i="3"/>
  <c r="L338" i="3"/>
  <c r="L339" i="3"/>
  <c r="L340" i="3"/>
  <c r="L341" i="3"/>
  <c r="L342" i="3"/>
  <c r="L343" i="3"/>
  <c r="L344" i="3"/>
  <c r="L345" i="3"/>
  <c r="L346" i="3"/>
  <c r="L347" i="3"/>
  <c r="L348" i="3"/>
  <c r="L349" i="3"/>
  <c r="L350" i="3"/>
  <c r="L351" i="3"/>
  <c r="L352" i="3"/>
  <c r="L353" i="3"/>
  <c r="L354" i="3"/>
  <c r="L355" i="3"/>
  <c r="L356" i="3"/>
  <c r="L357" i="3"/>
  <c r="L358" i="3"/>
  <c r="L359" i="3"/>
  <c r="L360" i="3"/>
  <c r="L361" i="3"/>
  <c r="L362" i="3"/>
  <c r="L363" i="3"/>
  <c r="L364" i="3"/>
  <c r="L365" i="3"/>
  <c r="L366" i="3"/>
  <c r="L367" i="3"/>
  <c r="L368" i="3"/>
  <c r="L369" i="3"/>
  <c r="L370" i="3"/>
  <c r="L371" i="3"/>
  <c r="L372" i="3"/>
  <c r="L373" i="3"/>
  <c r="L374" i="3"/>
  <c r="L375" i="3"/>
  <c r="L376" i="3"/>
  <c r="L377" i="3"/>
  <c r="L378" i="3"/>
  <c r="L379" i="3"/>
  <c r="L380" i="3"/>
  <c r="L381" i="3"/>
  <c r="L382" i="3"/>
  <c r="L383" i="3"/>
  <c r="L384" i="3"/>
  <c r="L385" i="3"/>
  <c r="L386" i="3"/>
  <c r="L387" i="3"/>
  <c r="L388" i="3"/>
  <c r="L389" i="3"/>
  <c r="L390" i="3"/>
  <c r="L391" i="3"/>
  <c r="L392" i="3"/>
  <c r="L393" i="3"/>
  <c r="L394" i="3"/>
  <c r="L395" i="3"/>
  <c r="L396" i="3"/>
  <c r="L397" i="3"/>
  <c r="L398" i="3"/>
  <c r="L399" i="3"/>
  <c r="L400" i="3"/>
  <c r="L401" i="3"/>
  <c r="L402" i="3"/>
  <c r="L403" i="3"/>
  <c r="L404" i="3"/>
  <c r="L405" i="3"/>
  <c r="L406" i="3"/>
  <c r="L407" i="3"/>
  <c r="L408" i="3"/>
  <c r="L409" i="3"/>
  <c r="L410" i="3"/>
  <c r="L411" i="3"/>
  <c r="L412" i="3"/>
  <c r="L413" i="3"/>
  <c r="L414" i="3"/>
  <c r="L415" i="3"/>
  <c r="L416" i="3"/>
  <c r="L417" i="3"/>
  <c r="L418" i="3"/>
  <c r="L419" i="3"/>
  <c r="L420" i="3"/>
  <c r="L421" i="3"/>
  <c r="L422" i="3"/>
  <c r="L423" i="3"/>
  <c r="L424" i="3"/>
  <c r="L425" i="3"/>
  <c r="L426" i="3"/>
  <c r="L427" i="3"/>
  <c r="L428" i="3"/>
  <c r="L429" i="3"/>
  <c r="L430" i="3"/>
  <c r="L431" i="3"/>
  <c r="L432" i="3"/>
  <c r="L433" i="3"/>
  <c r="L434" i="3"/>
  <c r="L435" i="3"/>
  <c r="L436" i="3"/>
  <c r="L437" i="3"/>
  <c r="L438" i="3"/>
  <c r="L439" i="3"/>
  <c r="L440" i="3"/>
  <c r="L441" i="3"/>
  <c r="L442" i="3"/>
  <c r="L443" i="3"/>
  <c r="L444" i="3"/>
  <c r="L445" i="3"/>
  <c r="L446" i="3"/>
  <c r="L447" i="3"/>
  <c r="L448" i="3"/>
  <c r="L449" i="3"/>
  <c r="L450" i="3"/>
  <c r="L451" i="3"/>
  <c r="L452" i="3"/>
  <c r="L453" i="3"/>
  <c r="L454" i="3"/>
  <c r="L455" i="3"/>
  <c r="L456" i="3"/>
  <c r="L457" i="3"/>
  <c r="L458" i="3"/>
  <c r="L459" i="3"/>
  <c r="L460" i="3"/>
  <c r="L461" i="3"/>
  <c r="L462" i="3"/>
  <c r="L463" i="3"/>
  <c r="L464" i="3"/>
  <c r="L465" i="3"/>
  <c r="L466" i="3"/>
  <c r="L467" i="3"/>
  <c r="L468" i="3"/>
  <c r="L469" i="3"/>
  <c r="L470" i="3"/>
  <c r="L471" i="3"/>
  <c r="L472" i="3"/>
  <c r="L473" i="3"/>
  <c r="L474" i="3"/>
  <c r="L475" i="3"/>
  <c r="L476" i="3"/>
  <c r="L477" i="3"/>
  <c r="L478" i="3"/>
  <c r="L479" i="3"/>
  <c r="L480" i="3"/>
  <c r="L481" i="3"/>
  <c r="L482" i="3"/>
  <c r="L483" i="3"/>
  <c r="L484" i="3"/>
  <c r="L485" i="3"/>
  <c r="L486" i="3"/>
  <c r="L487" i="3"/>
  <c r="L488" i="3"/>
  <c r="L489" i="3"/>
  <c r="L490" i="3"/>
  <c r="L491" i="3"/>
  <c r="L492" i="3"/>
  <c r="L493" i="3"/>
  <c r="L494" i="3"/>
  <c r="L495" i="3"/>
  <c r="L496" i="3"/>
  <c r="L497" i="3"/>
  <c r="L498" i="3"/>
  <c r="L499" i="3"/>
  <c r="L500" i="3"/>
  <c r="L501" i="3"/>
  <c r="L502" i="3"/>
  <c r="L503" i="3"/>
  <c r="L504" i="3"/>
  <c r="L505" i="3"/>
  <c r="L506" i="3"/>
  <c r="L507" i="3"/>
  <c r="L508" i="3"/>
  <c r="L509" i="3"/>
  <c r="L510" i="3"/>
  <c r="L511" i="3"/>
  <c r="L512" i="3"/>
  <c r="L513" i="3"/>
  <c r="L514" i="3"/>
  <c r="L515" i="3"/>
  <c r="L516" i="3"/>
  <c r="L517" i="3"/>
  <c r="L518" i="3"/>
  <c r="L519" i="3"/>
  <c r="L520" i="3"/>
  <c r="L521" i="3"/>
  <c r="L522" i="3"/>
  <c r="L523" i="3"/>
  <c r="L524" i="3"/>
  <c r="L525" i="3"/>
  <c r="L526" i="3"/>
  <c r="L527" i="3"/>
  <c r="L528" i="3"/>
  <c r="L529" i="3"/>
  <c r="L530" i="3"/>
  <c r="L531" i="3"/>
  <c r="L532" i="3"/>
  <c r="L533" i="3"/>
  <c r="L534" i="3"/>
  <c r="L535" i="3"/>
  <c r="L536" i="3"/>
  <c r="L537" i="3"/>
  <c r="L538" i="3"/>
  <c r="L539" i="3"/>
  <c r="L540" i="3"/>
  <c r="L541" i="3"/>
  <c r="L542" i="3"/>
  <c r="L543" i="3"/>
  <c r="L544" i="3"/>
  <c r="L545" i="3"/>
  <c r="L546" i="3"/>
  <c r="L547" i="3"/>
  <c r="L548" i="3"/>
  <c r="L549" i="3"/>
  <c r="L550" i="3"/>
  <c r="L551" i="3"/>
  <c r="L552" i="3"/>
  <c r="L553" i="3"/>
  <c r="L554" i="3"/>
  <c r="L555" i="3"/>
  <c r="L556" i="3"/>
  <c r="L557" i="3"/>
  <c r="L558" i="3"/>
  <c r="L559" i="3"/>
  <c r="L560" i="3"/>
  <c r="L561" i="3"/>
  <c r="L562" i="3"/>
  <c r="L563" i="3"/>
  <c r="L564" i="3"/>
  <c r="L565" i="3"/>
  <c r="L566" i="3"/>
  <c r="L567" i="3"/>
  <c r="L568" i="3"/>
  <c r="L569" i="3"/>
  <c r="L570" i="3"/>
  <c r="L571" i="3"/>
  <c r="L572" i="3"/>
  <c r="L573" i="3"/>
  <c r="L574" i="3"/>
  <c r="L575" i="3"/>
  <c r="L576" i="3"/>
  <c r="L577" i="3"/>
  <c r="L578" i="3"/>
  <c r="L579" i="3"/>
  <c r="L580" i="3"/>
  <c r="L581" i="3"/>
  <c r="L582" i="3"/>
  <c r="L583" i="3"/>
  <c r="L584" i="3"/>
  <c r="L585" i="3"/>
  <c r="L586" i="3"/>
  <c r="L587" i="3"/>
  <c r="L588" i="3"/>
  <c r="L589" i="3"/>
  <c r="L590" i="3"/>
  <c r="L591" i="3"/>
  <c r="L592" i="3"/>
  <c r="L593" i="3"/>
  <c r="L594" i="3"/>
  <c r="L595" i="3"/>
  <c r="L596" i="3"/>
  <c r="L597" i="3"/>
  <c r="L598" i="3"/>
  <c r="L599" i="3"/>
  <c r="L600" i="3"/>
  <c r="L601" i="3"/>
  <c r="L602" i="3"/>
  <c r="L603" i="3"/>
  <c r="L604" i="3"/>
  <c r="L605" i="3"/>
  <c r="L606" i="3"/>
  <c r="L607" i="3"/>
  <c r="L608" i="3"/>
  <c r="L609" i="3"/>
  <c r="L610" i="3"/>
  <c r="L611" i="3"/>
  <c r="L612" i="3"/>
  <c r="L613" i="3"/>
  <c r="L614" i="3"/>
  <c r="L615" i="3"/>
  <c r="L616" i="3"/>
  <c r="L617" i="3"/>
  <c r="L618" i="3"/>
  <c r="L619" i="3"/>
  <c r="L620" i="3"/>
  <c r="L621" i="3"/>
  <c r="L622" i="3"/>
  <c r="L623" i="3"/>
  <c r="L624" i="3"/>
  <c r="L625" i="3"/>
  <c r="L626" i="3"/>
  <c r="L627" i="3"/>
  <c r="L628" i="3"/>
  <c r="L629" i="3"/>
  <c r="L630" i="3"/>
  <c r="L631" i="3"/>
  <c r="L632" i="3"/>
  <c r="L633" i="3"/>
  <c r="L634" i="3"/>
  <c r="L635" i="3"/>
  <c r="L636" i="3"/>
  <c r="L637" i="3"/>
  <c r="L638" i="3"/>
  <c r="L639" i="3"/>
  <c r="L640" i="3"/>
  <c r="L641" i="3"/>
  <c r="L642" i="3"/>
  <c r="L643" i="3"/>
  <c r="L644" i="3"/>
  <c r="L645" i="3"/>
  <c r="L646" i="3"/>
  <c r="L647" i="3"/>
  <c r="L648" i="3"/>
  <c r="L649" i="3"/>
  <c r="L650" i="3"/>
  <c r="L651" i="3"/>
  <c r="L652" i="3"/>
  <c r="L653" i="3"/>
  <c r="L654" i="3"/>
  <c r="L655" i="3"/>
  <c r="L656" i="3"/>
  <c r="L657" i="3"/>
  <c r="L658" i="3"/>
  <c r="L659" i="3"/>
  <c r="L660" i="3"/>
  <c r="L661" i="3"/>
  <c r="L662" i="3"/>
  <c r="L663" i="3"/>
  <c r="L664" i="3"/>
  <c r="L665" i="3"/>
  <c r="L666" i="3"/>
  <c r="L667" i="3"/>
  <c r="L668" i="3"/>
  <c r="L669" i="3"/>
  <c r="L670" i="3"/>
  <c r="L671" i="3"/>
  <c r="L672" i="3"/>
  <c r="L673" i="3"/>
  <c r="L674" i="3"/>
  <c r="L675" i="3"/>
  <c r="L676" i="3"/>
  <c r="L677" i="3"/>
  <c r="L678" i="3"/>
  <c r="L679" i="3"/>
  <c r="L680" i="3"/>
  <c r="L681" i="3"/>
  <c r="L682" i="3"/>
  <c r="L683" i="3"/>
  <c r="L684" i="3"/>
  <c r="L685" i="3"/>
  <c r="L686" i="3"/>
  <c r="L687" i="3"/>
  <c r="L688" i="3"/>
  <c r="L689" i="3"/>
  <c r="L690" i="3"/>
  <c r="L691" i="3"/>
  <c r="L692" i="3"/>
  <c r="L693" i="3"/>
  <c r="L694" i="3"/>
  <c r="L695" i="3"/>
  <c r="L696" i="3"/>
  <c r="L697" i="3"/>
  <c r="L698" i="3"/>
  <c r="L699" i="3"/>
  <c r="L700" i="3"/>
  <c r="L701" i="3"/>
  <c r="L702" i="3"/>
  <c r="L703" i="3"/>
  <c r="L704" i="3"/>
  <c r="L705" i="3"/>
  <c r="L706" i="3"/>
  <c r="L707" i="3"/>
  <c r="L708" i="3"/>
  <c r="L709" i="3"/>
  <c r="L710" i="3"/>
  <c r="L711" i="3"/>
  <c r="L712" i="3"/>
  <c r="L713" i="3"/>
  <c r="L714" i="3"/>
  <c r="L715" i="3"/>
  <c r="L716" i="3"/>
  <c r="L717" i="3"/>
  <c r="L718" i="3"/>
  <c r="L719" i="3"/>
  <c r="L720" i="3"/>
  <c r="L721" i="3"/>
  <c r="L722" i="3"/>
  <c r="L723" i="3"/>
  <c r="L724" i="3"/>
  <c r="L725" i="3"/>
  <c r="L726" i="3"/>
  <c r="L727" i="3"/>
  <c r="L728" i="3"/>
  <c r="L729" i="3"/>
  <c r="L730" i="3"/>
  <c r="L731" i="3"/>
  <c r="L732" i="3"/>
  <c r="L733" i="3"/>
  <c r="L734" i="3"/>
  <c r="L735" i="3"/>
  <c r="L736" i="3"/>
  <c r="L737" i="3"/>
  <c r="L738" i="3"/>
  <c r="L739" i="3"/>
  <c r="L740" i="3"/>
  <c r="L741" i="3"/>
  <c r="L742" i="3"/>
  <c r="L743" i="3"/>
  <c r="L744" i="3"/>
  <c r="L745" i="3"/>
  <c r="L746" i="3"/>
  <c r="L747" i="3"/>
  <c r="L748" i="3"/>
  <c r="L749" i="3"/>
  <c r="L750" i="3"/>
  <c r="L751" i="3"/>
  <c r="L752" i="3"/>
  <c r="L753" i="3"/>
  <c r="L754" i="3"/>
  <c r="L755" i="3"/>
  <c r="L756" i="3"/>
  <c r="L757" i="3"/>
  <c r="L758" i="3"/>
  <c r="L759" i="3"/>
  <c r="L760" i="3"/>
  <c r="L761" i="3"/>
  <c r="L762" i="3"/>
  <c r="L763" i="3"/>
  <c r="L764" i="3"/>
  <c r="L765" i="3"/>
  <c r="L766" i="3"/>
  <c r="L767" i="3"/>
  <c r="L768" i="3"/>
  <c r="L769" i="3"/>
  <c r="L770" i="3"/>
  <c r="L771" i="3"/>
  <c r="L772" i="3"/>
  <c r="L773" i="3"/>
  <c r="L774" i="3"/>
  <c r="L775" i="3"/>
  <c r="L776" i="3"/>
  <c r="L777" i="3"/>
  <c r="L778" i="3"/>
  <c r="L779" i="3"/>
  <c r="L780" i="3"/>
  <c r="L781" i="3"/>
  <c r="L782" i="3"/>
  <c r="L783" i="3"/>
  <c r="L784" i="3"/>
  <c r="L785" i="3"/>
  <c r="L786" i="3"/>
  <c r="L787" i="3"/>
  <c r="L788" i="3"/>
  <c r="L789" i="3"/>
  <c r="L790" i="3"/>
  <c r="L791" i="3"/>
  <c r="L792" i="3"/>
  <c r="L793" i="3"/>
  <c r="L794" i="3"/>
  <c r="L795" i="3"/>
  <c r="L796" i="3"/>
  <c r="L797" i="3"/>
  <c r="L798" i="3"/>
  <c r="L799" i="3"/>
  <c r="L800" i="3"/>
  <c r="L801" i="3"/>
  <c r="L802" i="3"/>
  <c r="L803" i="3"/>
  <c r="L804" i="3"/>
  <c r="L805" i="3"/>
  <c r="L806" i="3"/>
  <c r="L807" i="3"/>
  <c r="L808" i="3"/>
  <c r="L809" i="3"/>
  <c r="L810" i="3"/>
  <c r="L811" i="3"/>
  <c r="L812" i="3"/>
  <c r="L813" i="3"/>
  <c r="L814" i="3"/>
  <c r="L815" i="3"/>
  <c r="L816" i="3"/>
  <c r="L817" i="3"/>
  <c r="L818" i="3"/>
  <c r="L819" i="3"/>
  <c r="L820" i="3"/>
  <c r="L821" i="3"/>
  <c r="L822" i="3"/>
  <c r="L823" i="3"/>
  <c r="L824" i="3"/>
  <c r="L825" i="3"/>
  <c r="L826" i="3"/>
  <c r="L827" i="3"/>
  <c r="L828" i="3"/>
  <c r="L829" i="3"/>
  <c r="L830" i="3"/>
  <c r="L831" i="3"/>
  <c r="L832" i="3"/>
  <c r="L833" i="3"/>
  <c r="L834" i="3"/>
  <c r="L835" i="3"/>
  <c r="L836" i="3"/>
  <c r="L837" i="3"/>
  <c r="L838" i="3"/>
  <c r="L839" i="3"/>
  <c r="L840" i="3"/>
  <c r="L841" i="3"/>
  <c r="L842" i="3"/>
  <c r="L843" i="3"/>
  <c r="L844" i="3"/>
  <c r="L845" i="3"/>
  <c r="L846" i="3"/>
  <c r="L847" i="3"/>
  <c r="L848" i="3"/>
  <c r="L849" i="3"/>
  <c r="L850" i="3"/>
  <c r="L851" i="3"/>
  <c r="L852" i="3"/>
  <c r="L853" i="3"/>
  <c r="L854" i="3"/>
  <c r="L855" i="3"/>
  <c r="L856" i="3"/>
  <c r="L857" i="3"/>
  <c r="L858" i="3"/>
  <c r="L859" i="3"/>
  <c r="L860" i="3"/>
  <c r="L861" i="3"/>
  <c r="L862" i="3"/>
  <c r="L863" i="3"/>
  <c r="L864" i="3"/>
  <c r="L865" i="3"/>
  <c r="L866" i="3"/>
  <c r="L867" i="3"/>
  <c r="L868" i="3"/>
  <c r="L869" i="3"/>
  <c r="L870" i="3"/>
  <c r="L871" i="3"/>
  <c r="L872" i="3"/>
  <c r="L873" i="3"/>
  <c r="L874" i="3"/>
  <c r="L875" i="3"/>
  <c r="L876" i="3"/>
  <c r="L877" i="3"/>
  <c r="L878" i="3"/>
  <c r="L879" i="3"/>
  <c r="L880" i="3"/>
  <c r="L881" i="3"/>
  <c r="L882" i="3"/>
  <c r="L883" i="3"/>
  <c r="L884" i="3"/>
  <c r="L885" i="3"/>
  <c r="L886" i="3"/>
  <c r="L887" i="3"/>
  <c r="L888" i="3"/>
  <c r="L889" i="3"/>
  <c r="L890" i="3"/>
  <c r="L891" i="3"/>
  <c r="L892" i="3"/>
  <c r="L893" i="3"/>
  <c r="L894" i="3"/>
  <c r="L895" i="3"/>
  <c r="L896" i="3"/>
  <c r="L897" i="3"/>
  <c r="L898" i="3"/>
  <c r="L899" i="3"/>
  <c r="L900" i="3"/>
  <c r="L901" i="3"/>
  <c r="L902" i="3"/>
  <c r="L903" i="3"/>
  <c r="L904" i="3"/>
  <c r="L905" i="3"/>
  <c r="L906" i="3"/>
  <c r="L907" i="3"/>
  <c r="L908" i="3"/>
  <c r="L909" i="3"/>
  <c r="L910" i="3"/>
  <c r="L911" i="3"/>
  <c r="L912" i="3"/>
  <c r="L913" i="3"/>
  <c r="L914" i="3"/>
  <c r="L915" i="3"/>
  <c r="L916" i="3"/>
  <c r="L917" i="3"/>
  <c r="L918" i="3"/>
  <c r="L919" i="3"/>
  <c r="L920" i="3"/>
  <c r="L921" i="3"/>
  <c r="L922" i="3"/>
  <c r="L923" i="3"/>
  <c r="L924" i="3"/>
  <c r="L925" i="3"/>
  <c r="L926" i="3"/>
  <c r="L927" i="3"/>
  <c r="L928" i="3"/>
  <c r="L929" i="3"/>
  <c r="L930" i="3"/>
  <c r="L931" i="3"/>
  <c r="L932" i="3"/>
  <c r="L933" i="3"/>
  <c r="L934" i="3"/>
  <c r="L935" i="3"/>
  <c r="L936" i="3"/>
  <c r="L937" i="3"/>
  <c r="L938" i="3"/>
  <c r="L939" i="3"/>
  <c r="L940" i="3"/>
  <c r="L941" i="3"/>
  <c r="L942" i="3"/>
  <c r="L943" i="3"/>
  <c r="L944" i="3"/>
  <c r="L945" i="3"/>
  <c r="L946" i="3"/>
  <c r="L947" i="3"/>
  <c r="L948" i="3"/>
  <c r="L949" i="3"/>
  <c r="L950" i="3"/>
  <c r="L951" i="3"/>
  <c r="L952" i="3"/>
  <c r="L953" i="3"/>
  <c r="L954" i="3"/>
  <c r="L955" i="3"/>
  <c r="L956" i="3"/>
  <c r="L957" i="3"/>
  <c r="L958" i="3"/>
  <c r="L959" i="3"/>
  <c r="L960" i="3"/>
  <c r="L961" i="3"/>
  <c r="L962" i="3"/>
  <c r="L963" i="3"/>
  <c r="L964" i="3"/>
  <c r="L965" i="3"/>
  <c r="L966" i="3"/>
  <c r="L967" i="3"/>
  <c r="L968" i="3"/>
  <c r="L969" i="3"/>
  <c r="L970" i="3"/>
  <c r="L971" i="3"/>
  <c r="L972" i="3"/>
  <c r="L973" i="3"/>
  <c r="L974" i="3"/>
  <c r="L975" i="3"/>
  <c r="L976" i="3"/>
  <c r="L977" i="3"/>
  <c r="L978" i="3"/>
  <c r="L979" i="3"/>
  <c r="L980" i="3"/>
  <c r="L981" i="3"/>
  <c r="L982" i="3"/>
  <c r="L983" i="3"/>
  <c r="L984" i="3"/>
  <c r="L985" i="3"/>
  <c r="L986" i="3"/>
  <c r="L987" i="3"/>
  <c r="L988" i="3"/>
  <c r="L989" i="3"/>
  <c r="L990" i="3"/>
  <c r="L991" i="3"/>
  <c r="L992" i="3"/>
  <c r="L993" i="3"/>
  <c r="L994" i="3"/>
  <c r="L995" i="3"/>
  <c r="L996" i="3"/>
  <c r="L997" i="3"/>
  <c r="L998" i="3"/>
  <c r="L999" i="3"/>
  <c r="L1000" i="3"/>
  <c r="L1001" i="3"/>
  <c r="L1002" i="3"/>
  <c r="L1003" i="3"/>
  <c r="L1004" i="3"/>
  <c r="L1005" i="3"/>
  <c r="L1006" i="3"/>
  <c r="L1007" i="3"/>
  <c r="L1008" i="3"/>
  <c r="L1009" i="3"/>
  <c r="L1010" i="3"/>
  <c r="L1011" i="3"/>
  <c r="L1012" i="3"/>
  <c r="L1013" i="3"/>
  <c r="L1014" i="3"/>
  <c r="L1015" i="3"/>
  <c r="L1016" i="3"/>
  <c r="L1017" i="3"/>
  <c r="L1018" i="3"/>
  <c r="L1019" i="3"/>
  <c r="L1020" i="3"/>
  <c r="L1021" i="3"/>
  <c r="L1022" i="3"/>
  <c r="L1023" i="3"/>
  <c r="L1024" i="3"/>
  <c r="L1025" i="3"/>
  <c r="L1026" i="3"/>
  <c r="L1027" i="3"/>
  <c r="L1028" i="3"/>
  <c r="L1029" i="3"/>
  <c r="L1030" i="3"/>
  <c r="L1031" i="3"/>
  <c r="L1032" i="3"/>
  <c r="L1033" i="3"/>
  <c r="L1034" i="3"/>
  <c r="L1035" i="3"/>
  <c r="L1036" i="3"/>
  <c r="L1037" i="3"/>
  <c r="L1038" i="3"/>
  <c r="L1039" i="3"/>
  <c r="L1040" i="3"/>
  <c r="L1041" i="3"/>
  <c r="L1042" i="3"/>
  <c r="L1043" i="3"/>
  <c r="L1044" i="3"/>
  <c r="L1045" i="3"/>
  <c r="L1046" i="3"/>
  <c r="L1047" i="3"/>
  <c r="L1048" i="3"/>
  <c r="L1049" i="3"/>
  <c r="L1050" i="3"/>
  <c r="L1051" i="3"/>
  <c r="L1052" i="3"/>
  <c r="L1053" i="3"/>
  <c r="L1054" i="3"/>
  <c r="L1055" i="3"/>
  <c r="L1056" i="3"/>
  <c r="L1057" i="3"/>
  <c r="L1058" i="3"/>
  <c r="L1059" i="3"/>
  <c r="L1060" i="3"/>
  <c r="L1061" i="3"/>
  <c r="L1062" i="3"/>
  <c r="L1063" i="3"/>
  <c r="L1064" i="3"/>
  <c r="L1065" i="3"/>
  <c r="L1066" i="3"/>
  <c r="L1067" i="3"/>
  <c r="L1068" i="3"/>
  <c r="L1069" i="3"/>
  <c r="L1070" i="3"/>
  <c r="L1071" i="3"/>
  <c r="L1072" i="3"/>
  <c r="L1073" i="3"/>
  <c r="L1074" i="3"/>
  <c r="L1075" i="3"/>
  <c r="L1076" i="3"/>
  <c r="L1077" i="3"/>
  <c r="L1078" i="3"/>
  <c r="L1079" i="3"/>
  <c r="L1080" i="3"/>
  <c r="L1081" i="3"/>
  <c r="L1082" i="3"/>
  <c r="L1083" i="3"/>
  <c r="L1084" i="3"/>
  <c r="L1085" i="3"/>
  <c r="L1086" i="3"/>
  <c r="L1087" i="3"/>
  <c r="L1088" i="3"/>
  <c r="L1089" i="3"/>
  <c r="L1090" i="3"/>
  <c r="L1091" i="3"/>
  <c r="L1092" i="3"/>
  <c r="L1093" i="3"/>
  <c r="L1094" i="3"/>
  <c r="L1095" i="3"/>
  <c r="L1096" i="3"/>
  <c r="L1097" i="3"/>
  <c r="L1098" i="3"/>
  <c r="L1099" i="3"/>
  <c r="L1100" i="3"/>
  <c r="L1101" i="3"/>
  <c r="L1102" i="3"/>
  <c r="L1103" i="3"/>
  <c r="L1104" i="3"/>
  <c r="L1105" i="3"/>
  <c r="L1106" i="3"/>
  <c r="L1107" i="3"/>
  <c r="L1108" i="3"/>
  <c r="L1109" i="3"/>
  <c r="L1110" i="3"/>
  <c r="L1111" i="3"/>
  <c r="L1112" i="3"/>
  <c r="L1113" i="3"/>
  <c r="L1114" i="3"/>
  <c r="L1115" i="3"/>
  <c r="L1116" i="3"/>
  <c r="L1117" i="3"/>
  <c r="L1118" i="3"/>
  <c r="L1119" i="3"/>
  <c r="L1120" i="3"/>
  <c r="L1121" i="3"/>
  <c r="L1122" i="3"/>
  <c r="L1123" i="3"/>
  <c r="L1124" i="3"/>
  <c r="L1125" i="3"/>
  <c r="L1126" i="3"/>
  <c r="L1127" i="3"/>
  <c r="L1128" i="3"/>
  <c r="L1129" i="3"/>
  <c r="L1130" i="3"/>
  <c r="L1131" i="3"/>
  <c r="L1132" i="3"/>
  <c r="L1133" i="3"/>
  <c r="L1134" i="3"/>
  <c r="L1135" i="3"/>
  <c r="L1136" i="3"/>
  <c r="L1137" i="3"/>
  <c r="L1138" i="3"/>
  <c r="L1139" i="3"/>
  <c r="L1140" i="3"/>
  <c r="L1141" i="3"/>
  <c r="L1142" i="3"/>
  <c r="L1143" i="3"/>
  <c r="L1144" i="3"/>
  <c r="L1145" i="3"/>
  <c r="L1146" i="3"/>
  <c r="L1147" i="3"/>
  <c r="L1148" i="3"/>
  <c r="L1149" i="3"/>
  <c r="L1150" i="3"/>
  <c r="L1151" i="3"/>
  <c r="L1152" i="3"/>
  <c r="L1153" i="3"/>
  <c r="L1154" i="3"/>
  <c r="L1155" i="3"/>
  <c r="L1156" i="3"/>
  <c r="L1157" i="3"/>
  <c r="L1158" i="3"/>
  <c r="L1159" i="3"/>
  <c r="L1160" i="3"/>
  <c r="L1161" i="3"/>
  <c r="L1162" i="3"/>
  <c r="L1163" i="3"/>
  <c r="L1164" i="3"/>
  <c r="L1165" i="3"/>
  <c r="L1166" i="3"/>
  <c r="L1167" i="3"/>
  <c r="L1168" i="3"/>
  <c r="L1169" i="3"/>
  <c r="L1170" i="3"/>
  <c r="L1171" i="3"/>
  <c r="L1172" i="3"/>
  <c r="L1173" i="3"/>
  <c r="L1174" i="3"/>
  <c r="L1175" i="3"/>
  <c r="L1176" i="3"/>
  <c r="L1177" i="3"/>
  <c r="L1178" i="3"/>
  <c r="L1179" i="3"/>
  <c r="L1180" i="3"/>
  <c r="L1181" i="3"/>
  <c r="L1182" i="3"/>
  <c r="L1183" i="3"/>
  <c r="L1184" i="3"/>
  <c r="L1185" i="3"/>
  <c r="L1186" i="3"/>
  <c r="L1187" i="3"/>
  <c r="L1188" i="3"/>
  <c r="L1189" i="3"/>
  <c r="L1190" i="3"/>
  <c r="L1191" i="3"/>
  <c r="L1192" i="3"/>
  <c r="L1193" i="3"/>
  <c r="L1194" i="3"/>
  <c r="L1195" i="3"/>
  <c r="L1196" i="3"/>
  <c r="L1197" i="3"/>
  <c r="L1198" i="3"/>
  <c r="L1199" i="3"/>
  <c r="L1200" i="3"/>
  <c r="L1201" i="3"/>
  <c r="L1202" i="3"/>
  <c r="L1203" i="3"/>
  <c r="L1204" i="3"/>
  <c r="L1205" i="3"/>
  <c r="P16" i="3"/>
  <c r="P15" i="3"/>
  <c r="P13" i="3"/>
  <c r="P12" i="3"/>
  <c r="O16" i="3"/>
  <c r="O15" i="3"/>
  <c r="O12" i="3"/>
  <c r="E16" i="3"/>
  <c r="E15" i="3"/>
  <c r="D16" i="3"/>
  <c r="D15" i="3"/>
  <c r="M16" i="3"/>
  <c r="M15" i="3"/>
  <c r="M12" i="3"/>
  <c r="G7" i="3"/>
  <c r="G5" i="3"/>
  <c r="G4" i="3"/>
  <c r="W18" i="1"/>
  <c r="W19" i="1"/>
  <c r="W17" i="1"/>
  <c r="W16" i="1"/>
  <c r="W15" i="1"/>
  <c r="W14" i="1"/>
  <c r="W13" i="1"/>
  <c r="W12" i="1"/>
  <c r="W11" i="1"/>
  <c r="W10" i="1"/>
  <c r="W9" i="1"/>
  <c r="W8" i="1"/>
  <c r="W7" i="1"/>
  <c r="W6" i="1"/>
  <c r="W5" i="1"/>
  <c r="W4" i="1"/>
  <c r="W3" i="1"/>
  <c r="W2" i="1"/>
  <c r="Q21" i="1"/>
  <c r="Q43" i="1"/>
  <c r="Q22" i="1"/>
  <c r="Q38" i="1"/>
  <c r="Q40" i="1"/>
  <c r="Q41" i="1"/>
  <c r="F16" i="1"/>
  <c r="F17" i="1" s="1"/>
  <c r="C17" i="1"/>
  <c r="Q23" i="1"/>
  <c r="Q33" i="1"/>
  <c r="Q34" i="1"/>
  <c r="Q37" i="1"/>
  <c r="Q35" i="1"/>
  <c r="Q36" i="1"/>
  <c r="B2" i="1"/>
  <c r="E12" i="3"/>
  <c r="D12" i="3"/>
  <c r="E19" i="2"/>
  <c r="N12" i="3"/>
  <c r="E14" i="2"/>
  <c r="K12" i="3"/>
  <c r="E18" i="2"/>
  <c r="J12" i="3"/>
  <c r="E17" i="2"/>
  <c r="H12" i="3"/>
  <c r="E16" i="2"/>
  <c r="Q12" i="3"/>
  <c r="E50" i="1"/>
  <c r="F50" i="1"/>
  <c r="P50" i="1"/>
  <c r="R50" i="1" s="1"/>
  <c r="T50" i="1" s="1"/>
  <c r="G25" i="1"/>
  <c r="K25" i="1"/>
  <c r="G33" i="1"/>
  <c r="J33" i="1"/>
  <c r="G41" i="1"/>
  <c r="J41" i="1"/>
  <c r="E49" i="1"/>
  <c r="F49" i="1"/>
  <c r="P49" i="1"/>
  <c r="R49" i="1" s="1"/>
  <c r="T49" i="1" s="1"/>
  <c r="E44" i="1"/>
  <c r="F44" i="1"/>
  <c r="P44" i="1"/>
  <c r="G50" i="1"/>
  <c r="K50" i="1"/>
  <c r="E22" i="1"/>
  <c r="F22" i="1"/>
  <c r="E24" i="1"/>
  <c r="F24" i="1"/>
  <c r="P24" i="1"/>
  <c r="E26" i="1"/>
  <c r="F26" i="1"/>
  <c r="P26" i="1"/>
  <c r="R26" i="1" s="1"/>
  <c r="T26" i="1" s="1"/>
  <c r="E28" i="1"/>
  <c r="F28" i="1"/>
  <c r="P28" i="1"/>
  <c r="R28" i="1" s="1"/>
  <c r="T28" i="1" s="1"/>
  <c r="E30" i="1"/>
  <c r="F30" i="1"/>
  <c r="P30" i="1"/>
  <c r="E32" i="1"/>
  <c r="F32" i="1"/>
  <c r="P32" i="1"/>
  <c r="E34" i="1"/>
  <c r="F34" i="1"/>
  <c r="P34" i="1"/>
  <c r="E36" i="1"/>
  <c r="F36" i="1"/>
  <c r="P36" i="1"/>
  <c r="R36" i="1" s="1"/>
  <c r="T36" i="1" s="1"/>
  <c r="E38" i="1"/>
  <c r="F38" i="1"/>
  <c r="P38" i="1"/>
  <c r="R38" i="1" s="1"/>
  <c r="T38" i="1" s="1"/>
  <c r="E40" i="1"/>
  <c r="F40" i="1"/>
  <c r="P40" i="1"/>
  <c r="E42" i="1"/>
  <c r="F42" i="1"/>
  <c r="P42" i="1"/>
  <c r="R42" i="1" s="1"/>
  <c r="T42" i="1" s="1"/>
  <c r="E47" i="1"/>
  <c r="F47" i="1"/>
  <c r="P47" i="1"/>
  <c r="R47" i="1" s="1"/>
  <c r="T47" i="1" s="1"/>
  <c r="E45" i="1"/>
  <c r="F45" i="1"/>
  <c r="P45" i="1"/>
  <c r="G22" i="1"/>
  <c r="K22" i="1"/>
  <c r="G24" i="1"/>
  <c r="K24" i="1"/>
  <c r="G30" i="1"/>
  <c r="K30" i="1"/>
  <c r="G38" i="1"/>
  <c r="J38" i="1"/>
  <c r="G40" i="1"/>
  <c r="E48" i="1"/>
  <c r="F48" i="1"/>
  <c r="P48" i="1"/>
  <c r="R48" i="1" s="1"/>
  <c r="T48" i="1" s="1"/>
  <c r="E43" i="1"/>
  <c r="F43" i="1"/>
  <c r="P43" i="1"/>
  <c r="E21" i="1"/>
  <c r="F21" i="1"/>
  <c r="G21" i="1"/>
  <c r="K21" i="1"/>
  <c r="E23" i="1"/>
  <c r="F23" i="1"/>
  <c r="G23" i="1"/>
  <c r="K23" i="1"/>
  <c r="E25" i="1"/>
  <c r="F25" i="1"/>
  <c r="P25" i="1"/>
  <c r="R25" i="1" s="1"/>
  <c r="T25" i="1" s="1"/>
  <c r="E27" i="1"/>
  <c r="F27" i="1"/>
  <c r="P27" i="1"/>
  <c r="R27" i="1" s="1"/>
  <c r="T27" i="1" s="1"/>
  <c r="E29" i="1"/>
  <c r="F29" i="1"/>
  <c r="P29" i="1"/>
  <c r="E31" i="1"/>
  <c r="F31" i="1"/>
  <c r="P31" i="1"/>
  <c r="E33" i="1"/>
  <c r="F33" i="1"/>
  <c r="P33" i="1"/>
  <c r="E35" i="1"/>
  <c r="F35" i="1"/>
  <c r="P35" i="1"/>
  <c r="E37" i="1"/>
  <c r="F37" i="1"/>
  <c r="P37" i="1"/>
  <c r="R37" i="1" s="1"/>
  <c r="T37" i="1" s="1"/>
  <c r="E39" i="1"/>
  <c r="F39" i="1"/>
  <c r="P39" i="1"/>
  <c r="E41" i="1"/>
  <c r="F41" i="1"/>
  <c r="P41" i="1"/>
  <c r="E46" i="1"/>
  <c r="F46" i="1"/>
  <c r="P46" i="1"/>
  <c r="R46" i="1" s="1"/>
  <c r="T46" i="1" s="1"/>
  <c r="G12" i="3"/>
  <c r="L38" i="3"/>
  <c r="L30" i="3"/>
  <c r="L22" i="3"/>
  <c r="L12" i="3"/>
  <c r="K34" i="3"/>
  <c r="K26" i="3"/>
  <c r="I12" i="3"/>
  <c r="H41" i="3"/>
  <c r="H37" i="3"/>
  <c r="H29" i="3"/>
  <c r="L34" i="3"/>
  <c r="L26" i="3"/>
  <c r="F12" i="3"/>
  <c r="K38" i="3"/>
  <c r="K30" i="3"/>
  <c r="K22" i="3"/>
  <c r="G47" i="1"/>
  <c r="K47" i="1"/>
  <c r="G39" i="1"/>
  <c r="K39" i="1"/>
  <c r="E13" i="2"/>
  <c r="G42" i="1"/>
  <c r="G26" i="1"/>
  <c r="K26" i="1"/>
  <c r="R40" i="1"/>
  <c r="T40" i="1"/>
  <c r="R24" i="1"/>
  <c r="T24" i="1" s="1"/>
  <c r="G37" i="1"/>
  <c r="K37" i="1"/>
  <c r="R29" i="1"/>
  <c r="T29" i="1" s="1"/>
  <c r="G28" i="1"/>
  <c r="K28" i="1"/>
  <c r="R41" i="1"/>
  <c r="T41" i="1" s="1"/>
  <c r="J40" i="1"/>
  <c r="G35" i="1"/>
  <c r="K35" i="1"/>
  <c r="G43" i="1"/>
  <c r="K43" i="1"/>
  <c r="G48" i="1"/>
  <c r="K48" i="1"/>
  <c r="R31" i="1"/>
  <c r="T31" i="1" s="1"/>
  <c r="R45" i="1"/>
  <c r="T45" i="1"/>
  <c r="R34" i="1"/>
  <c r="T34" i="1"/>
  <c r="G45" i="1"/>
  <c r="K45" i="1"/>
  <c r="G34" i="1"/>
  <c r="J34" i="1"/>
  <c r="G44" i="1"/>
  <c r="K44" i="1"/>
  <c r="R32" i="1"/>
  <c r="T32" i="1"/>
  <c r="G29" i="1"/>
  <c r="K29" i="1"/>
  <c r="E15" i="2"/>
  <c r="E11" i="2"/>
  <c r="R39" i="1"/>
  <c r="T39" i="1"/>
  <c r="G36" i="1"/>
  <c r="K36" i="1"/>
  <c r="R44" i="1"/>
  <c r="T44" i="1"/>
  <c r="G31" i="1"/>
  <c r="K31" i="1"/>
  <c r="R33" i="1"/>
  <c r="T33" i="1" s="1"/>
  <c r="R43" i="1"/>
  <c r="T43" i="1" s="1"/>
  <c r="G32" i="1"/>
  <c r="K32" i="1"/>
  <c r="G49" i="1"/>
  <c r="K49" i="1"/>
  <c r="R30" i="1"/>
  <c r="T30" i="1" s="1"/>
  <c r="G46" i="1"/>
  <c r="K46" i="1"/>
  <c r="G27" i="1"/>
  <c r="K27" i="1"/>
  <c r="E12" i="2"/>
  <c r="K42" i="1"/>
  <c r="R35" i="1"/>
  <c r="T35" i="1" s="1"/>
  <c r="W21" i="1" l="1"/>
  <c r="W34" i="1"/>
  <c r="W35" i="1"/>
  <c r="L21" i="3"/>
  <c r="W36" i="1"/>
  <c r="W23" i="1"/>
  <c r="K21" i="3"/>
  <c r="W37" i="1"/>
  <c r="W28" i="1"/>
  <c r="W38" i="1"/>
  <c r="W27" i="1"/>
  <c r="W31" i="1"/>
  <c r="W39" i="1"/>
  <c r="W25" i="1"/>
  <c r="J21" i="3"/>
  <c r="W32" i="1"/>
  <c r="W40" i="1"/>
  <c r="G52" i="1"/>
  <c r="K52" i="1" s="1"/>
  <c r="P52" i="1"/>
  <c r="R52" i="1" s="1"/>
  <c r="T52" i="1" s="1"/>
  <c r="G51" i="1"/>
  <c r="P51" i="1"/>
  <c r="D16" i="1"/>
  <c r="D19" i="1" s="1"/>
  <c r="D15" i="1"/>
  <c r="C19" i="1" s="1"/>
  <c r="O13" i="3"/>
  <c r="B15" i="3"/>
  <c r="I13" i="3"/>
  <c r="M13" i="3"/>
  <c r="E13" i="3"/>
  <c r="K13" i="3"/>
  <c r="Q13" i="3"/>
  <c r="G13" i="3"/>
  <c r="F13" i="3"/>
  <c r="L13" i="3"/>
  <c r="D13" i="3"/>
  <c r="J13" i="3"/>
  <c r="C13" i="3"/>
  <c r="N13" i="3"/>
  <c r="H13" i="3"/>
  <c r="W26" i="1"/>
  <c r="W24" i="1"/>
  <c r="C11" i="1"/>
  <c r="K18" i="3"/>
  <c r="C12" i="1"/>
  <c r="J18" i="3"/>
  <c r="L18" i="3"/>
  <c r="D18" i="3"/>
  <c r="I18" i="3"/>
  <c r="C18" i="3"/>
  <c r="H18" i="3"/>
  <c r="G18" i="3"/>
  <c r="F18" i="3"/>
  <c r="C16" i="1" l="1"/>
  <c r="D18" i="1" s="1"/>
  <c r="O52" i="1"/>
  <c r="O51" i="1"/>
  <c r="O42" i="1"/>
  <c r="O39" i="1"/>
  <c r="O46" i="1"/>
  <c r="O40" i="1"/>
  <c r="O47" i="1"/>
  <c r="O49" i="1"/>
  <c r="O44" i="1"/>
  <c r="O38" i="1"/>
  <c r="O50" i="1"/>
  <c r="O43" i="1"/>
  <c r="O48" i="1"/>
  <c r="O45" i="1"/>
  <c r="O41" i="1"/>
  <c r="C15" i="1"/>
  <c r="F18" i="1" s="1"/>
  <c r="F19" i="1" s="1"/>
  <c r="R51" i="1"/>
  <c r="T51" i="1" s="1"/>
  <c r="E14" i="1" s="1"/>
  <c r="K51" i="1"/>
  <c r="O1" i="3"/>
  <c r="O5" i="3"/>
  <c r="O6" i="3"/>
  <c r="O4" i="3"/>
  <c r="O3" i="3"/>
  <c r="O2" i="3"/>
  <c r="E18" i="3"/>
  <c r="C18" i="1" l="1"/>
  <c r="O7" i="3"/>
  <c r="E6" i="3" s="1"/>
  <c r="E9" i="3" s="1"/>
  <c r="E10" i="3" s="1"/>
  <c r="O1176" i="3"/>
  <c r="O1185" i="3"/>
  <c r="O1153" i="3"/>
  <c r="O1121" i="3"/>
  <c r="O1089" i="3"/>
  <c r="O1191" i="3"/>
  <c r="O1127" i="3"/>
  <c r="O1066" i="3"/>
  <c r="O1115" i="3"/>
  <c r="O1100" i="3"/>
  <c r="O1056" i="3"/>
  <c r="O1023" i="3"/>
  <c r="O991" i="3"/>
  <c r="O959" i="3"/>
  <c r="O927" i="3"/>
  <c r="O1108" i="3"/>
  <c r="O1128" i="3"/>
  <c r="O1162" i="3"/>
  <c r="O1083" i="3"/>
  <c r="O1021" i="3"/>
  <c r="O1140" i="3"/>
  <c r="O977" i="3"/>
  <c r="O1042" i="3"/>
  <c r="O937" i="3"/>
  <c r="O1040" i="3"/>
  <c r="O990" i="3"/>
  <c r="O1072" i="3"/>
  <c r="O956" i="3"/>
  <c r="O945" i="3"/>
  <c r="O869" i="3"/>
  <c r="O915" i="3"/>
  <c r="O1032" i="3"/>
  <c r="O897" i="3"/>
  <c r="O968" i="3"/>
  <c r="O916" i="3"/>
  <c r="O852" i="3"/>
  <c r="O905" i="3"/>
  <c r="O930" i="3"/>
  <c r="O832" i="3"/>
  <c r="O767" i="3"/>
  <c r="O845" i="3"/>
  <c r="O781" i="3"/>
  <c r="O742" i="3"/>
  <c r="O710" i="3"/>
  <c r="O678" i="3"/>
  <c r="O646" i="3"/>
  <c r="O894" i="3"/>
  <c r="O807" i="3"/>
  <c r="O755" i="3"/>
  <c r="O723" i="3"/>
  <c r="O691" i="3"/>
  <c r="O922" i="3"/>
  <c r="O828" i="3"/>
  <c r="O954" i="3"/>
  <c r="O833" i="3"/>
  <c r="O766" i="3"/>
  <c r="O732" i="3"/>
  <c r="O700" i="3"/>
  <c r="O973" i="3"/>
  <c r="O830" i="3"/>
  <c r="O1204" i="3"/>
  <c r="O1172" i="3"/>
  <c r="O1181" i="3"/>
  <c r="O1149" i="3"/>
  <c r="O1117" i="3"/>
  <c r="O1085" i="3"/>
  <c r="O1183" i="3"/>
  <c r="O1118" i="3"/>
  <c r="O1062" i="3"/>
  <c r="O1067" i="3"/>
  <c r="O1098" i="3"/>
  <c r="O1053" i="3"/>
  <c r="O1019" i="3"/>
  <c r="O987" i="3"/>
  <c r="O955" i="3"/>
  <c r="O923" i="3"/>
  <c r="O1106" i="3"/>
  <c r="O1126" i="3"/>
  <c r="O1160" i="3"/>
  <c r="O1069" i="3"/>
  <c r="O1017" i="3"/>
  <c r="O1135" i="3"/>
  <c r="O974" i="3"/>
  <c r="O1026" i="3"/>
  <c r="O934" i="3"/>
  <c r="O1024" i="3"/>
  <c r="O964" i="3"/>
  <c r="O1057" i="3"/>
  <c r="O953" i="3"/>
  <c r="O941" i="3"/>
  <c r="O860" i="3"/>
  <c r="O906" i="3"/>
  <c r="O1008" i="3"/>
  <c r="O888" i="3"/>
  <c r="O965" i="3"/>
  <c r="O909" i="3"/>
  <c r="O1120" i="3"/>
  <c r="O896" i="3"/>
  <c r="O925" i="3"/>
  <c r="O824" i="3"/>
  <c r="O1020" i="3"/>
  <c r="O837" i="3"/>
  <c r="O774" i="3"/>
  <c r="O738" i="3"/>
  <c r="O706" i="3"/>
  <c r="O674" i="3"/>
  <c r="O642" i="3"/>
  <c r="O875" i="3"/>
  <c r="O799" i="3"/>
  <c r="O751" i="3"/>
  <c r="O719" i="3"/>
  <c r="O687" i="3"/>
  <c r="O903" i="3"/>
  <c r="O820" i="3"/>
  <c r="O932" i="3"/>
  <c r="O1200" i="3"/>
  <c r="O1168" i="3"/>
  <c r="O1177" i="3"/>
  <c r="O1145" i="3"/>
  <c r="O1113" i="3"/>
  <c r="O1081" i="3"/>
  <c r="O1175" i="3"/>
  <c r="O1111" i="3"/>
  <c r="O1058" i="3"/>
  <c r="O1064" i="3"/>
  <c r="O1096" i="3"/>
  <c r="O1047" i="3"/>
  <c r="O1015" i="3"/>
  <c r="O983" i="3"/>
  <c r="O951" i="3"/>
  <c r="O1174" i="3"/>
  <c r="O1104" i="3"/>
  <c r="O1124" i="3"/>
  <c r="O1158" i="3"/>
  <c r="O1045" i="3"/>
  <c r="O1013" i="3"/>
  <c r="O1075" i="3"/>
  <c r="O1144" i="3"/>
  <c r="O1010" i="3"/>
  <c r="O1190" i="3"/>
  <c r="O1148" i="3"/>
  <c r="O1179" i="3"/>
  <c r="O1034" i="3"/>
  <c r="O950" i="3"/>
  <c r="O917" i="3"/>
  <c r="O853" i="3"/>
  <c r="O899" i="3"/>
  <c r="O984" i="3"/>
  <c r="O881" i="3"/>
  <c r="O952" i="3"/>
  <c r="O900" i="3"/>
  <c r="O1099" i="3"/>
  <c r="O889" i="3"/>
  <c r="O910" i="3"/>
  <c r="O816" i="3"/>
  <c r="O986" i="3"/>
  <c r="O829" i="3"/>
  <c r="O765" i="3"/>
  <c r="O734" i="3"/>
  <c r="O702" i="3"/>
  <c r="O670" i="3"/>
  <c r="O638" i="3"/>
  <c r="O867" i="3"/>
  <c r="O791" i="3"/>
  <c r="O747" i="3"/>
  <c r="O715" i="3"/>
  <c r="O683" i="3"/>
  <c r="O898" i="3"/>
  <c r="O812" i="3"/>
  <c r="O907" i="3"/>
  <c r="O817" i="3"/>
  <c r="O756" i="3"/>
  <c r="O724" i="3"/>
  <c r="O692" i="3"/>
  <c r="O911" i="3"/>
  <c r="O814" i="3"/>
  <c r="O958" i="3"/>
  <c r="O660" i="3"/>
  <c r="O835" i="3"/>
  <c r="O640" i="3"/>
  <c r="O601" i="3"/>
  <c r="O569" i="3"/>
  <c r="O537" i="3"/>
  <c r="O505" i="3"/>
  <c r="O843" i="3"/>
  <c r="O1196" i="3"/>
  <c r="O1205" i="3"/>
  <c r="O1173" i="3"/>
  <c r="O1141" i="3"/>
  <c r="O1109" i="3"/>
  <c r="O1077" i="3"/>
  <c r="O1167" i="3"/>
  <c r="O1102" i="3"/>
  <c r="O1054" i="3"/>
  <c r="O1061" i="3"/>
  <c r="O1094" i="3"/>
  <c r="O1043" i="3"/>
  <c r="O1011" i="3"/>
  <c r="O979" i="3"/>
  <c r="O947" i="3"/>
  <c r="O1163" i="3"/>
  <c r="O1203" i="3"/>
  <c r="O1198" i="3"/>
  <c r="O1156" i="3"/>
  <c r="O1041" i="3"/>
  <c r="O1009" i="3"/>
  <c r="O1046" i="3"/>
  <c r="O1139" i="3"/>
  <c r="O994" i="3"/>
  <c r="O1138" i="3"/>
  <c r="O1060" i="3"/>
  <c r="O1136" i="3"/>
  <c r="O1018" i="3"/>
  <c r="O924" i="3"/>
  <c r="O908" i="3"/>
  <c r="O1052" i="3"/>
  <c r="O890" i="3"/>
  <c r="O981" i="3"/>
  <c r="O872" i="3"/>
  <c r="O948" i="3"/>
  <c r="O893" i="3"/>
  <c r="O1068" i="3"/>
  <c r="O880" i="3"/>
  <c r="O891" i="3"/>
  <c r="O808" i="3"/>
  <c r="O970" i="3"/>
  <c r="O821" i="3"/>
  <c r="O762" i="3"/>
  <c r="O730" i="3"/>
  <c r="O698" i="3"/>
  <c r="O666" i="3"/>
  <c r="O634" i="3"/>
  <c r="O847" i="3"/>
  <c r="O783" i="3"/>
  <c r="O743" i="3"/>
  <c r="O711" i="3"/>
  <c r="O679" i="3"/>
  <c r="O879" i="3"/>
  <c r="O804" i="3"/>
  <c r="O902" i="3"/>
  <c r="O809" i="3"/>
  <c r="O752" i="3"/>
  <c r="O720" i="3"/>
  <c r="O688" i="3"/>
  <c r="O878" i="3"/>
  <c r="O806" i="3"/>
  <c r="O1192" i="3"/>
  <c r="O1201" i="3"/>
  <c r="O1169" i="3"/>
  <c r="O1137" i="3"/>
  <c r="O1105" i="3"/>
  <c r="O1073" i="3"/>
  <c r="O1159" i="3"/>
  <c r="O1095" i="3"/>
  <c r="O1050" i="3"/>
  <c r="O1187" i="3"/>
  <c r="O1092" i="3"/>
  <c r="O1039" i="3"/>
  <c r="O1007" i="3"/>
  <c r="O975" i="3"/>
  <c r="O943" i="3"/>
  <c r="O1116" i="3"/>
  <c r="O1186" i="3"/>
  <c r="O1195" i="3"/>
  <c r="O1154" i="3"/>
  <c r="O1037" i="3"/>
  <c r="O1005" i="3"/>
  <c r="O1030" i="3"/>
  <c r="O1082" i="3"/>
  <c r="O972" i="3"/>
  <c r="O1122" i="3"/>
  <c r="O1055" i="3"/>
  <c r="O1131" i="3"/>
  <c r="O1002" i="3"/>
  <c r="O1184" i="3"/>
  <c r="O1193" i="3"/>
  <c r="O1161" i="3"/>
  <c r="O1129" i="3"/>
  <c r="O1097" i="3"/>
  <c r="O1194" i="3"/>
  <c r="O1143" i="3"/>
  <c r="O1079" i="3"/>
  <c r="O1123" i="3"/>
  <c r="O1151" i="3"/>
  <c r="O1088" i="3"/>
  <c r="O1031" i="3"/>
  <c r="O999" i="3"/>
  <c r="O967" i="3"/>
  <c r="O935" i="3"/>
  <c r="O1180" i="3"/>
  <c r="O1189" i="3"/>
  <c r="O1157" i="3"/>
  <c r="O1125" i="3"/>
  <c r="O1093" i="3"/>
  <c r="O1199" i="3"/>
  <c r="O1134" i="3"/>
  <c r="O1070" i="3"/>
  <c r="O1119" i="3"/>
  <c r="O1147" i="3"/>
  <c r="O1059" i="3"/>
  <c r="O1027" i="3"/>
  <c r="O995" i="3"/>
  <c r="O963" i="3"/>
  <c r="O931" i="3"/>
  <c r="O1110" i="3"/>
  <c r="O1130" i="3"/>
  <c r="O1164" i="3"/>
  <c r="O1087" i="3"/>
  <c r="O1025" i="3"/>
  <c r="O993" i="3"/>
  <c r="O980" i="3"/>
  <c r="O1063" i="3"/>
  <c r="O940" i="3"/>
  <c r="O1049" i="3"/>
  <c r="O1006" i="3"/>
  <c r="O1076" i="3"/>
  <c r="O982" i="3"/>
  <c r="O949" i="3"/>
  <c r="O876" i="3"/>
  <c r="O957" i="3"/>
  <c r="O1071" i="3"/>
  <c r="O904" i="3"/>
  <c r="O1000" i="3"/>
  <c r="O938" i="3"/>
  <c r="O861" i="3"/>
  <c r="O912" i="3"/>
  <c r="O996" i="3"/>
  <c r="O840" i="3"/>
  <c r="O776" i="3"/>
  <c r="O895" i="3"/>
  <c r="O789" i="3"/>
  <c r="O746" i="3"/>
  <c r="O714" i="3"/>
  <c r="O682" i="3"/>
  <c r="O650" i="3"/>
  <c r="O928" i="3"/>
  <c r="O815" i="3"/>
  <c r="O759" i="3"/>
  <c r="O727" i="3"/>
  <c r="O695" i="3"/>
  <c r="O933" i="3"/>
  <c r="O836" i="3"/>
  <c r="O768" i="3"/>
  <c r="O841" i="3"/>
  <c r="O773" i="3"/>
  <c r="O736" i="3"/>
  <c r="O704" i="3"/>
  <c r="O989" i="3"/>
  <c r="O838" i="3"/>
  <c r="O780" i="3"/>
  <c r="O757" i="3"/>
  <c r="O826" i="3"/>
  <c r="O663" i="3"/>
  <c r="O613" i="3"/>
  <c r="O581" i="3"/>
  <c r="O549" i="3"/>
  <c r="O517" i="3"/>
  <c r="O834" i="3"/>
  <c r="O1150" i="3"/>
  <c r="O939" i="3"/>
  <c r="O1091" i="3"/>
  <c r="O1074" i="3"/>
  <c r="O1080" i="3"/>
  <c r="O885" i="3"/>
  <c r="O920" i="3"/>
  <c r="O884" i="3"/>
  <c r="O857" i="3"/>
  <c r="O919" i="3"/>
  <c r="O726" i="3"/>
  <c r="O654" i="3"/>
  <c r="O770" i="3"/>
  <c r="O675" i="3"/>
  <c r="O775" i="3"/>
  <c r="O760" i="3"/>
  <c r="O696" i="3"/>
  <c r="O822" i="3"/>
  <c r="O795" i="3"/>
  <c r="O794" i="3"/>
  <c r="O631" i="3"/>
  <c r="O589" i="3"/>
  <c r="O545" i="3"/>
  <c r="O501" i="3"/>
  <c r="O733" i="3"/>
  <c r="O1178" i="3"/>
  <c r="O671" i="3"/>
  <c r="O619" i="3"/>
  <c r="O587" i="3"/>
  <c r="O555" i="3"/>
  <c r="O523" i="3"/>
  <c r="O649" i="3"/>
  <c r="O504" i="3"/>
  <c r="O566" i="3"/>
  <c r="O641" i="3"/>
  <c r="O500" i="3"/>
  <c r="O610" i="3"/>
  <c r="O779" i="3"/>
  <c r="O544" i="3"/>
  <c r="O681" i="3"/>
  <c r="O572" i="3"/>
  <c r="O485" i="3"/>
  <c r="O421" i="3"/>
  <c r="O356" i="3"/>
  <c r="O301" i="3"/>
  <c r="O269" i="3"/>
  <c r="O237" i="3"/>
  <c r="O482" i="3"/>
  <c r="O418" i="3"/>
  <c r="O354" i="3"/>
  <c r="O506" i="3"/>
  <c r="O431" i="3"/>
  <c r="O361" i="3"/>
  <c r="O302" i="3"/>
  <c r="O270" i="3"/>
  <c r="O238" i="3"/>
  <c r="O206" i="3"/>
  <c r="O174" i="3"/>
  <c r="O142" i="3"/>
  <c r="O110" i="3"/>
  <c r="O78" i="3"/>
  <c r="O526" i="3"/>
  <c r="O436" i="3"/>
  <c r="O489" i="3"/>
  <c r="O425" i="3"/>
  <c r="O364" i="3"/>
  <c r="O303" i="3"/>
  <c r="O271" i="3"/>
  <c r="O239" i="3"/>
  <c r="O478" i="3"/>
  <c r="O1086" i="3"/>
  <c r="O1114" i="3"/>
  <c r="O1033" i="3"/>
  <c r="O969" i="3"/>
  <c r="O988" i="3"/>
  <c r="O1028" i="3"/>
  <c r="O913" i="3"/>
  <c r="O877" i="3"/>
  <c r="O886" i="3"/>
  <c r="O914" i="3"/>
  <c r="O722" i="3"/>
  <c r="O630" i="3"/>
  <c r="O763" i="3"/>
  <c r="O1107" i="3"/>
  <c r="O866" i="3"/>
  <c r="O748" i="3"/>
  <c r="O684" i="3"/>
  <c r="O798" i="3"/>
  <c r="O769" i="3"/>
  <c r="O858" i="3"/>
  <c r="O625" i="3"/>
  <c r="O585" i="3"/>
  <c r="O541" i="3"/>
  <c r="O497" i="3"/>
  <c r="O668" i="3"/>
  <c r="O882" i="3"/>
  <c r="O664" i="3"/>
  <c r="O615" i="3"/>
  <c r="O583" i="3"/>
  <c r="O551" i="3"/>
  <c r="O519" i="3"/>
  <c r="O616" i="3"/>
  <c r="O721" i="3"/>
  <c r="O550" i="3"/>
  <c r="O612" i="3"/>
  <c r="O786" i="3"/>
  <c r="O594" i="3"/>
  <c r="O665" i="3"/>
  <c r="O528" i="3"/>
  <c r="O661" i="3"/>
  <c r="O556" i="3"/>
  <c r="O477" i="3"/>
  <c r="O413" i="3"/>
  <c r="O349" i="3"/>
  <c r="O297" i="3"/>
  <c r="O265" i="3"/>
  <c r="O233" i="3"/>
  <c r="O474" i="3"/>
  <c r="O410" i="3"/>
  <c r="O347" i="3"/>
  <c r="O487" i="3"/>
  <c r="O423" i="3"/>
  <c r="O352" i="3"/>
  <c r="O298" i="3"/>
  <c r="O266" i="3"/>
  <c r="O234" i="3"/>
  <c r="O202" i="3"/>
  <c r="O170" i="3"/>
  <c r="O138" i="3"/>
  <c r="O106" i="3"/>
  <c r="O74" i="3"/>
  <c r="O492" i="3"/>
  <c r="O428" i="3"/>
  <c r="O481" i="3"/>
  <c r="O417" i="3"/>
  <c r="O357" i="3"/>
  <c r="O299" i="3"/>
  <c r="O267" i="3"/>
  <c r="O1197" i="3"/>
  <c r="O1155" i="3"/>
  <c r="O1171" i="3"/>
  <c r="O1001" i="3"/>
  <c r="O1065" i="3"/>
  <c r="O921" i="3"/>
  <c r="O961" i="3"/>
  <c r="O856" i="3"/>
  <c r="O1146" i="3"/>
  <c r="O848" i="3"/>
  <c r="O805" i="3"/>
  <c r="O694" i="3"/>
  <c r="O976" i="3"/>
  <c r="O735" i="3"/>
  <c r="O870" i="3"/>
  <c r="O849" i="3"/>
  <c r="O740" i="3"/>
  <c r="O676" i="3"/>
  <c r="O782" i="3"/>
  <c r="O667" i="3"/>
  <c r="O761" i="3"/>
  <c r="O617" i="3"/>
  <c r="O573" i="3"/>
  <c r="O529" i="3"/>
  <c r="O871" i="3"/>
  <c r="O652" i="3"/>
  <c r="O819" i="3"/>
  <c r="O648" i="3"/>
  <c r="O607" i="3"/>
  <c r="O575" i="3"/>
  <c r="O543" i="3"/>
  <c r="O511" i="3"/>
  <c r="O584" i="3"/>
  <c r="O689" i="3"/>
  <c r="O518" i="3"/>
  <c r="O580" i="3"/>
  <c r="O709" i="3"/>
  <c r="O562" i="3"/>
  <c r="O624" i="3"/>
  <c r="O496" i="3"/>
  <c r="O772" i="3"/>
  <c r="O524" i="3"/>
  <c r="O461" i="3"/>
  <c r="O397" i="3"/>
  <c r="O333" i="3"/>
  <c r="O289" i="3"/>
  <c r="O257" i="3"/>
  <c r="O629" i="3"/>
  <c r="O458" i="3"/>
  <c r="O395" i="3"/>
  <c r="O331" i="3"/>
  <c r="O471" i="3"/>
  <c r="O400" i="3"/>
  <c r="O336" i="3"/>
  <c r="O290" i="3"/>
  <c r="O258" i="3"/>
  <c r="O226" i="3"/>
  <c r="O194" i="3"/>
  <c r="O162" i="3"/>
  <c r="O130" i="3"/>
  <c r="O98" i="3"/>
  <c r="O66" i="3"/>
  <c r="O476" i="3"/>
  <c r="O412" i="3"/>
  <c r="O465" i="3"/>
  <c r="O405" i="3"/>
  <c r="O341" i="3"/>
  <c r="O291" i="3"/>
  <c r="O259" i="3"/>
  <c r="O685" i="3"/>
  <c r="O454" i="3"/>
  <c r="O387" i="3"/>
  <c r="O323" i="3"/>
  <c r="O467" i="3"/>
  <c r="O401" i="3"/>
  <c r="O337" i="3"/>
  <c r="O288" i="3"/>
  <c r="O256" i="3"/>
  <c r="O224" i="3"/>
  <c r="O192" i="3"/>
  <c r="O160" i="3"/>
  <c r="O128" i="3"/>
  <c r="O96" i="3"/>
  <c r="O64" i="3"/>
  <c r="O1101" i="3"/>
  <c r="O1003" i="3"/>
  <c r="O1170" i="3"/>
  <c r="O998" i="3"/>
  <c r="O1022" i="3"/>
  <c r="O901" i="3"/>
  <c r="O1103" i="3"/>
  <c r="O944" i="3"/>
  <c r="O873" i="3"/>
  <c r="O784" i="3"/>
  <c r="O754" i="3"/>
  <c r="O662" i="3"/>
  <c r="O823" i="3"/>
  <c r="O703" i="3"/>
  <c r="O796" i="3"/>
  <c r="O793" i="3"/>
  <c r="O712" i="3"/>
  <c r="O855" i="3"/>
  <c r="O936" i="3"/>
  <c r="O635" i="3"/>
  <c r="O656" i="3"/>
  <c r="O597" i="3"/>
  <c r="O557" i="3"/>
  <c r="O513" i="3"/>
  <c r="O811" i="3"/>
  <c r="O626" i="3"/>
  <c r="O753" i="3"/>
  <c r="O627" i="3"/>
  <c r="O595" i="3"/>
  <c r="O563" i="3"/>
  <c r="O531" i="3"/>
  <c r="O499" i="3"/>
  <c r="O536" i="3"/>
  <c r="O598" i="3"/>
  <c r="O918" i="3"/>
  <c r="O532" i="3"/>
  <c r="O669" i="3"/>
  <c r="O514" i="3"/>
  <c r="O576" i="3"/>
  <c r="O713" i="3"/>
  <c r="O604" i="3"/>
  <c r="O522" i="3"/>
  <c r="O437" i="3"/>
  <c r="O372" i="3"/>
  <c r="O308" i="3"/>
  <c r="O277" i="3"/>
  <c r="O245" i="3"/>
  <c r="O493" i="3"/>
  <c r="O434" i="3"/>
  <c r="O370" i="3"/>
  <c r="O701" i="3"/>
  <c r="O447" i="3"/>
  <c r="O377" i="3"/>
  <c r="O313" i="3"/>
  <c r="O278" i="3"/>
  <c r="O246" i="3"/>
  <c r="O214" i="3"/>
  <c r="O182" i="3"/>
  <c r="O150" i="3"/>
  <c r="O118" i="3"/>
  <c r="O86" i="3"/>
  <c r="O54" i="3"/>
  <c r="O452" i="3"/>
  <c r="O618" i="3"/>
  <c r="O441" i="3"/>
  <c r="O380" i="3"/>
  <c r="O316" i="3"/>
  <c r="O279" i="3"/>
  <c r="O247" i="3"/>
  <c r="O510" i="3"/>
  <c r="O430" i="3"/>
  <c r="O362" i="3"/>
  <c r="O602" i="3"/>
  <c r="O443" i="3"/>
  <c r="O376" i="3"/>
  <c r="O312" i="3"/>
  <c r="O276" i="3"/>
  <c r="O244" i="3"/>
  <c r="O212" i="3"/>
  <c r="O180" i="3"/>
  <c r="O148" i="3"/>
  <c r="O116" i="3"/>
  <c r="O84" i="3"/>
  <c r="O52" i="3"/>
  <c r="O971" i="3"/>
  <c r="O1078" i="3"/>
  <c r="O892" i="3"/>
  <c r="O942" i="3"/>
  <c r="O962" i="3"/>
  <c r="O658" i="3"/>
  <c r="O699" i="3"/>
  <c r="O785" i="3"/>
  <c r="O846" i="3"/>
  <c r="O628" i="3"/>
  <c r="O593" i="3"/>
  <c r="O509" i="3"/>
  <c r="O1004" i="3"/>
  <c r="O623" i="3"/>
  <c r="O559" i="3"/>
  <c r="O842" i="3"/>
  <c r="O582" i="3"/>
  <c r="O516" i="3"/>
  <c r="O1165" i="3"/>
  <c r="O1132" i="3"/>
  <c r="O1051" i="3"/>
  <c r="O883" i="3"/>
  <c r="O1044" i="3"/>
  <c r="O797" i="3"/>
  <c r="O839" i="3"/>
  <c r="O863" i="3"/>
  <c r="O728" i="3"/>
  <c r="O771" i="3"/>
  <c r="O745" i="3"/>
  <c r="O565" i="3"/>
  <c r="O802" i="3"/>
  <c r="O787" i="3"/>
  <c r="O603" i="3"/>
  <c r="O539" i="3"/>
  <c r="O568" i="3"/>
  <c r="O502" i="3"/>
  <c r="O693" i="3"/>
  <c r="O608" i="3"/>
  <c r="O657" i="3"/>
  <c r="O453" i="3"/>
  <c r="O324" i="3"/>
  <c r="O253" i="3"/>
  <c r="O450" i="3"/>
  <c r="O322" i="3"/>
  <c r="O393" i="3"/>
  <c r="O286" i="3"/>
  <c r="O222" i="3"/>
  <c r="O158" i="3"/>
  <c r="O94" i="3"/>
  <c r="O468" i="3"/>
  <c r="O457" i="3"/>
  <c r="O332" i="3"/>
  <c r="O255" i="3"/>
  <c r="O470" i="3"/>
  <c r="O378" i="3"/>
  <c r="O538" i="3"/>
  <c r="O419" i="3"/>
  <c r="O328" i="3"/>
  <c r="O272" i="3"/>
  <c r="O232" i="3"/>
  <c r="O188" i="3"/>
  <c r="O144" i="3"/>
  <c r="O104" i="3"/>
  <c r="O60" i="3"/>
  <c r="O181" i="3"/>
  <c r="O53" i="3"/>
  <c r="O326" i="3"/>
  <c r="O131" i="3"/>
  <c r="O39" i="3"/>
  <c r="O375" i="3"/>
  <c r="O145" i="3"/>
  <c r="O456" i="3"/>
  <c r="O159" i="3"/>
  <c r="O44" i="3"/>
  <c r="O221" i="3"/>
  <c r="O93" i="3"/>
  <c r="O358" i="3"/>
  <c r="O123" i="3"/>
  <c r="O27" i="3"/>
  <c r="O185" i="3"/>
  <c r="O57" i="3"/>
  <c r="O335" i="3"/>
  <c r="O103" i="3"/>
  <c r="O1090" i="3"/>
  <c r="O997" i="3"/>
  <c r="O1142" i="3"/>
  <c r="O1036" i="3"/>
  <c r="O800" i="3"/>
  <c r="O690" i="3"/>
  <c r="O731" i="3"/>
  <c r="O825" i="3"/>
  <c r="O926" i="3"/>
  <c r="O651" i="3"/>
  <c r="O609" i="3"/>
  <c r="O525" i="3"/>
  <c r="O643" i="3"/>
  <c r="O639" i="3"/>
  <c r="O571" i="3"/>
  <c r="O507" i="3"/>
  <c r="O645" i="3"/>
  <c r="O564" i="3"/>
  <c r="O546" i="3"/>
  <c r="O818" i="3"/>
  <c r="O508" i="3"/>
  <c r="O388" i="3"/>
  <c r="O285" i="3"/>
  <c r="O606" i="3"/>
  <c r="O386" i="3"/>
  <c r="O463" i="3"/>
  <c r="O329" i="3"/>
  <c r="O254" i="3"/>
  <c r="O190" i="3"/>
  <c r="O126" i="3"/>
  <c r="O62" i="3"/>
  <c r="O407" i="3"/>
  <c r="O396" i="3"/>
  <c r="O287" i="3"/>
  <c r="O231" i="3"/>
  <c r="O422" i="3"/>
  <c r="O339" i="3"/>
  <c r="O459" i="3"/>
  <c r="O369" i="3"/>
  <c r="O296" i="3"/>
  <c r="O252" i="3"/>
  <c r="O208" i="3"/>
  <c r="O168" i="3"/>
  <c r="O124" i="3"/>
  <c r="O80" i="3"/>
  <c r="O334" i="3"/>
  <c r="O117" i="3"/>
  <c r="O71" i="3"/>
  <c r="O195" i="3"/>
  <c r="O67" i="3"/>
  <c r="O480" i="3"/>
  <c r="O209" i="3"/>
  <c r="O81" i="3"/>
  <c r="O223" i="3"/>
  <c r="O95" i="3"/>
  <c r="O558" i="3"/>
  <c r="O157" i="3"/>
  <c r="O30" i="3"/>
  <c r="O187" i="3"/>
  <c r="O59" i="3"/>
  <c r="O350" i="3"/>
  <c r="O121" i="3"/>
  <c r="O717" i="3"/>
  <c r="O167" i="3"/>
  <c r="O46" i="3"/>
  <c r="O1152" i="3"/>
  <c r="O1012" i="3"/>
  <c r="O854" i="3"/>
  <c r="O831" i="3"/>
  <c r="O801" i="3"/>
  <c r="O827" i="3"/>
  <c r="O577" i="3"/>
  <c r="O659" i="3"/>
  <c r="O599" i="3"/>
  <c r="O503" i="3"/>
  <c r="O673" i="3"/>
  <c r="O498" i="3"/>
  <c r="O620" i="3"/>
  <c r="O404" i="3"/>
  <c r="O273" i="3"/>
  <c r="O442" i="3"/>
  <c r="O479" i="3"/>
  <c r="O306" i="3"/>
  <c r="O218" i="3"/>
  <c r="O134" i="3"/>
  <c r="O590" i="3"/>
  <c r="O449" i="3"/>
  <c r="O295" i="3"/>
  <c r="O574" i="3"/>
  <c r="O371" i="3"/>
  <c r="O475" i="3"/>
  <c r="O353" i="3"/>
  <c r="O268" i="3"/>
  <c r="O216" i="3"/>
  <c r="O156" i="3"/>
  <c r="O100" i="3"/>
  <c r="O391" i="3"/>
  <c r="O85" i="3"/>
  <c r="O319" i="3"/>
  <c r="O83" i="3"/>
  <c r="O399" i="3"/>
  <c r="O129" i="3"/>
  <c r="O310" i="3"/>
  <c r="O63" i="3"/>
  <c r="O205" i="3"/>
  <c r="O38" i="3"/>
  <c r="O155" i="3"/>
  <c r="O850" i="3"/>
  <c r="O137" i="3"/>
  <c r="O424" i="3"/>
  <c r="O87" i="3"/>
  <c r="O1188" i="3"/>
  <c r="O1029" i="3"/>
  <c r="O874" i="3"/>
  <c r="O792" i="3"/>
  <c r="O777" i="3"/>
  <c r="O744" i="3"/>
  <c r="O741" i="3"/>
  <c r="O561" i="3"/>
  <c r="O636" i="3"/>
  <c r="O591" i="3"/>
  <c r="O600" i="3"/>
  <c r="O596" i="3"/>
  <c r="O633" i="3"/>
  <c r="O588" i="3"/>
  <c r="O381" i="3"/>
  <c r="O261" i="3"/>
  <c r="O426" i="3"/>
  <c r="O455" i="3"/>
  <c r="O294" i="3"/>
  <c r="O210" i="3"/>
  <c r="O122" i="3"/>
  <c r="O484" i="3"/>
  <c r="O433" i="3"/>
  <c r="O283" i="3"/>
  <c r="O486" i="3"/>
  <c r="O355" i="3"/>
  <c r="O451" i="3"/>
  <c r="O344" i="3"/>
  <c r="O264" i="3"/>
  <c r="O204" i="3"/>
  <c r="O152" i="3"/>
  <c r="O92" i="3"/>
  <c r="O327" i="3"/>
  <c r="O69" i="3"/>
  <c r="O227" i="3"/>
  <c r="O51" i="3"/>
  <c r="O382" i="3"/>
  <c r="O113" i="3"/>
  <c r="O207" i="3"/>
  <c r="O48" i="3"/>
  <c r="O189" i="3"/>
  <c r="O22" i="3"/>
  <c r="O139" i="3"/>
  <c r="O448" i="3"/>
  <c r="O105" i="3"/>
  <c r="O342" i="3"/>
  <c r="O55" i="3"/>
  <c r="O1133" i="3"/>
  <c r="O1014" i="3"/>
  <c r="O978" i="3"/>
  <c r="O813" i="3"/>
  <c r="O739" i="3"/>
  <c r="O716" i="3"/>
  <c r="O644" i="3"/>
  <c r="O553" i="3"/>
  <c r="O851" i="3"/>
  <c r="O579" i="3"/>
  <c r="O552" i="3"/>
  <c r="O548" i="3"/>
  <c r="O592" i="3"/>
  <c r="O540" i="3"/>
  <c r="O365" i="3"/>
  <c r="O249" i="3"/>
  <c r="O402" i="3"/>
  <c r="O439" i="3"/>
  <c r="O282" i="3"/>
  <c r="O198" i="3"/>
  <c r="O114" i="3"/>
  <c r="O460" i="3"/>
  <c r="O409" i="3"/>
  <c r="O275" i="3"/>
  <c r="O462" i="3"/>
  <c r="O346" i="3"/>
  <c r="O435" i="3"/>
  <c r="O321" i="3"/>
  <c r="O260" i="3"/>
  <c r="O200" i="3"/>
  <c r="O140" i="3"/>
  <c r="O88" i="3"/>
  <c r="O213" i="3"/>
  <c r="O34" i="3"/>
  <c r="O211" i="3"/>
  <c r="O47" i="3"/>
  <c r="O318" i="3"/>
  <c r="O97" i="3"/>
  <c r="O191" i="3"/>
  <c r="O41" i="3"/>
  <c r="O173" i="3"/>
  <c r="O472" i="3"/>
  <c r="O107" i="3"/>
  <c r="O406" i="3"/>
  <c r="O89" i="3"/>
  <c r="O215" i="3"/>
  <c r="O50" i="3"/>
  <c r="O1112" i="3"/>
  <c r="O985" i="3"/>
  <c r="O992" i="3"/>
  <c r="O686" i="3"/>
  <c r="O788" i="3"/>
  <c r="O790" i="3"/>
  <c r="O621" i="3"/>
  <c r="O887" i="3"/>
  <c r="O632" i="3"/>
  <c r="O527" i="3"/>
  <c r="O534" i="3"/>
  <c r="O578" i="3"/>
  <c r="O697" i="3"/>
  <c r="O445" i="3"/>
  <c r="O293" i="3"/>
  <c r="O490" i="3"/>
  <c r="O315" i="3"/>
  <c r="O345" i="3"/>
  <c r="O242" i="3"/>
  <c r="O154" i="3"/>
  <c r="O70" i="3"/>
  <c r="O554" i="3"/>
  <c r="O325" i="3"/>
  <c r="O235" i="3"/>
  <c r="O403" i="3"/>
  <c r="O491" i="3"/>
  <c r="O385" i="3"/>
  <c r="O284" i="3"/>
  <c r="O228" i="3"/>
  <c r="O172" i="3"/>
  <c r="O112" i="3"/>
  <c r="O56" i="3"/>
  <c r="O133" i="3"/>
  <c r="O390" i="3"/>
  <c r="O115" i="3"/>
  <c r="O28" i="3"/>
  <c r="O177" i="3"/>
  <c r="O374" i="3"/>
  <c r="O111" i="3"/>
  <c r="O366" i="3"/>
  <c r="O77" i="3"/>
  <c r="O203" i="3"/>
  <c r="O45" i="3"/>
  <c r="O169" i="3"/>
  <c r="O24" i="3"/>
  <c r="O135" i="3"/>
  <c r="O1016" i="3"/>
  <c r="O1048" i="3"/>
  <c r="O764" i="3"/>
  <c r="O749" i="3"/>
  <c r="O515" i="3"/>
  <c r="O530" i="3"/>
  <c r="O429" i="3"/>
  <c r="O466" i="3"/>
  <c r="O320" i="3"/>
  <c r="O146" i="3"/>
  <c r="O473" i="3"/>
  <c r="O653" i="3"/>
  <c r="O483" i="3"/>
  <c r="O280" i="3"/>
  <c r="O164" i="3"/>
  <c r="O464" i="3"/>
  <c r="O383" i="3"/>
  <c r="O416" i="3"/>
  <c r="O367" i="3"/>
  <c r="O359" i="3"/>
  <c r="O171" i="3"/>
  <c r="O153" i="3"/>
  <c r="O119" i="3"/>
  <c r="O1202" i="3"/>
  <c r="O865" i="3"/>
  <c r="O707" i="3"/>
  <c r="O803" i="3"/>
  <c r="O778" i="3"/>
  <c r="O520" i="3"/>
  <c r="O560" i="3"/>
  <c r="O340" i="3"/>
  <c r="O379" i="3"/>
  <c r="O274" i="3"/>
  <c r="O102" i="3"/>
  <c r="O389" i="3"/>
  <c r="O446" i="3"/>
  <c r="O427" i="3"/>
  <c r="O248" i="3"/>
  <c r="O136" i="3"/>
  <c r="O197" i="3"/>
  <c r="O179" i="3"/>
  <c r="O311" i="3"/>
  <c r="O175" i="3"/>
  <c r="O141" i="3"/>
  <c r="O91" i="3"/>
  <c r="O73" i="3"/>
  <c r="O42" i="3"/>
  <c r="O1166" i="3"/>
  <c r="O946" i="3"/>
  <c r="O960" i="3"/>
  <c r="O672" i="3"/>
  <c r="O737" i="3"/>
  <c r="O705" i="3"/>
  <c r="O512" i="3"/>
  <c r="O317" i="3"/>
  <c r="O363" i="3"/>
  <c r="O262" i="3"/>
  <c r="O90" i="3"/>
  <c r="O373" i="3"/>
  <c r="O438" i="3"/>
  <c r="O411" i="3"/>
  <c r="O240" i="3"/>
  <c r="O132" i="3"/>
  <c r="O165" i="3"/>
  <c r="O163" i="3"/>
  <c r="O225" i="3"/>
  <c r="O143" i="3"/>
  <c r="O125" i="3"/>
  <c r="O75" i="3"/>
  <c r="O40" i="3"/>
  <c r="O37" i="3"/>
  <c r="O1035" i="3"/>
  <c r="O750" i="3"/>
  <c r="O605" i="3"/>
  <c r="O535" i="3"/>
  <c r="O586" i="3"/>
  <c r="O338" i="3"/>
  <c r="O178" i="3"/>
  <c r="O309" i="3"/>
  <c r="O307" i="3"/>
  <c r="O196" i="3"/>
  <c r="O149" i="3"/>
  <c r="O31" i="3"/>
  <c r="O79" i="3"/>
  <c r="O219" i="3"/>
  <c r="O199" i="3"/>
  <c r="O1182" i="3"/>
  <c r="O718" i="3"/>
  <c r="O533" i="3"/>
  <c r="O614" i="3"/>
  <c r="O494" i="3"/>
  <c r="O570" i="3"/>
  <c r="O166" i="3"/>
  <c r="O263" i="3"/>
  <c r="O392" i="3"/>
  <c r="O184" i="3"/>
  <c r="O101" i="3"/>
  <c r="O23" i="3"/>
  <c r="O33" i="3"/>
  <c r="O49" i="3"/>
  <c r="O183" i="3"/>
  <c r="O966" i="3"/>
  <c r="O844" i="3"/>
  <c r="O521" i="3"/>
  <c r="O495" i="3"/>
  <c r="O469" i="3"/>
  <c r="O415" i="3"/>
  <c r="O82" i="3"/>
  <c r="O251" i="3"/>
  <c r="O360" i="3"/>
  <c r="O176" i="3"/>
  <c r="O26" i="3"/>
  <c r="O193" i="3"/>
  <c r="O25" i="3"/>
  <c r="O35" i="3"/>
  <c r="O151" i="3"/>
  <c r="O1038" i="3"/>
  <c r="O862" i="3"/>
  <c r="O677" i="3"/>
  <c r="O542" i="3"/>
  <c r="O420" i="3"/>
  <c r="O304" i="3"/>
  <c r="O72" i="3"/>
  <c r="O65" i="3"/>
  <c r="O351" i="3"/>
  <c r="O868" i="3"/>
  <c r="O929" i="3"/>
  <c r="O729" i="3"/>
  <c r="O368" i="3"/>
  <c r="O348" i="3"/>
  <c r="O292" i="3"/>
  <c r="O36" i="3"/>
  <c r="O622" i="3"/>
  <c r="O217" i="3"/>
  <c r="O708" i="3"/>
  <c r="O547" i="3"/>
  <c r="O241" i="3"/>
  <c r="O58" i="3"/>
  <c r="O330" i="3"/>
  <c r="O108" i="3"/>
  <c r="O43" i="3"/>
  <c r="O61" i="3"/>
  <c r="O21" i="3"/>
  <c r="O1084" i="3"/>
  <c r="O567" i="3"/>
  <c r="O250" i="3"/>
  <c r="O314" i="3"/>
  <c r="O147" i="3"/>
  <c r="O343" i="3"/>
  <c r="O758" i="3"/>
  <c r="O637" i="3"/>
  <c r="O186" i="3"/>
  <c r="O236" i="3"/>
  <c r="O161" i="3"/>
  <c r="O32" i="3"/>
  <c r="O859" i="3"/>
  <c r="O810" i="3"/>
  <c r="O444" i="3"/>
  <c r="O220" i="3"/>
  <c r="O29" i="3"/>
  <c r="O488" i="3"/>
  <c r="O611" i="3"/>
  <c r="O243" i="3"/>
  <c r="O99" i="3"/>
  <c r="O281" i="3"/>
  <c r="O300" i="3"/>
  <c r="O109" i="3"/>
  <c r="O680" i="3"/>
  <c r="O398" i="3"/>
  <c r="O432" i="3"/>
  <c r="O647" i="3"/>
  <c r="O414" i="3"/>
  <c r="O408" i="3"/>
  <c r="O655" i="3"/>
  <c r="O394" i="3"/>
  <c r="O201" i="3"/>
  <c r="O725" i="3"/>
  <c r="O120" i="3"/>
  <c r="O384" i="3"/>
  <c r="O440" i="3"/>
  <c r="O864" i="3"/>
  <c r="O230" i="3"/>
  <c r="O127" i="3"/>
  <c r="O229" i="3"/>
  <c r="O76" i="3"/>
  <c r="O68" i="3"/>
  <c r="O305" i="3"/>
  <c r="P1192" i="3"/>
  <c r="P1160" i="3"/>
  <c r="P1128" i="3"/>
  <c r="P1096" i="3"/>
  <c r="P1198" i="3"/>
  <c r="P1166" i="3"/>
  <c r="P1139" i="3"/>
  <c r="P1078" i="3"/>
  <c r="P1106" i="3"/>
  <c r="P1165" i="3"/>
  <c r="P1146" i="3"/>
  <c r="P1107" i="3"/>
  <c r="P1052" i="3"/>
  <c r="P1071" i="3"/>
  <c r="P1012" i="3"/>
  <c r="P1155" i="3"/>
  <c r="P1033" i="3"/>
  <c r="P978" i="3"/>
  <c r="P912" i="3"/>
  <c r="P1176" i="3"/>
  <c r="P1144" i="3"/>
  <c r="P1112" i="3"/>
  <c r="P1080" i="3"/>
  <c r="P1182" i="3"/>
  <c r="P1109" i="3"/>
  <c r="P1131" i="3"/>
  <c r="P1161" i="3"/>
  <c r="P1062" i="3"/>
  <c r="P1118" i="3"/>
  <c r="P1185" i="3"/>
  <c r="P1099" i="3"/>
  <c r="P1091" i="3"/>
  <c r="P1044" i="3"/>
  <c r="P986" i="3"/>
  <c r="P1086" i="3"/>
  <c r="P1001" i="3"/>
  <c r="P946" i="3"/>
  <c r="P896" i="3"/>
  <c r="P1168" i="3"/>
  <c r="P1124" i="3"/>
  <c r="P1084" i="3"/>
  <c r="P1174" i="3"/>
  <c r="P1137" i="3"/>
  <c r="P1163" i="3"/>
  <c r="P1177" i="3"/>
  <c r="P1142" i="3"/>
  <c r="P1101" i="3"/>
  <c r="P1083" i="3"/>
  <c r="P1005" i="3"/>
  <c r="P1090" i="3"/>
  <c r="P984" i="3"/>
  <c r="P908" i="3"/>
  <c r="P872" i="3"/>
  <c r="P1073" i="3"/>
  <c r="P1143" i="3"/>
  <c r="P1020" i="3"/>
  <c r="P1205" i="3"/>
  <c r="P1204" i="3"/>
  <c r="P1164" i="3"/>
  <c r="P1120" i="3"/>
  <c r="P1076" i="3"/>
  <c r="P1170" i="3"/>
  <c r="P1135" i="3"/>
  <c r="P1159" i="3"/>
  <c r="P1171" i="3"/>
  <c r="P1138" i="3"/>
  <c r="P1097" i="3"/>
  <c r="P1079" i="3"/>
  <c r="P996" i="3"/>
  <c r="P1058" i="3"/>
  <c r="P981" i="3"/>
  <c r="P904" i="3"/>
  <c r="P868" i="3"/>
  <c r="P1060" i="3"/>
  <c r="P1089" i="3"/>
  <c r="P1013" i="3"/>
  <c r="P1195" i="3"/>
  <c r="P1200" i="3"/>
  <c r="P1156" i="3"/>
  <c r="P1116" i="3"/>
  <c r="P1072" i="3"/>
  <c r="P1157" i="3"/>
  <c r="P1133" i="3"/>
  <c r="P1114" i="3"/>
  <c r="P1130" i="3"/>
  <c r="P1134" i="3"/>
  <c r="P1095" i="3"/>
  <c r="P1066" i="3"/>
  <c r="P989" i="3"/>
  <c r="P1051" i="3"/>
  <c r="P975" i="3"/>
  <c r="P900" i="3"/>
  <c r="P864" i="3"/>
  <c r="P1053" i="3"/>
  <c r="P1085" i="3"/>
  <c r="P1004" i="3"/>
  <c r="P1187" i="3"/>
  <c r="P1025" i="3"/>
  <c r="P959" i="3"/>
  <c r="P906" i="3"/>
  <c r="P874" i="3"/>
  <c r="P991" i="3"/>
  <c r="P899" i="3"/>
  <c r="P831" i="3"/>
  <c r="P799" i="3"/>
  <c r="P767" i="3"/>
  <c r="P966" i="3"/>
  <c r="P1046" i="3"/>
  <c r="P924" i="3"/>
  <c r="P840" i="3"/>
  <c r="P808" i="3"/>
  <c r="P1063" i="3"/>
  <c r="P980" i="3"/>
  <c r="P950" i="3"/>
  <c r="P837" i="3"/>
  <c r="P805" i="3"/>
  <c r="P1180" i="3"/>
  <c r="P1136" i="3"/>
  <c r="P1092" i="3"/>
  <c r="P1186" i="3"/>
  <c r="P1077" i="3"/>
  <c r="P1074" i="3"/>
  <c r="P1065" i="3"/>
  <c r="P1189" i="3"/>
  <c r="P1105" i="3"/>
  <c r="P1151" i="3"/>
  <c r="P1028" i="3"/>
  <c r="P1098" i="3"/>
  <c r="P1008" i="3"/>
  <c r="P920" i="3"/>
  <c r="P880" i="3"/>
  <c r="P1154" i="3"/>
  <c r="P1022" i="3"/>
  <c r="P1036" i="3"/>
  <c r="P970" i="3"/>
  <c r="P1059" i="3"/>
  <c r="P993" i="3"/>
  <c r="P927" i="3"/>
  <c r="P890" i="3"/>
  <c r="P858" i="3"/>
  <c r="P953" i="3"/>
  <c r="P847" i="3"/>
  <c r="P815" i="3"/>
  <c r="P783" i="3"/>
  <c r="P1019" i="3"/>
  <c r="P881" i="3"/>
  <c r="P987" i="3"/>
  <c r="P879" i="3"/>
  <c r="P824" i="3"/>
  <c r="P792" i="3"/>
  <c r="P1050" i="3"/>
  <c r="P960" i="3"/>
  <c r="P859" i="3"/>
  <c r="P821" i="3"/>
  <c r="P1172" i="3"/>
  <c r="P1088" i="3"/>
  <c r="P1169" i="3"/>
  <c r="P1203" i="3"/>
  <c r="P1103" i="3"/>
  <c r="P1021" i="3"/>
  <c r="P992" i="3"/>
  <c r="P876" i="3"/>
  <c r="P1181" i="3"/>
  <c r="P967" i="3"/>
  <c r="P1009" i="3"/>
  <c r="P918" i="3"/>
  <c r="P878" i="3"/>
  <c r="P957" i="3"/>
  <c r="P843" i="3"/>
  <c r="P803" i="3"/>
  <c r="P1042" i="3"/>
  <c r="P1153" i="3"/>
  <c r="P926" i="3"/>
  <c r="P832" i="3"/>
  <c r="P788" i="3"/>
  <c r="P1007" i="3"/>
  <c r="P891" i="3"/>
  <c r="P817" i="3"/>
  <c r="P781" i="3"/>
  <c r="P1010" i="3"/>
  <c r="P999" i="3"/>
  <c r="P887" i="3"/>
  <c r="P830" i="3"/>
  <c r="P798" i="3"/>
  <c r="P905" i="3"/>
  <c r="P742" i="3"/>
  <c r="P909" i="3"/>
  <c r="P768" i="3"/>
  <c r="P752" i="3"/>
  <c r="P780" i="3"/>
  <c r="P778" i="3"/>
  <c r="P733" i="3"/>
  <c r="P701" i="3"/>
  <c r="P669" i="3"/>
  <c r="P637" i="3"/>
  <c r="P706" i="3"/>
  <c r="P934" i="3"/>
  <c r="P676" i="3"/>
  <c r="P702" i="3"/>
  <c r="P885" i="3"/>
  <c r="P688" i="3"/>
  <c r="P695" i="3"/>
  <c r="P607" i="3"/>
  <c r="P543" i="3"/>
  <c r="P487" i="3"/>
  <c r="P455" i="3"/>
  <c r="P423" i="3"/>
  <c r="P612" i="3"/>
  <c r="P548" i="3"/>
  <c r="P715" i="3"/>
  <c r="P603" i="3"/>
  <c r="P539" i="3"/>
  <c r="P484" i="3"/>
  <c r="P452" i="3"/>
  <c r="P420" i="3"/>
  <c r="P388" i="3"/>
  <c r="P1152" i="3"/>
  <c r="P1202" i="3"/>
  <c r="P1129" i="3"/>
  <c r="P1126" i="3"/>
  <c r="P1055" i="3"/>
  <c r="P1148" i="3"/>
  <c r="P1194" i="3"/>
  <c r="P1127" i="3"/>
  <c r="P1122" i="3"/>
  <c r="P1049" i="3"/>
  <c r="P1191" i="3"/>
  <c r="P949" i="3"/>
  <c r="P856" i="3"/>
  <c r="P1067" i="3"/>
  <c r="P1069" i="3"/>
  <c r="P968" i="3"/>
  <c r="P910" i="3"/>
  <c r="P866" i="3"/>
  <c r="P951" i="3"/>
  <c r="P835" i="3"/>
  <c r="P791" i="3"/>
  <c r="P994" i="3"/>
  <c r="P1057" i="3"/>
  <c r="P911" i="3"/>
  <c r="P820" i="3"/>
  <c r="P1123" i="3"/>
  <c r="P974" i="3"/>
  <c r="P849" i="3"/>
  <c r="P809" i="3"/>
  <c r="P773" i="3"/>
  <c r="P1119" i="3"/>
  <c r="P929" i="3"/>
  <c r="P855" i="3"/>
  <c r="P822" i="3"/>
  <c r="P790" i="3"/>
  <c r="P774" i="3"/>
  <c r="P734" i="3"/>
  <c r="P772" i="3"/>
  <c r="P938" i="3"/>
  <c r="P744" i="3"/>
  <c r="P1201" i="3"/>
  <c r="P757" i="3"/>
  <c r="P725" i="3"/>
  <c r="P693" i="3"/>
  <c r="P661" i="3"/>
  <c r="P629" i="3"/>
  <c r="P690" i="3"/>
  <c r="P724" i="3"/>
  <c r="P654" i="3"/>
  <c r="P686" i="3"/>
  <c r="P865" i="3"/>
  <c r="P662" i="3"/>
  <c r="P663" i="3"/>
  <c r="P591" i="3"/>
  <c r="P527" i="3"/>
  <c r="P479" i="3"/>
  <c r="P447" i="3"/>
  <c r="P415" i="3"/>
  <c r="P596" i="3"/>
  <c r="P532" i="3"/>
  <c r="P683" i="3"/>
  <c r="P587" i="3"/>
  <c r="P523" i="3"/>
  <c r="P476" i="3"/>
  <c r="P444" i="3"/>
  <c r="P412" i="3"/>
  <c r="P380" i="3"/>
  <c r="P1140" i="3"/>
  <c r="P1125" i="3"/>
  <c r="P1183" i="3"/>
  <c r="P1037" i="3"/>
  <c r="P943" i="3"/>
  <c r="P1047" i="3"/>
  <c r="P973" i="3"/>
  <c r="P965" i="3"/>
  <c r="P894" i="3"/>
  <c r="P961" i="3"/>
  <c r="P827" i="3"/>
  <c r="P775" i="3"/>
  <c r="P897" i="3"/>
  <c r="P895" i="3"/>
  <c r="P804" i="3"/>
  <c r="P1014" i="3"/>
  <c r="P845" i="3"/>
  <c r="P793" i="3"/>
  <c r="P1030" i="3"/>
  <c r="P925" i="3"/>
  <c r="P842" i="3"/>
  <c r="P802" i="3"/>
  <c r="P762" i="3"/>
  <c r="P995" i="3"/>
  <c r="P889" i="3"/>
  <c r="P740" i="3"/>
  <c r="P937" i="3"/>
  <c r="P737" i="3"/>
  <c r="P689" i="3"/>
  <c r="P649" i="3"/>
  <c r="P714" i="3"/>
  <c r="P716" i="3"/>
  <c r="P726" i="3"/>
  <c r="P945" i="3"/>
  <c r="P646" i="3"/>
  <c r="P625" i="3"/>
  <c r="P550" i="3"/>
  <c r="P475" i="3"/>
  <c r="P435" i="3"/>
  <c r="P621" i="3"/>
  <c r="P525" i="3"/>
  <c r="P627" i="3"/>
  <c r="P546" i="3"/>
  <c r="P472" i="3"/>
  <c r="P432" i="3"/>
  <c r="P392" i="3"/>
  <c r="P352" i="3"/>
  <c r="P320" i="3"/>
  <c r="P624" i="3"/>
  <c r="P560" i="3"/>
  <c r="P496" i="3"/>
  <c r="P622" i="3"/>
  <c r="P558" i="3"/>
  <c r="P493" i="3"/>
  <c r="P461" i="3"/>
  <c r="P429" i="3"/>
  <c r="P853" i="3"/>
  <c r="P639" i="3"/>
  <c r="P570" i="3"/>
  <c r="P506" i="3"/>
  <c r="P470" i="3"/>
  <c r="P438" i="3"/>
  <c r="P406" i="3"/>
  <c r="P374" i="3"/>
  <c r="P342" i="3"/>
  <c r="P310" i="3"/>
  <c r="P347" i="3"/>
  <c r="P556" i="3"/>
  <c r="P306" i="3"/>
  <c r="P628" i="3"/>
  <c r="P1132" i="3"/>
  <c r="P1093" i="3"/>
  <c r="P1179" i="3"/>
  <c r="P983" i="3"/>
  <c r="P916" i="3"/>
  <c r="P1038" i="3"/>
  <c r="P1147" i="3"/>
  <c r="P962" i="3"/>
  <c r="P886" i="3"/>
  <c r="P955" i="3"/>
  <c r="P823" i="3"/>
  <c r="P771" i="3"/>
  <c r="P1113" i="3"/>
  <c r="P863" i="3"/>
  <c r="P800" i="3"/>
  <c r="P977" i="3"/>
  <c r="P841" i="3"/>
  <c r="P789" i="3"/>
  <c r="P1003" i="3"/>
  <c r="P923" i="3"/>
  <c r="P838" i="3"/>
  <c r="P794" i="3"/>
  <c r="P758" i="3"/>
  <c r="P940" i="3"/>
  <c r="P1043" i="3"/>
  <c r="P736" i="3"/>
  <c r="P873" i="3"/>
  <c r="P729" i="3"/>
  <c r="P685" i="3"/>
  <c r="P645" i="3"/>
  <c r="P698" i="3"/>
  <c r="P708" i="3"/>
  <c r="P718" i="3"/>
  <c r="P901" i="3"/>
  <c r="P630" i="3"/>
  <c r="P623" i="3"/>
  <c r="P534" i="3"/>
  <c r="P471" i="3"/>
  <c r="P431" i="3"/>
  <c r="P605" i="3"/>
  <c r="P516" i="3"/>
  <c r="P619" i="3"/>
  <c r="P530" i="3"/>
  <c r="P468" i="3"/>
  <c r="P428" i="3"/>
  <c r="P384" i="3"/>
  <c r="P348" i="3"/>
  <c r="P316" i="3"/>
  <c r="P617" i="3"/>
  <c r="P553" i="3"/>
  <c r="P751" i="3"/>
  <c r="P615" i="3"/>
  <c r="P551" i="3"/>
  <c r="P489" i="3"/>
  <c r="P457" i="3"/>
  <c r="P425" i="3"/>
  <c r="P759" i="3"/>
  <c r="P632" i="3"/>
  <c r="P563" i="3"/>
  <c r="P499" i="3"/>
  <c r="P466" i="3"/>
  <c r="P434" i="3"/>
  <c r="P402" i="3"/>
  <c r="P370" i="3"/>
  <c r="P338" i="3"/>
  <c r="P600" i="3"/>
  <c r="P331" i="3"/>
  <c r="P549" i="3"/>
  <c r="P302" i="3"/>
  <c r="P584" i="3"/>
  <c r="P343" i="3"/>
  <c r="P540" i="3"/>
  <c r="P387" i="3"/>
  <c r="P581" i="3"/>
  <c r="P321" i="3"/>
  <c r="P276" i="3"/>
  <c r="P367" i="3"/>
  <c r="P261" i="3"/>
  <c r="P204" i="3"/>
  <c r="P140" i="3"/>
  <c r="P76" i="3"/>
  <c r="P23" i="3"/>
  <c r="P242" i="3"/>
  <c r="P177" i="3"/>
  <c r="P113" i="3"/>
  <c r="P36" i="3"/>
  <c r="P263" i="3"/>
  <c r="P200" i="3"/>
  <c r="P136" i="3"/>
  <c r="P72" i="3"/>
  <c r="P565" i="3"/>
  <c r="P260" i="3"/>
  <c r="P189" i="3"/>
  <c r="P125" i="3"/>
  <c r="P61" i="3"/>
  <c r="P303" i="3"/>
  <c r="P228" i="3"/>
  <c r="P164" i="3"/>
  <c r="P100" i="3"/>
  <c r="P45" i="3"/>
  <c r="P254" i="3"/>
  <c r="P194" i="3"/>
  <c r="P1108" i="3"/>
  <c r="P1082" i="3"/>
  <c r="P1173" i="3"/>
  <c r="P1175" i="3"/>
  <c r="P892" i="3"/>
  <c r="P1031" i="3"/>
  <c r="P1064" i="3"/>
  <c r="P936" i="3"/>
  <c r="P882" i="3"/>
  <c r="P947" i="3"/>
  <c r="P819" i="3"/>
  <c r="P1115" i="3"/>
  <c r="P1027" i="3"/>
  <c r="P848" i="3"/>
  <c r="P796" i="3"/>
  <c r="P971" i="3"/>
  <c r="P833" i="3"/>
  <c r="P785" i="3"/>
  <c r="P1075" i="3"/>
  <c r="P921" i="3"/>
  <c r="P834" i="3"/>
  <c r="P786" i="3"/>
  <c r="P754" i="3"/>
  <c r="P935" i="3"/>
  <c r="P917" i="3"/>
  <c r="P732" i="3"/>
  <c r="P869" i="3"/>
  <c r="P721" i="3"/>
  <c r="P681" i="3"/>
  <c r="P641" i="3"/>
  <c r="P682" i="3"/>
  <c r="P700" i="3"/>
  <c r="P710" i="3"/>
  <c r="P728" i="3"/>
  <c r="P735" i="3"/>
  <c r="P614" i="3"/>
  <c r="P518" i="3"/>
  <c r="P467" i="3"/>
  <c r="P427" i="3"/>
  <c r="P589" i="3"/>
  <c r="P509" i="3"/>
  <c r="P610" i="3"/>
  <c r="P514" i="3"/>
  <c r="P464" i="3"/>
  <c r="P424" i="3"/>
  <c r="P376" i="3"/>
  <c r="P344" i="3"/>
  <c r="P312" i="3"/>
  <c r="P608" i="3"/>
  <c r="P544" i="3"/>
  <c r="P719" i="3"/>
  <c r="P606" i="3"/>
  <c r="P542" i="3"/>
  <c r="P485" i="3"/>
  <c r="P453" i="3"/>
  <c r="P421" i="3"/>
  <c r="P723" i="3"/>
  <c r="P618" i="3"/>
  <c r="P554" i="3"/>
  <c r="P494" i="3"/>
  <c r="P462" i="3"/>
  <c r="P430" i="3"/>
  <c r="P398" i="3"/>
  <c r="P366" i="3"/>
  <c r="P334" i="3"/>
  <c r="P593" i="3"/>
  <c r="P315" i="3"/>
  <c r="P393" i="3"/>
  <c r="P298" i="3"/>
  <c r="P577" i="3"/>
  <c r="P327" i="3"/>
  <c r="P533" i="3"/>
  <c r="P371" i="3"/>
  <c r="P524" i="3"/>
  <c r="P304" i="3"/>
  <c r="P635" i="3"/>
  <c r="P351" i="3"/>
  <c r="P253" i="3"/>
  <c r="P195" i="3"/>
  <c r="P131" i="3"/>
  <c r="P67" i="3"/>
  <c r="P333" i="3"/>
  <c r="P234" i="3"/>
  <c r="P170" i="3"/>
  <c r="P106" i="3"/>
  <c r="P28" i="3"/>
  <c r="P255" i="3"/>
  <c r="P191" i="3"/>
  <c r="P127" i="3"/>
  <c r="P63" i="3"/>
  <c r="P508" i="3"/>
  <c r="P252" i="3"/>
  <c r="P182" i="3"/>
  <c r="P118" i="3"/>
  <c r="P54" i="3"/>
  <c r="P287" i="3"/>
  <c r="P219" i="3"/>
  <c r="P155" i="3"/>
  <c r="P91" i="3"/>
  <c r="P35" i="3"/>
  <c r="P246" i="3"/>
  <c r="P185" i="3"/>
  <c r="P121" i="3"/>
  <c r="P1196" i="3"/>
  <c r="P1070" i="3"/>
  <c r="P1061" i="3"/>
  <c r="P884" i="3"/>
  <c r="P976" i="3"/>
  <c r="P914" i="3"/>
  <c r="P915" i="3"/>
  <c r="P787" i="3"/>
  <c r="P990" i="3"/>
  <c r="P812" i="3"/>
  <c r="P954" i="3"/>
  <c r="P777" i="3"/>
  <c r="P1006" i="3"/>
  <c r="P818" i="3"/>
  <c r="P861" i="3"/>
  <c r="P1002" i="3"/>
  <c r="P982" i="3"/>
  <c r="P745" i="3"/>
  <c r="P673" i="3"/>
  <c r="P722" i="3"/>
  <c r="P670" i="3"/>
  <c r="P720" i="3"/>
  <c r="P656" i="3"/>
  <c r="P502" i="3"/>
  <c r="P439" i="3"/>
  <c r="P564" i="3"/>
  <c r="P594" i="3"/>
  <c r="P488" i="3"/>
  <c r="P408" i="3"/>
  <c r="P356" i="3"/>
  <c r="P731" i="3"/>
  <c r="P537" i="3"/>
  <c r="P647" i="3"/>
  <c r="P526" i="3"/>
  <c r="P465" i="3"/>
  <c r="P409" i="3"/>
  <c r="P611" i="3"/>
  <c r="P522" i="3"/>
  <c r="P454" i="3"/>
  <c r="P410" i="3"/>
  <c r="P354" i="3"/>
  <c r="P536" i="3"/>
  <c r="P620" i="3"/>
  <c r="P290" i="3"/>
  <c r="P375" i="3"/>
  <c r="P405" i="3"/>
  <c r="P323" i="3"/>
  <c r="P353" i="3"/>
  <c r="P616" i="3"/>
  <c r="P341" i="3"/>
  <c r="P220" i="3"/>
  <c r="P124" i="3"/>
  <c r="P47" i="3"/>
  <c r="P258" i="3"/>
  <c r="P161" i="3"/>
  <c r="P81" i="3"/>
  <c r="P283" i="3"/>
  <c r="P184" i="3"/>
  <c r="P104" i="3"/>
  <c r="P33" i="3"/>
  <c r="P244" i="3"/>
  <c r="P157" i="3"/>
  <c r="P77" i="3"/>
  <c r="P273" i="3"/>
  <c r="P1184" i="3"/>
  <c r="P1102" i="3"/>
  <c r="P1094" i="3"/>
  <c r="P852" i="3"/>
  <c r="P1041" i="3"/>
  <c r="P898" i="3"/>
  <c r="P867" i="3"/>
  <c r="P1023" i="3"/>
  <c r="P928" i="3"/>
  <c r="P1150" i="3"/>
  <c r="P875" i="3"/>
  <c r="P765" i="3"/>
  <c r="P919" i="3"/>
  <c r="P810" i="3"/>
  <c r="P746" i="3"/>
  <c r="P939" i="3"/>
  <c r="P764" i="3"/>
  <c r="P717" i="3"/>
  <c r="P657" i="3"/>
  <c r="P658" i="3"/>
  <c r="P1018" i="3"/>
  <c r="P704" i="3"/>
  <c r="P598" i="3"/>
  <c r="P491" i="3"/>
  <c r="P411" i="3"/>
  <c r="P541" i="3"/>
  <c r="P571" i="3"/>
  <c r="P460" i="3"/>
  <c r="P400" i="3"/>
  <c r="P336" i="3"/>
  <c r="P644" i="3"/>
  <c r="P521" i="3"/>
  <c r="P599" i="3"/>
  <c r="P510" i="3"/>
  <c r="P445" i="3"/>
  <c r="P668" i="3"/>
  <c r="P595" i="3"/>
  <c r="P490" i="3"/>
  <c r="P446" i="3"/>
  <c r="P390" i="3"/>
  <c r="P346" i="3"/>
  <c r="P395" i="3"/>
  <c r="P377" i="3"/>
  <c r="P282" i="3"/>
  <c r="P311" i="3"/>
  <c r="P561" i="3"/>
  <c r="P636" i="3"/>
  <c r="P300" i="3"/>
  <c r="P552" i="3"/>
  <c r="P279" i="3"/>
  <c r="P188" i="3"/>
  <c r="P108" i="3"/>
  <c r="P39" i="3"/>
  <c r="P225" i="3"/>
  <c r="P145" i="3"/>
  <c r="P65" i="3"/>
  <c r="P247" i="3"/>
  <c r="P168" i="3"/>
  <c r="P88" i="3"/>
  <c r="P397" i="3"/>
  <c r="P221" i="3"/>
  <c r="P141" i="3"/>
  <c r="P38" i="3"/>
  <c r="P257" i="3"/>
  <c r="P180" i="3"/>
  <c r="P84" i="3"/>
  <c r="P297" i="3"/>
  <c r="P210" i="3"/>
  <c r="P130" i="3"/>
  <c r="P57" i="3"/>
  <c r="P267" i="3"/>
  <c r="P199" i="3"/>
  <c r="P135" i="3"/>
  <c r="P71" i="3"/>
  <c r="P21" i="3"/>
  <c r="P232" i="3"/>
  <c r="P165" i="3"/>
  <c r="P101" i="3"/>
  <c r="P26" i="3"/>
  <c r="P1178" i="3"/>
  <c r="P1193" i="3"/>
  <c r="P952" i="3"/>
  <c r="P1029" i="3"/>
  <c r="P933" i="3"/>
  <c r="P1197" i="3"/>
  <c r="P807" i="3"/>
  <c r="P913" i="3"/>
  <c r="P828" i="3"/>
  <c r="P958" i="3"/>
  <c r="P801" i="3"/>
  <c r="P1039" i="3"/>
  <c r="P846" i="3"/>
  <c r="P979" i="3"/>
  <c r="P857" i="3"/>
  <c r="P756" i="3"/>
  <c r="P753" i="3"/>
  <c r="P697" i="3"/>
  <c r="P877" i="3"/>
  <c r="P692" i="3"/>
  <c r="P650" i="3"/>
  <c r="P711" i="3"/>
  <c r="P559" i="3"/>
  <c r="P451" i="3"/>
  <c r="P580" i="3"/>
  <c r="P655" i="3"/>
  <c r="P498" i="3"/>
  <c r="P436" i="3"/>
  <c r="P364" i="3"/>
  <c r="P308" i="3"/>
  <c r="P576" i="3"/>
  <c r="P687" i="3"/>
  <c r="P567" i="3"/>
  <c r="P473" i="3"/>
  <c r="P417" i="3"/>
  <c r="P671" i="3"/>
  <c r="P538" i="3"/>
  <c r="P474" i="3"/>
  <c r="P418" i="3"/>
  <c r="P362" i="3"/>
  <c r="P318" i="3"/>
  <c r="P667" i="3"/>
  <c r="P313" i="3"/>
  <c r="P407" i="3"/>
  <c r="P604" i="3"/>
  <c r="P355" i="3"/>
  <c r="P385" i="3"/>
  <c r="P284" i="3"/>
  <c r="P335" i="3"/>
  <c r="P229" i="3"/>
  <c r="P156" i="3"/>
  <c r="P60" i="3"/>
  <c r="P274" i="3"/>
  <c r="P193" i="3"/>
  <c r="P97" i="3"/>
  <c r="P325" i="3"/>
  <c r="P216" i="3"/>
  <c r="P120" i="3"/>
  <c r="P44" i="3"/>
  <c r="P277" i="3"/>
  <c r="P173" i="3"/>
  <c r="P93" i="3"/>
  <c r="P373" i="3"/>
  <c r="P212" i="3"/>
  <c r="P132" i="3"/>
  <c r="P52" i="3"/>
  <c r="P238" i="3"/>
  <c r="P162" i="3"/>
  <c r="P89" i="3"/>
  <c r="P240" i="3"/>
  <c r="P235" i="3"/>
  <c r="P167" i="3"/>
  <c r="P103" i="3"/>
  <c r="P46" i="3"/>
  <c r="P272" i="3"/>
  <c r="P197" i="3"/>
  <c r="P133" i="3"/>
  <c r="P69" i="3"/>
  <c r="P1190" i="3"/>
  <c r="P1040" i="3"/>
  <c r="P997" i="3"/>
  <c r="P862" i="3"/>
  <c r="P779" i="3"/>
  <c r="P836" i="3"/>
  <c r="P829" i="3"/>
  <c r="P1034" i="3"/>
  <c r="P782" i="3"/>
  <c r="P944" i="3"/>
  <c r="P761" i="3"/>
  <c r="P653" i="3"/>
  <c r="P684" i="3"/>
  <c r="P680" i="3"/>
  <c r="P495" i="3"/>
  <c r="P652" i="3"/>
  <c r="P562" i="3"/>
  <c r="P416" i="3"/>
  <c r="P328" i="3"/>
  <c r="P528" i="3"/>
  <c r="P574" i="3"/>
  <c r="P441" i="3"/>
  <c r="P664" i="3"/>
  <c r="P482" i="3"/>
  <c r="P394" i="3"/>
  <c r="P322" i="3"/>
  <c r="P361" i="3"/>
  <c r="P391" i="3"/>
  <c r="P497" i="3"/>
  <c r="P337" i="3"/>
  <c r="P383" i="3"/>
  <c r="P179" i="3"/>
  <c r="P51" i="3"/>
  <c r="P209" i="3"/>
  <c r="P74" i="3"/>
  <c r="P223" i="3"/>
  <c r="P79" i="3"/>
  <c r="P268" i="3"/>
  <c r="P109" i="3"/>
  <c r="P265" i="3"/>
  <c r="P148" i="3"/>
  <c r="P49" i="3"/>
  <c r="P217" i="3"/>
  <c r="P105" i="3"/>
  <c r="P357" i="3"/>
  <c r="P208" i="3"/>
  <c r="P119" i="3"/>
  <c r="P42" i="3"/>
  <c r="P248" i="3"/>
  <c r="P149" i="3"/>
  <c r="P62" i="3"/>
  <c r="P1110" i="3"/>
  <c r="P1017" i="3"/>
  <c r="P1032" i="3"/>
  <c r="P998" i="3"/>
  <c r="P969" i="3"/>
  <c r="P784" i="3"/>
  <c r="P813" i="3"/>
  <c r="P903" i="3"/>
  <c r="P941" i="3"/>
  <c r="P766" i="3"/>
  <c r="P741" i="3"/>
  <c r="P988" i="3"/>
  <c r="P694" i="3"/>
  <c r="P679" i="3"/>
  <c r="P463" i="3"/>
  <c r="P557" i="3"/>
  <c r="P507" i="3"/>
  <c r="P396" i="3"/>
  <c r="P763" i="3"/>
  <c r="P505" i="3"/>
  <c r="P519" i="3"/>
  <c r="P433" i="3"/>
  <c r="P586" i="3"/>
  <c r="P458" i="3"/>
  <c r="P382" i="3"/>
  <c r="P529" i="3"/>
  <c r="P329" i="3"/>
  <c r="P747" i="3"/>
  <c r="P339" i="3"/>
  <c r="P292" i="3"/>
  <c r="P295" i="3"/>
  <c r="P163" i="3"/>
  <c r="P31" i="3"/>
  <c r="P186" i="3"/>
  <c r="P572" i="3"/>
  <c r="P175" i="3"/>
  <c r="P48" i="3"/>
  <c r="P214" i="3"/>
  <c r="P86" i="3"/>
  <c r="P241" i="3"/>
  <c r="P123" i="3"/>
  <c r="P365" i="3"/>
  <c r="P178" i="3"/>
  <c r="P82" i="3"/>
  <c r="P275" i="3"/>
  <c r="P183" i="3"/>
  <c r="P96" i="3"/>
  <c r="P29" i="3"/>
  <c r="P213" i="3"/>
  <c r="P126" i="3"/>
  <c r="P34" i="3"/>
  <c r="P1068" i="3"/>
  <c r="P888" i="3"/>
  <c r="P1016" i="3"/>
  <c r="P883" i="3"/>
  <c r="P963" i="3"/>
  <c r="P1121" i="3"/>
  <c r="P797" i="3"/>
  <c r="P871" i="3"/>
  <c r="P750" i="3"/>
  <c r="P760" i="3"/>
  <c r="P713" i="3"/>
  <c r="P776" i="3"/>
  <c r="P678" i="3"/>
  <c r="P631" i="3"/>
  <c r="P459" i="3"/>
  <c r="P500" i="3"/>
  <c r="P492" i="3"/>
  <c r="P372" i="3"/>
  <c r="P651" i="3"/>
  <c r="P703" i="3"/>
  <c r="P503" i="3"/>
  <c r="P413" i="3"/>
  <c r="P579" i="3"/>
  <c r="P450" i="3"/>
  <c r="P378" i="3"/>
  <c r="P379" i="3"/>
  <c r="P294" i="3"/>
  <c r="P660" i="3"/>
  <c r="P307" i="3"/>
  <c r="P288" i="3"/>
  <c r="P269" i="3"/>
  <c r="P147" i="3"/>
  <c r="P305" i="3"/>
  <c r="P154" i="3"/>
  <c r="P389" i="3"/>
  <c r="P159" i="3"/>
  <c r="P41" i="3"/>
  <c r="P205" i="3"/>
  <c r="P70" i="3"/>
  <c r="P233" i="3"/>
  <c r="P116" i="3"/>
  <c r="P281" i="3"/>
  <c r="P169" i="3"/>
  <c r="P73" i="3"/>
  <c r="P259" i="3"/>
  <c r="P176" i="3"/>
  <c r="P87" i="3"/>
  <c r="P349" i="3"/>
  <c r="P206" i="3"/>
  <c r="P117" i="3"/>
  <c r="P1104" i="3"/>
  <c r="P860" i="3"/>
  <c r="P870" i="3"/>
  <c r="P932" i="3"/>
  <c r="P825" i="3"/>
  <c r="P814" i="3"/>
  <c r="P748" i="3"/>
  <c r="P665" i="3"/>
  <c r="P634" i="3"/>
  <c r="P483" i="3"/>
  <c r="P648" i="3"/>
  <c r="P368" i="3"/>
  <c r="P569" i="3"/>
  <c r="P477" i="3"/>
  <c r="P602" i="3"/>
  <c r="P422" i="3"/>
  <c r="P363" i="3"/>
  <c r="P513" i="3"/>
  <c r="P517" i="3"/>
  <c r="P319" i="3"/>
  <c r="P92" i="3"/>
  <c r="P138" i="3"/>
  <c r="P231" i="3"/>
  <c r="P381" i="3"/>
  <c r="P102" i="3"/>
  <c r="P187" i="3"/>
  <c r="P270" i="3"/>
  <c r="P114" i="3"/>
  <c r="P243" i="3"/>
  <c r="P112" i="3"/>
  <c r="P264" i="3"/>
  <c r="P110" i="3"/>
  <c r="P1199" i="3"/>
  <c r="P1045" i="3"/>
  <c r="P839" i="3"/>
  <c r="P816" i="3"/>
  <c r="P1035" i="3"/>
  <c r="P738" i="3"/>
  <c r="P942" i="3"/>
  <c r="P642" i="3"/>
  <c r="P727" i="3"/>
  <c r="P755" i="3"/>
  <c r="P480" i="3"/>
  <c r="P332" i="3"/>
  <c r="P640" i="3"/>
  <c r="P437" i="3"/>
  <c r="P515" i="3"/>
  <c r="P358" i="3"/>
  <c r="P613" i="3"/>
  <c r="P597" i="3"/>
  <c r="P296" i="3"/>
  <c r="P227" i="3"/>
  <c r="P289" i="3"/>
  <c r="P90" i="3"/>
  <c r="P143" i="3"/>
  <c r="P236" i="3"/>
  <c r="P501" i="3"/>
  <c r="P107" i="3"/>
  <c r="P226" i="3"/>
  <c r="P40" i="3"/>
  <c r="P192" i="3"/>
  <c r="P55" i="3"/>
  <c r="P190" i="3"/>
  <c r="P78" i="3"/>
  <c r="P1087" i="3"/>
  <c r="P902" i="3"/>
  <c r="P844" i="3"/>
  <c r="P964" i="3"/>
  <c r="P893" i="3"/>
  <c r="P674" i="3"/>
  <c r="P575" i="3"/>
  <c r="P699" i="3"/>
  <c r="P340" i="3"/>
  <c r="P583" i="3"/>
  <c r="P675" i="3"/>
  <c r="P386" i="3"/>
  <c r="P286" i="3"/>
  <c r="P588" i="3"/>
  <c r="P237" i="3"/>
  <c r="P250" i="3"/>
  <c r="P239" i="3"/>
  <c r="P293" i="3"/>
  <c r="P249" i="3"/>
  <c r="P27" i="3"/>
  <c r="P66" i="3"/>
  <c r="P151" i="3"/>
  <c r="P285" i="3"/>
  <c r="P85" i="3"/>
  <c r="P1056" i="3"/>
  <c r="P854" i="3"/>
  <c r="P1111" i="3"/>
  <c r="P850" i="3"/>
  <c r="P948" i="3"/>
  <c r="P985" i="3"/>
  <c r="P566" i="3"/>
  <c r="P578" i="3"/>
  <c r="P324" i="3"/>
  <c r="P535" i="3"/>
  <c r="P547" i="3"/>
  <c r="P350" i="3"/>
  <c r="P278" i="3"/>
  <c r="P401" i="3"/>
  <c r="P211" i="3"/>
  <c r="P218" i="3"/>
  <c r="P207" i="3"/>
  <c r="P198" i="3"/>
  <c r="P203" i="3"/>
  <c r="P262" i="3"/>
  <c r="P32" i="3"/>
  <c r="P144" i="3"/>
  <c r="P256" i="3"/>
  <c r="P53" i="3"/>
  <c r="P1024" i="3"/>
  <c r="P851" i="3"/>
  <c r="P1026" i="3"/>
  <c r="P826" i="3"/>
  <c r="P1011" i="3"/>
  <c r="P931" i="3"/>
  <c r="P511" i="3"/>
  <c r="P555" i="3"/>
  <c r="P601" i="3"/>
  <c r="P481" i="3"/>
  <c r="P531" i="3"/>
  <c r="P330" i="3"/>
  <c r="P520" i="3"/>
  <c r="P369" i="3"/>
  <c r="P172" i="3"/>
  <c r="P202" i="3"/>
  <c r="P152" i="3"/>
  <c r="P166" i="3"/>
  <c r="P196" i="3"/>
  <c r="P230" i="3"/>
  <c r="P24" i="3"/>
  <c r="P128" i="3"/>
  <c r="P222" i="3"/>
  <c r="P1149" i="3"/>
  <c r="P811" i="3"/>
  <c r="P956" i="3"/>
  <c r="P806" i="3"/>
  <c r="P749" i="3"/>
  <c r="P638" i="3"/>
  <c r="P443" i="3"/>
  <c r="P456" i="3"/>
  <c r="P592" i="3"/>
  <c r="P469" i="3"/>
  <c r="P486" i="3"/>
  <c r="P326" i="3"/>
  <c r="P359" i="3"/>
  <c r="P280" i="3"/>
  <c r="P115" i="3"/>
  <c r="P129" i="3"/>
  <c r="P111" i="3"/>
  <c r="P150" i="3"/>
  <c r="P171" i="3"/>
  <c r="P201" i="3"/>
  <c r="P291" i="3"/>
  <c r="P80" i="3"/>
  <c r="P181" i="3"/>
  <c r="P1141" i="3"/>
  <c r="P1000" i="3"/>
  <c r="P1015" i="3"/>
  <c r="P1162" i="3"/>
  <c r="P1145" i="3"/>
  <c r="P677" i="3"/>
  <c r="P696" i="3"/>
  <c r="P573" i="3"/>
  <c r="P404" i="3"/>
  <c r="P672" i="3"/>
  <c r="P707" i="3"/>
  <c r="P426" i="3"/>
  <c r="P643" i="3"/>
  <c r="P504" i="3"/>
  <c r="P399" i="3"/>
  <c r="P43" i="3"/>
  <c r="P299" i="3"/>
  <c r="P25" i="3"/>
  <c r="P22" i="3"/>
  <c r="P68" i="3"/>
  <c r="P137" i="3"/>
  <c r="P215" i="3"/>
  <c r="P37" i="3"/>
  <c r="P142" i="3"/>
  <c r="P1167" i="3"/>
  <c r="P930" i="3"/>
  <c r="P922" i="3"/>
  <c r="P1054" i="3"/>
  <c r="P1117" i="3"/>
  <c r="P633" i="3"/>
  <c r="P582" i="3"/>
  <c r="P743" i="3"/>
  <c r="P360" i="3"/>
  <c r="P590" i="3"/>
  <c r="P691" i="3"/>
  <c r="P414" i="3"/>
  <c r="P345" i="3"/>
  <c r="P403" i="3"/>
  <c r="P245" i="3"/>
  <c r="P266" i="3"/>
  <c r="P271" i="3"/>
  <c r="P317" i="3"/>
  <c r="P309" i="3"/>
  <c r="P59" i="3"/>
  <c r="P98" i="3"/>
  <c r="P160" i="3"/>
  <c r="P301" i="3"/>
  <c r="P94" i="3"/>
  <c r="P972" i="3"/>
  <c r="P712" i="3"/>
  <c r="P739" i="3"/>
  <c r="P545" i="3"/>
  <c r="P30" i="3"/>
  <c r="P50" i="3"/>
  <c r="P907" i="3"/>
  <c r="P419" i="3"/>
  <c r="P478" i="3"/>
  <c r="P99" i="3"/>
  <c r="P139" i="3"/>
  <c r="P174" i="3"/>
  <c r="P769" i="3"/>
  <c r="P659" i="3"/>
  <c r="P442" i="3"/>
  <c r="P83" i="3"/>
  <c r="P75" i="3"/>
  <c r="P158" i="3"/>
  <c r="P1188" i="3"/>
  <c r="P1158" i="3"/>
  <c r="P448" i="3"/>
  <c r="P314" i="3"/>
  <c r="P122" i="3"/>
  <c r="P153" i="3"/>
  <c r="P1100" i="3"/>
  <c r="P730" i="3"/>
  <c r="P440" i="3"/>
  <c r="P770" i="3"/>
  <c r="P58" i="3"/>
  <c r="P146" i="3"/>
  <c r="P1048" i="3"/>
  <c r="P705" i="3"/>
  <c r="P512" i="3"/>
  <c r="P568" i="3"/>
  <c r="P56" i="3"/>
  <c r="P224" i="3"/>
  <c r="P795" i="3"/>
  <c r="P134" i="3"/>
  <c r="P709" i="3"/>
  <c r="P251" i="3"/>
  <c r="P666" i="3"/>
  <c r="P64" i="3"/>
  <c r="P585" i="3"/>
  <c r="P449" i="3"/>
  <c r="P609" i="3"/>
  <c r="P1081" i="3"/>
  <c r="P95" i="3"/>
  <c r="P626" i="3"/>
  <c r="E5" i="3"/>
  <c r="Q40" i="3"/>
  <c r="Q30" i="3"/>
  <c r="Q1201" i="3"/>
  <c r="Q1169" i="3"/>
  <c r="Q1178" i="3"/>
  <c r="Q1146" i="3"/>
  <c r="Q1114" i="3"/>
  <c r="Q1082" i="3"/>
  <c r="Q1180" i="3"/>
  <c r="Q1116" i="3"/>
  <c r="Q1059" i="3"/>
  <c r="Q1147" i="3"/>
  <c r="Q1203" i="3"/>
  <c r="Q1040" i="3"/>
  <c r="Q1008" i="3"/>
  <c r="Q976" i="3"/>
  <c r="Q944" i="3"/>
  <c r="Q1168" i="3"/>
  <c r="Q1140" i="3"/>
  <c r="Q1113" i="3"/>
  <c r="Q1038" i="3"/>
  <c r="Q1006" i="3"/>
  <c r="Q1099" i="3"/>
  <c r="Q963" i="3"/>
  <c r="Q1031" i="3"/>
  <c r="Q926" i="3"/>
  <c r="Q1029" i="3"/>
  <c r="Q1057" i="3"/>
  <c r="Q1163" i="3"/>
  <c r="Q1050" i="3"/>
  <c r="Q945" i="3"/>
  <c r="Q913" i="3"/>
  <c r="Q1071" i="3"/>
  <c r="Q904" i="3"/>
  <c r="Q934" i="3"/>
  <c r="Q870" i="3"/>
  <c r="Q989" i="3"/>
  <c r="Q882" i="3"/>
  <c r="Q1179" i="3"/>
  <c r="Q937" i="3"/>
  <c r="Q894" i="3"/>
  <c r="Q946" i="3"/>
  <c r="Q813" i="3"/>
  <c r="Q876" i="3"/>
  <c r="Q810" i="3"/>
  <c r="Q755" i="3"/>
  <c r="Q723" i="3"/>
  <c r="Q691" i="3"/>
  <c r="Q659" i="3"/>
  <c r="Q908" i="3"/>
  <c r="Q820" i="3"/>
  <c r="Q756" i="3"/>
  <c r="Q724" i="3"/>
  <c r="Q692" i="3"/>
  <c r="Q907" i="3"/>
  <c r="Q809" i="3"/>
  <c r="Q943" i="3"/>
  <c r="Q822" i="3"/>
  <c r="Q761" i="3"/>
  <c r="Q729" i="3"/>
  <c r="Q697" i="3"/>
  <c r="Q887" i="3"/>
  <c r="Q795" i="3"/>
  <c r="Q784" i="3"/>
  <c r="Q640" i="3"/>
  <c r="Q891" i="3"/>
  <c r="Q661" i="3"/>
  <c r="Q614" i="3"/>
  <c r="Q582" i="3"/>
  <c r="Q550" i="3"/>
  <c r="Q518" i="3"/>
  <c r="Q791" i="3"/>
  <c r="Q673" i="3"/>
  <c r="Q840" i="3"/>
  <c r="Q637" i="3"/>
  <c r="Q600" i="3"/>
  <c r="Q568" i="3"/>
  <c r="Q536" i="3"/>
  <c r="Q504" i="3"/>
  <c r="Q605" i="3"/>
  <c r="Q726" i="3"/>
  <c r="Q587" i="3"/>
  <c r="Q26" i="3"/>
  <c r="Q21" i="3"/>
  <c r="Q39" i="3"/>
  <c r="Q1185" i="3"/>
  <c r="Q1194" i="3"/>
  <c r="Q1162" i="3"/>
  <c r="Q1130" i="3"/>
  <c r="Q1098" i="3"/>
  <c r="Q1199" i="3"/>
  <c r="Q1148" i="3"/>
  <c r="Q1084" i="3"/>
  <c r="Q1175" i="3"/>
  <c r="Q1080" i="3"/>
  <c r="Q1108" i="3"/>
  <c r="Q1024" i="3"/>
  <c r="Q992" i="3"/>
  <c r="Q960" i="3"/>
  <c r="Q928" i="3"/>
  <c r="Q1073" i="3"/>
  <c r="Q1121" i="3"/>
  <c r="Q1061" i="3"/>
  <c r="Q1022" i="3"/>
  <c r="Q990" i="3"/>
  <c r="Q1019" i="3"/>
  <c r="Q1060" i="3"/>
  <c r="Q961" i="3"/>
  <c r="Q1085" i="3"/>
  <c r="Q1101" i="3"/>
  <c r="Q995" i="3"/>
  <c r="Q1092" i="3"/>
  <c r="Q991" i="3"/>
  <c r="Q1083" i="3"/>
  <c r="Q881" i="3"/>
  <c r="Q978" i="3"/>
  <c r="Q872" i="3"/>
  <c r="Q902" i="3"/>
  <c r="Q1079" i="3"/>
  <c r="Q914" i="3"/>
  <c r="Q1184" i="3"/>
  <c r="Q973" i="3"/>
  <c r="Q927" i="3"/>
  <c r="Q862" i="3"/>
  <c r="Q845" i="3"/>
  <c r="Q781" i="3"/>
  <c r="Q842" i="3"/>
  <c r="Q779" i="3"/>
  <c r="Q739" i="3"/>
  <c r="Q707" i="3"/>
  <c r="Q675" i="3"/>
  <c r="Q643" i="3"/>
  <c r="Q856" i="3"/>
  <c r="Q788" i="3"/>
  <c r="Q740" i="3"/>
  <c r="Q708" i="3"/>
  <c r="Q676" i="3"/>
  <c r="Q841" i="3"/>
  <c r="Q780" i="3"/>
  <c r="Q855" i="3"/>
  <c r="Q790" i="3"/>
  <c r="Q745" i="3"/>
  <c r="Q713" i="3"/>
  <c r="Q681" i="3"/>
  <c r="Q827" i="3"/>
  <c r="Q915" i="3"/>
  <c r="Q672" i="3"/>
  <c r="Q860" i="3"/>
  <c r="Q767" i="3"/>
  <c r="Q629" i="3"/>
  <c r="Q598" i="3"/>
  <c r="Q566" i="3"/>
  <c r="Q534" i="3"/>
  <c r="Q502" i="3"/>
  <c r="Q832" i="3"/>
  <c r="Q641" i="3"/>
  <c r="Q669" i="3"/>
  <c r="Q616" i="3"/>
  <c r="Q584" i="3"/>
  <c r="Q552" i="3"/>
  <c r="Q520" i="3"/>
  <c r="Q768" i="3"/>
  <c r="Q541" i="3"/>
  <c r="Q666" i="3"/>
  <c r="Q523" i="3"/>
  <c r="Q35" i="3"/>
  <c r="Q23" i="3"/>
  <c r="Q1181" i="3"/>
  <c r="Q1182" i="3"/>
  <c r="Q1138" i="3"/>
  <c r="Q1094" i="3"/>
  <c r="Q1188" i="3"/>
  <c r="Q1100" i="3"/>
  <c r="Q1153" i="3"/>
  <c r="Q1056" i="3"/>
  <c r="Q1032" i="3"/>
  <c r="Q988" i="3"/>
  <c r="Q948" i="3"/>
  <c r="Q1124" i="3"/>
  <c r="Q1119" i="3"/>
  <c r="Q1042" i="3"/>
  <c r="Q998" i="3"/>
  <c r="Q1003" i="3"/>
  <c r="Q1047" i="3"/>
  <c r="Q1127" i="3"/>
  <c r="Q1097" i="3"/>
  <c r="Q979" i="3"/>
  <c r="Q1023" i="3"/>
  <c r="Q1033" i="3"/>
  <c r="Q858" i="3"/>
  <c r="Q888" i="3"/>
  <c r="Q893" i="3"/>
  <c r="Q1021" i="3"/>
  <c r="Q866" i="3"/>
  <c r="Q970" i="3"/>
  <c r="Q901" i="3"/>
  <c r="Q900" i="3"/>
  <c r="Q772" i="3"/>
  <c r="Q818" i="3"/>
  <c r="Q747" i="3"/>
  <c r="Q703" i="3"/>
  <c r="Q663" i="3"/>
  <c r="Q884" i="3"/>
  <c r="Q775" i="3"/>
  <c r="Q728" i="3"/>
  <c r="Q684" i="3"/>
  <c r="Q833" i="3"/>
  <c r="Q965" i="3"/>
  <c r="Q806" i="3"/>
  <c r="Q741" i="3"/>
  <c r="Q701" i="3"/>
  <c r="Q843" i="3"/>
  <c r="Q896" i="3"/>
  <c r="Q649" i="3"/>
  <c r="Q792" i="3"/>
  <c r="Q626" i="3"/>
  <c r="Q586" i="3"/>
  <c r="Q542" i="3"/>
  <c r="Q498" i="3"/>
  <c r="Q738" i="3"/>
  <c r="Q758" i="3"/>
  <c r="Q612" i="3"/>
  <c r="Q572" i="3"/>
  <c r="Q528" i="3"/>
  <c r="Q670" i="3"/>
  <c r="Q839" i="3"/>
  <c r="Q555" i="3"/>
  <c r="Q601" i="3"/>
  <c r="Q714" i="3"/>
  <c r="Q551" i="3"/>
  <c r="Q597" i="3"/>
  <c r="Q718" i="3"/>
  <c r="Q561" i="3"/>
  <c r="Q490" i="3"/>
  <c r="Q426" i="3"/>
  <c r="Q361" i="3"/>
  <c r="Q302" i="3"/>
  <c r="Q270" i="3"/>
  <c r="Q238" i="3"/>
  <c r="Q471" i="3"/>
  <c r="Q407" i="3"/>
  <c r="Q343" i="3"/>
  <c r="Q484" i="3"/>
  <c r="Q420" i="3"/>
  <c r="Q357" i="3"/>
  <c r="Q299" i="3"/>
  <c r="Q267" i="3"/>
  <c r="Q235" i="3"/>
  <c r="Q203" i="3"/>
  <c r="Q171" i="3"/>
  <c r="Q139" i="3"/>
  <c r="Q107" i="3"/>
  <c r="Q75" i="3"/>
  <c r="Q547" i="3"/>
  <c r="Q433" i="3"/>
  <c r="Q511" i="3"/>
  <c r="Q430" i="3"/>
  <c r="Q362" i="3"/>
  <c r="Q300" i="3"/>
  <c r="Q268" i="3"/>
  <c r="Q236" i="3"/>
  <c r="Q459" i="3"/>
  <c r="Q392" i="3"/>
  <c r="Q328" i="3"/>
  <c r="Q488" i="3"/>
  <c r="Q424" i="3"/>
  <c r="Q365" i="3"/>
  <c r="Q305" i="3"/>
  <c r="Q273" i="3"/>
  <c r="Q241" i="3"/>
  <c r="Q209" i="3"/>
  <c r="Q177" i="3"/>
  <c r="Q145" i="3"/>
  <c r="Q113" i="3"/>
  <c r="Q81" i="3"/>
  <c r="Q674" i="3"/>
  <c r="Q170" i="3"/>
  <c r="Q445" i="3"/>
  <c r="Q36" i="3"/>
  <c r="Q41" i="3"/>
  <c r="Q24" i="3"/>
  <c r="Q1165" i="3"/>
  <c r="Q1166" i="3"/>
  <c r="Q1122" i="3"/>
  <c r="Q1078" i="3"/>
  <c r="Q1155" i="3"/>
  <c r="Q1067" i="3"/>
  <c r="Q1145" i="3"/>
  <c r="Q1112" i="3"/>
  <c r="Q1016" i="3"/>
  <c r="Q972" i="3"/>
  <c r="Q932" i="3"/>
  <c r="Q1192" i="3"/>
  <c r="Q1111" i="3"/>
  <c r="Q1026" i="3"/>
  <c r="Q1129" i="3"/>
  <c r="Q1160" i="3"/>
  <c r="Q987" i="3"/>
  <c r="Q1077" i="3"/>
  <c r="Q1043" i="3"/>
  <c r="Q1096" i="3"/>
  <c r="Q974" i="3"/>
  <c r="Q906" i="3"/>
  <c r="Q981" i="3"/>
  <c r="Q997" i="3"/>
  <c r="Q861" i="3"/>
  <c r="Q962" i="3"/>
  <c r="Q1025" i="3"/>
  <c r="Q935" i="3"/>
  <c r="Q869" i="3"/>
  <c r="Q829" i="3"/>
  <c r="Q871" i="3"/>
  <c r="Q786" i="3"/>
  <c r="Q731" i="3"/>
  <c r="Q687" i="3"/>
  <c r="Q647" i="3"/>
  <c r="Q836" i="3"/>
  <c r="Q752" i="3"/>
  <c r="Q712" i="3"/>
  <c r="Q949" i="3"/>
  <c r="Q801" i="3"/>
  <c r="Q883" i="3"/>
  <c r="Q778" i="3"/>
  <c r="Q725" i="3"/>
  <c r="Q685" i="3"/>
  <c r="Q811" i="3"/>
  <c r="Q762" i="3"/>
  <c r="Q875" i="3"/>
  <c r="Q734" i="3"/>
  <c r="Q610" i="3"/>
  <c r="Q570" i="3"/>
  <c r="Q526" i="3"/>
  <c r="Q1009" i="3"/>
  <c r="Q648" i="3"/>
  <c r="Q653" i="3"/>
  <c r="Q596" i="3"/>
  <c r="Q556" i="3"/>
  <c r="Q512" i="3"/>
  <c r="Q589" i="3"/>
  <c r="Q678" i="3"/>
  <c r="Q492" i="3"/>
  <c r="Q553" i="3"/>
  <c r="Q658" i="3"/>
  <c r="Q503" i="3"/>
  <c r="Q549" i="3"/>
  <c r="Q650" i="3"/>
  <c r="Q513" i="3"/>
  <c r="Q466" i="3"/>
  <c r="Q402" i="3"/>
  <c r="Q338" i="3"/>
  <c r="Q290" i="3"/>
  <c r="Q258" i="3"/>
  <c r="Q706" i="3"/>
  <c r="Q447" i="3"/>
  <c r="Q384" i="3"/>
  <c r="Q320" i="3"/>
  <c r="Q460" i="3"/>
  <c r="Q398" i="3"/>
  <c r="Q334" i="3"/>
  <c r="Q287" i="3"/>
  <c r="Q255" i="3"/>
  <c r="Q223" i="3"/>
  <c r="Q191" i="3"/>
  <c r="Q159" i="3"/>
  <c r="Q127" i="3"/>
  <c r="Q95" i="3"/>
  <c r="Q63" i="3"/>
  <c r="Q473" i="3"/>
  <c r="Q409" i="3"/>
  <c r="Q470" i="3"/>
  <c r="Q401" i="3"/>
  <c r="Q337" i="3"/>
  <c r="Q288" i="3"/>
  <c r="Q256" i="3"/>
  <c r="Q531" i="3"/>
  <c r="Q435" i="3"/>
  <c r="Q367" i="3"/>
  <c r="Q993" i="3"/>
  <c r="Q464" i="3"/>
  <c r="Q406" i="3"/>
  <c r="Q342" i="3"/>
  <c r="Q293" i="3"/>
  <c r="Q261" i="3"/>
  <c r="Q229" i="3"/>
  <c r="Q197" i="3"/>
  <c r="Q165" i="3"/>
  <c r="Q133" i="3"/>
  <c r="Q101" i="3"/>
  <c r="Q69" i="3"/>
  <c r="Q355" i="3"/>
  <c r="Q122" i="3"/>
  <c r="Q27" i="3"/>
  <c r="Q1205" i="3"/>
  <c r="Q1190" i="3"/>
  <c r="Q1134" i="3"/>
  <c r="Q1074" i="3"/>
  <c r="Q1123" i="3"/>
  <c r="Q1151" i="3"/>
  <c r="Q1104" i="3"/>
  <c r="Q1000" i="3"/>
  <c r="Q940" i="3"/>
  <c r="Q1144" i="3"/>
  <c r="Q1058" i="3"/>
  <c r="Q994" i="3"/>
  <c r="Q1133" i="3"/>
  <c r="Q929" i="3"/>
  <c r="Q1093" i="3"/>
  <c r="Q1088" i="3"/>
  <c r="Q939" i="3"/>
  <c r="Q1037" i="3"/>
  <c r="Q938" i="3"/>
  <c r="Q1069" i="3"/>
  <c r="Q857" i="3"/>
  <c r="Q933" i="3"/>
  <c r="Q957" i="3"/>
  <c r="Q765" i="3"/>
  <c r="Q770" i="3"/>
  <c r="Q715" i="3"/>
  <c r="Q655" i="3"/>
  <c r="Q828" i="3"/>
  <c r="Q736" i="3"/>
  <c r="Q680" i="3"/>
  <c r="Q793" i="3"/>
  <c r="Q830" i="3"/>
  <c r="Q737" i="3"/>
  <c r="Q677" i="3"/>
  <c r="Q776" i="3"/>
  <c r="Q633" i="3"/>
  <c r="Q668" i="3"/>
  <c r="Q594" i="3"/>
  <c r="Q538" i="3"/>
  <c r="Q947" i="3"/>
  <c r="Q867" i="3"/>
  <c r="Q608" i="3"/>
  <c r="Q548" i="3"/>
  <c r="Q496" i="3"/>
  <c r="Q710" i="3"/>
  <c r="Q831" i="3"/>
  <c r="Q505" i="3"/>
  <c r="Q535" i="3"/>
  <c r="Q533" i="3"/>
  <c r="Q593" i="3"/>
  <c r="Q482" i="3"/>
  <c r="Q393" i="3"/>
  <c r="Q313" i="3"/>
  <c r="Q266" i="3"/>
  <c r="Q563" i="3"/>
  <c r="Q423" i="3"/>
  <c r="Q336" i="3"/>
  <c r="Q452" i="3"/>
  <c r="Q373" i="3"/>
  <c r="Q295" i="3"/>
  <c r="Q251" i="3"/>
  <c r="Q211" i="3"/>
  <c r="Q167" i="3"/>
  <c r="Q123" i="3"/>
  <c r="Q83" i="3"/>
  <c r="Q489" i="3"/>
  <c r="Q403" i="3"/>
  <c r="Q446" i="3"/>
  <c r="Q353" i="3"/>
  <c r="Q284" i="3"/>
  <c r="Q244" i="3"/>
  <c r="Q451" i="3"/>
  <c r="Q360" i="3"/>
  <c r="Q559" i="3"/>
  <c r="Q416" i="3"/>
  <c r="Q333" i="3"/>
  <c r="Q281" i="3"/>
  <c r="Q237" i="3"/>
  <c r="Q193" i="3"/>
  <c r="Q153" i="3"/>
  <c r="Q109" i="3"/>
  <c r="Q65" i="3"/>
  <c r="Q202" i="3"/>
  <c r="Q579" i="3"/>
  <c r="Q152" i="3"/>
  <c r="Q44" i="3"/>
  <c r="Q182" i="3"/>
  <c r="Q54" i="3"/>
  <c r="Q196" i="3"/>
  <c r="Q68" i="3"/>
  <c r="Q323" i="3"/>
  <c r="Q130" i="3"/>
  <c r="Q372" i="3"/>
  <c r="Q144" i="3"/>
  <c r="Q42" i="3"/>
  <c r="Q174" i="3"/>
  <c r="Q363" i="3"/>
  <c r="Q124" i="3"/>
  <c r="Q37" i="3"/>
  <c r="Q1189" i="3"/>
  <c r="Q1170" i="3"/>
  <c r="Q1110" i="3"/>
  <c r="Q1196" i="3"/>
  <c r="Q1075" i="3"/>
  <c r="Q1141" i="3"/>
  <c r="Q1036" i="3"/>
  <c r="Q980" i="3"/>
  <c r="Q920" i="3"/>
  <c r="Q1176" i="3"/>
  <c r="Q1030" i="3"/>
  <c r="Q1095" i="3"/>
  <c r="Q1049" i="3"/>
  <c r="Q1081" i="3"/>
  <c r="Q1011" i="3"/>
  <c r="Q1039" i="3"/>
  <c r="Q959" i="3"/>
  <c r="Q922" i="3"/>
  <c r="Q909" i="3"/>
  <c r="Q983" i="3"/>
  <c r="Q1161" i="3"/>
  <c r="Q910" i="3"/>
  <c r="Q837" i="3"/>
  <c r="Q850" i="3"/>
  <c r="Q751" i="3"/>
  <c r="Q695" i="3"/>
  <c r="Q635" i="3"/>
  <c r="Q796" i="3"/>
  <c r="Q716" i="3"/>
  <c r="Q859" i="3"/>
  <c r="Q764" i="3"/>
  <c r="Q782" i="3"/>
  <c r="Q717" i="3"/>
  <c r="Q851" i="3"/>
  <c r="Q816" i="3"/>
  <c r="Q815" i="3"/>
  <c r="Q636" i="3"/>
  <c r="Q574" i="3"/>
  <c r="Q514" i="3"/>
  <c r="Q754" i="3"/>
  <c r="Q660" i="3"/>
  <c r="Q588" i="3"/>
  <c r="Q532" i="3"/>
  <c r="Q621" i="3"/>
  <c r="Q619" i="3"/>
  <c r="Q617" i="3"/>
  <c r="Q682" i="3"/>
  <c r="Q880" i="3"/>
  <c r="Q777" i="3"/>
  <c r="Q529" i="3"/>
  <c r="Q450" i="3"/>
  <c r="Q370" i="3"/>
  <c r="Q294" i="3"/>
  <c r="Q250" i="3"/>
  <c r="Q479" i="3"/>
  <c r="Q391" i="3"/>
  <c r="Q642" i="3"/>
  <c r="Q428" i="3"/>
  <c r="Q341" i="3"/>
  <c r="Q279" i="3"/>
  <c r="Q239" i="3"/>
  <c r="Q195" i="3"/>
  <c r="Q151" i="3"/>
  <c r="Q111" i="3"/>
  <c r="Q67" i="3"/>
  <c r="Q457" i="3"/>
  <c r="Q575" i="3"/>
  <c r="Q414" i="3"/>
  <c r="Q321" i="3"/>
  <c r="Q272" i="3"/>
  <c r="Q595" i="3"/>
  <c r="Q419" i="3"/>
  <c r="Q335" i="3"/>
  <c r="Q472" i="3"/>
  <c r="Q390" i="3"/>
  <c r="Q310" i="3"/>
  <c r="Q265" i="3"/>
  <c r="Q221" i="3"/>
  <c r="Q181" i="3"/>
  <c r="Q137" i="3"/>
  <c r="Q93" i="3"/>
  <c r="Q53" i="3"/>
  <c r="Q138" i="3"/>
  <c r="Q340" i="3"/>
  <c r="Q104" i="3"/>
  <c r="Q437" i="3"/>
  <c r="Q134" i="3"/>
  <c r="Q388" i="3"/>
  <c r="Q148" i="3"/>
  <c r="Q45" i="3"/>
  <c r="Q210" i="3"/>
  <c r="Q82" i="3"/>
  <c r="Q224" i="3"/>
  <c r="Q96" i="3"/>
  <c r="Q364" i="3"/>
  <c r="Q126" i="3"/>
  <c r="Q204" i="3"/>
  <c r="Q76" i="3"/>
  <c r="Q38" i="3"/>
  <c r="Q1198" i="3"/>
  <c r="Q1118" i="3"/>
  <c r="Q1164" i="3"/>
  <c r="Q1187" i="3"/>
  <c r="Q1044" i="3"/>
  <c r="Q964" i="3"/>
  <c r="Q1195" i="3"/>
  <c r="Q1034" i="3"/>
  <c r="Q1035" i="3"/>
  <c r="Q955" i="3"/>
  <c r="Q1027" i="3"/>
  <c r="Q977" i="3"/>
  <c r="Q865" i="3"/>
  <c r="Q918" i="3"/>
  <c r="Q898" i="3"/>
  <c r="Q941" i="3"/>
  <c r="Q868" i="3"/>
  <c r="Q826" i="3"/>
  <c r="Q719" i="3"/>
  <c r="Q639" i="3"/>
  <c r="Q760" i="3"/>
  <c r="Q688" i="3"/>
  <c r="Q773" i="3"/>
  <c r="Q757" i="3"/>
  <c r="Q689" i="3"/>
  <c r="Q848" i="3"/>
  <c r="Q824" i="3"/>
  <c r="Q602" i="3"/>
  <c r="Q522" i="3"/>
  <c r="Q657" i="3"/>
  <c r="Q620" i="3"/>
  <c r="Q540" i="3"/>
  <c r="Q557" i="3"/>
  <c r="Q507" i="3"/>
  <c r="Q698" i="3"/>
  <c r="Q613" i="3"/>
  <c r="Q609" i="3"/>
  <c r="Q458" i="3"/>
  <c r="Q345" i="3"/>
  <c r="Q274" i="3"/>
  <c r="Q487" i="3"/>
  <c r="Q368" i="3"/>
  <c r="Q468" i="3"/>
  <c r="Q350" i="3"/>
  <c r="Q271" i="3"/>
  <c r="Q215" i="3"/>
  <c r="Q155" i="3"/>
  <c r="Q99" i="3"/>
  <c r="Q611" i="3"/>
  <c r="Q690" i="3"/>
  <c r="Q385" i="3"/>
  <c r="Q292" i="3"/>
  <c r="Q232" i="3"/>
  <c r="Q399" i="3"/>
  <c r="Q623" i="3"/>
  <c r="Q397" i="3"/>
  <c r="Q297" i="3"/>
  <c r="Q245" i="3"/>
  <c r="Q185" i="3"/>
  <c r="Q125" i="3"/>
  <c r="Q73" i="3"/>
  <c r="Q31" i="3"/>
  <c r="Q1186" i="3"/>
  <c r="Q1106" i="3"/>
  <c r="Q1139" i="3"/>
  <c r="Q1149" i="3"/>
  <c r="Q1028" i="3"/>
  <c r="Q956" i="3"/>
  <c r="Q1136" i="3"/>
  <c r="Q1018" i="3"/>
  <c r="Q969" i="3"/>
  <c r="Q923" i="3"/>
  <c r="Q985" i="3"/>
  <c r="Q971" i="3"/>
  <c r="Q1001" i="3"/>
  <c r="Q886" i="3"/>
  <c r="Q889" i="3"/>
  <c r="Q931" i="3"/>
  <c r="Q821" i="3"/>
  <c r="Q802" i="3"/>
  <c r="Q711" i="3"/>
  <c r="Q631" i="3"/>
  <c r="Q748" i="3"/>
  <c r="Q954" i="3"/>
  <c r="Q921" i="3"/>
  <c r="Q753" i="3"/>
  <c r="Q953" i="3"/>
  <c r="Q746" i="3"/>
  <c r="Q774" i="3"/>
  <c r="Q590" i="3"/>
  <c r="Q510" i="3"/>
  <c r="Q632" i="3"/>
  <c r="Q604" i="3"/>
  <c r="Q524" i="3"/>
  <c r="Q525" i="3"/>
  <c r="Q662" i="3"/>
  <c r="Q615" i="3"/>
  <c r="Q581" i="3"/>
  <c r="Q577" i="3"/>
  <c r="Q442" i="3"/>
  <c r="Q329" i="3"/>
  <c r="Q262" i="3"/>
  <c r="Q463" i="3"/>
  <c r="Q359" i="3"/>
  <c r="Q25" i="3"/>
  <c r="Q32" i="3"/>
  <c r="Q1174" i="3"/>
  <c r="Q1102" i="3"/>
  <c r="Q1132" i="3"/>
  <c r="Q1143" i="3"/>
  <c r="Q1020" i="3"/>
  <c r="Q952" i="3"/>
  <c r="Q1191" i="3"/>
  <c r="Q1014" i="3"/>
  <c r="Q966" i="3"/>
  <c r="Q1089" i="3"/>
  <c r="Q982" i="3"/>
  <c r="Q942" i="3"/>
  <c r="Q975" i="3"/>
  <c r="Q877" i="3"/>
  <c r="Q873" i="3"/>
  <c r="Q917" i="3"/>
  <c r="Q805" i="3"/>
  <c r="Q794" i="3"/>
  <c r="Q699" i="3"/>
  <c r="Q903" i="3"/>
  <c r="Q744" i="3"/>
  <c r="Q912" i="3"/>
  <c r="Q916" i="3"/>
  <c r="Q749" i="3"/>
  <c r="Q892" i="3"/>
  <c r="Q730" i="3"/>
  <c r="Q750" i="3"/>
  <c r="Q578" i="3"/>
  <c r="Q506" i="3"/>
  <c r="Q627" i="3"/>
  <c r="Q592" i="3"/>
  <c r="Q516" i="3"/>
  <c r="Q509" i="3"/>
  <c r="Q630" i="3"/>
  <c r="Q599" i="3"/>
  <c r="Q565" i="3"/>
  <c r="Q545" i="3"/>
  <c r="Q434" i="3"/>
  <c r="Q322" i="3"/>
  <c r="Q254" i="3"/>
  <c r="Q455" i="3"/>
  <c r="Q352" i="3"/>
  <c r="Q436" i="3"/>
  <c r="Q318" i="3"/>
  <c r="Q259" i="3"/>
  <c r="Q199" i="3"/>
  <c r="Q143" i="3"/>
  <c r="Q87" i="3"/>
  <c r="Q465" i="3"/>
  <c r="Q478" i="3"/>
  <c r="Q369" i="3"/>
  <c r="Q276" i="3"/>
  <c r="Q483" i="3"/>
  <c r="Q376" i="3"/>
  <c r="Q480" i="3"/>
  <c r="Q374" i="3"/>
  <c r="Q285" i="3"/>
  <c r="Q225" i="3"/>
  <c r="Q169" i="3"/>
  <c r="Q117" i="3"/>
  <c r="Q57" i="3"/>
  <c r="Q90" i="3"/>
  <c r="Q168" i="3"/>
  <c r="Q515" i="3"/>
  <c r="Q102" i="3"/>
  <c r="Q212" i="3"/>
  <c r="Q49" i="3"/>
  <c r="Q178" i="3"/>
  <c r="Q379" i="3"/>
  <c r="Q112" i="3"/>
  <c r="Q222" i="3"/>
  <c r="Q62" i="3"/>
  <c r="Q92" i="3"/>
  <c r="Q33" i="3"/>
  <c r="Q1197" i="3"/>
  <c r="Q1158" i="3"/>
  <c r="Q1090" i="3"/>
  <c r="Q1107" i="3"/>
  <c r="Q1076" i="3"/>
  <c r="Q1012" i="3"/>
  <c r="Q936" i="3"/>
  <c r="Q1117" i="3"/>
  <c r="Q1010" i="3"/>
  <c r="Q1065" i="3"/>
  <c r="Q1045" i="3"/>
  <c r="Q1152" i="3"/>
  <c r="Q1157" i="3"/>
  <c r="Q911" i="3"/>
  <c r="Q854" i="3"/>
  <c r="Q1087" i="3"/>
  <c r="Q885" i="3"/>
  <c r="Q797" i="3"/>
  <c r="Q763" i="3"/>
  <c r="Q683" i="3"/>
  <c r="Q863" i="3"/>
  <c r="Q732" i="3"/>
  <c r="Q852" i="3"/>
  <c r="Q846" i="3"/>
  <c r="Q733" i="3"/>
  <c r="Q835" i="3"/>
  <c r="Q665" i="3"/>
  <c r="Q652" i="3"/>
  <c r="Q562" i="3"/>
  <c r="Q950" i="3"/>
  <c r="Q808" i="3"/>
  <c r="Q580" i="3"/>
  <c r="Q508" i="3"/>
  <c r="Q694" i="3"/>
  <c r="Q585" i="3"/>
  <c r="Q583" i="3"/>
  <c r="Q517" i="3"/>
  <c r="Q497" i="3"/>
  <c r="Q418" i="3"/>
  <c r="Q306" i="3"/>
  <c r="Q246" i="3"/>
  <c r="Q439" i="3"/>
  <c r="Q327" i="3"/>
  <c r="Q412" i="3"/>
  <c r="Q309" i="3"/>
  <c r="Q247" i="3"/>
  <c r="Q187" i="3"/>
  <c r="Q135" i="3"/>
  <c r="Q79" i="3"/>
  <c r="Q449" i="3"/>
  <c r="Q462" i="3"/>
  <c r="Q346" i="3"/>
  <c r="Q264" i="3"/>
  <c r="Q475" i="3"/>
  <c r="Q351" i="3"/>
  <c r="Q456" i="3"/>
  <c r="Q358" i="3"/>
  <c r="Q277" i="3"/>
  <c r="Q217" i="3"/>
  <c r="Q161" i="3"/>
  <c r="Q105" i="3"/>
  <c r="Q485" i="3"/>
  <c r="Q74" i="3"/>
  <c r="Q136" i="3"/>
  <c r="Q339" i="3"/>
  <c r="Q86" i="3"/>
  <c r="Q180" i="3"/>
  <c r="Q453" i="3"/>
  <c r="Q162" i="3"/>
  <c r="Q315" i="3"/>
  <c r="Q80" i="3"/>
  <c r="Q206" i="3"/>
  <c r="Q356" i="3"/>
  <c r="Q60" i="3"/>
  <c r="Q29" i="3"/>
  <c r="Q1173" i="3"/>
  <c r="Q1142" i="3"/>
  <c r="Q1204" i="3"/>
  <c r="Q1055" i="3"/>
  <c r="Q1171" i="3"/>
  <c r="Q984" i="3"/>
  <c r="Q1128" i="3"/>
  <c r="Q1064" i="3"/>
  <c r="Q1103" i="3"/>
  <c r="Q999" i="3"/>
  <c r="Q1105" i="3"/>
  <c r="Q1052" i="3"/>
  <c r="Q890" i="3"/>
  <c r="Q1041" i="3"/>
  <c r="Q986" i="3"/>
  <c r="Q1013" i="3"/>
  <c r="Q1066" i="3"/>
  <c r="Q864" i="3"/>
  <c r="Q735" i="3"/>
  <c r="Q667" i="3"/>
  <c r="Q804" i="3"/>
  <c r="Q700" i="3"/>
  <c r="Q817" i="3"/>
  <c r="Q798" i="3"/>
  <c r="Q705" i="3"/>
  <c r="Q787" i="3"/>
  <c r="Q847" i="3"/>
  <c r="Q618" i="3"/>
  <c r="Q546" i="3"/>
  <c r="Q800" i="3"/>
  <c r="Q628" i="3"/>
  <c r="Q560" i="3"/>
  <c r="Q638" i="3"/>
  <c r="Q571" i="3"/>
  <c r="Q521" i="3"/>
  <c r="Q493" i="3"/>
  <c r="Q686" i="3"/>
  <c r="Q543" i="3"/>
  <c r="Q377" i="3"/>
  <c r="Q282" i="3"/>
  <c r="Q230" i="3"/>
  <c r="Q400" i="3"/>
  <c r="Q527" i="3"/>
  <c r="Q382" i="3"/>
  <c r="Q283" i="3"/>
  <c r="Q227" i="3"/>
  <c r="Q175" i="3"/>
  <c r="Q115" i="3"/>
  <c r="Q55" i="3"/>
  <c r="Q417" i="3"/>
  <c r="Q422" i="3"/>
  <c r="Q304" i="3"/>
  <c r="Q248" i="3"/>
  <c r="Q427" i="3"/>
  <c r="Q312" i="3"/>
  <c r="Q432" i="3"/>
  <c r="Q317" i="3"/>
  <c r="Q253" i="3"/>
  <c r="Q201" i="3"/>
  <c r="Q141" i="3"/>
  <c r="Q85" i="3"/>
  <c r="Q218" i="3"/>
  <c r="Q347" i="3"/>
  <c r="Q72" i="3"/>
  <c r="Q198" i="3"/>
  <c r="Q413" i="3"/>
  <c r="Q116" i="3"/>
  <c r="Q380" i="3"/>
  <c r="Q98" i="3"/>
  <c r="Q192" i="3"/>
  <c r="Q46" i="3"/>
  <c r="Q142" i="3"/>
  <c r="Q172" i="3"/>
  <c r="Q22" i="3"/>
  <c r="Q1202" i="3"/>
  <c r="Q1126" i="3"/>
  <c r="Q1172" i="3"/>
  <c r="Q1051" i="3"/>
  <c r="Q1048" i="3"/>
  <c r="Q968" i="3"/>
  <c r="Q1120" i="3"/>
  <c r="Q1046" i="3"/>
  <c r="Q1068" i="3"/>
  <c r="Q958" i="3"/>
  <c r="Q1062" i="3"/>
  <c r="Q1007" i="3"/>
  <c r="Q874" i="3"/>
  <c r="Q930" i="3"/>
  <c r="Q905" i="3"/>
  <c r="Q967" i="3"/>
  <c r="Q919" i="3"/>
  <c r="Q834" i="3"/>
  <c r="Q727" i="3"/>
  <c r="Q651" i="3"/>
  <c r="Q766" i="3"/>
  <c r="Q696" i="3"/>
  <c r="Q785" i="3"/>
  <c r="Q771" i="3"/>
  <c r="Q693" i="3"/>
  <c r="Q769" i="3"/>
  <c r="Q783" i="3"/>
  <c r="Q606" i="3"/>
  <c r="Q530" i="3"/>
  <c r="Q664" i="3"/>
  <c r="Q624" i="3"/>
  <c r="Q544" i="3"/>
  <c r="Q573" i="3"/>
  <c r="Q539" i="3"/>
  <c r="Q899" i="3"/>
  <c r="Q654" i="3"/>
  <c r="Q646" i="3"/>
  <c r="Q474" i="3"/>
  <c r="Q354" i="3"/>
  <c r="Q278" i="3"/>
  <c r="Q499" i="3"/>
  <c r="Q375" i="3"/>
  <c r="Q476" i="3"/>
  <c r="Q366" i="3"/>
  <c r="Q275" i="3"/>
  <c r="Q219" i="3"/>
  <c r="Q163" i="3"/>
  <c r="Q103" i="3"/>
  <c r="Q51" i="3"/>
  <c r="Q396" i="3"/>
  <c r="Q394" i="3"/>
  <c r="Q296" i="3"/>
  <c r="Q240" i="3"/>
  <c r="Q411" i="3"/>
  <c r="Q722" i="3"/>
  <c r="Q408" i="3"/>
  <c r="Q301" i="3"/>
  <c r="Q249" i="3"/>
  <c r="Q189" i="3"/>
  <c r="Q129" i="3"/>
  <c r="Q77" i="3"/>
  <c r="Q186" i="3"/>
  <c r="Q216" i="3"/>
  <c r="Q56" i="3"/>
  <c r="Q166" i="3"/>
  <c r="Q331" i="3"/>
  <c r="Q100" i="3"/>
  <c r="Q316" i="3"/>
  <c r="Q66" i="3"/>
  <c r="Q176" i="3"/>
  <c r="Q469" i="3"/>
  <c r="Q110" i="3"/>
  <c r="Q156" i="3"/>
  <c r="Q1150" i="3"/>
  <c r="Q996" i="3"/>
  <c r="Q1015" i="3"/>
  <c r="Q879" i="3"/>
  <c r="Q951" i="3"/>
  <c r="Q704" i="3"/>
  <c r="Q803" i="3"/>
  <c r="Q925" i="3"/>
  <c r="Q603" i="3"/>
  <c r="Q607" i="3"/>
  <c r="Q415" i="3"/>
  <c r="Q291" i="3"/>
  <c r="Q131" i="3"/>
  <c r="Q486" i="3"/>
  <c r="Q252" i="3"/>
  <c r="Q448" i="3"/>
  <c r="Q233" i="3"/>
  <c r="Q89" i="3"/>
  <c r="Q200" i="3"/>
  <c r="Q150" i="3"/>
  <c r="Q84" i="3"/>
  <c r="Q494" i="3"/>
  <c r="Q371" i="3"/>
  <c r="Q140" i="3"/>
  <c r="Q1086" i="3"/>
  <c r="Q924" i="3"/>
  <c r="Q1159" i="3"/>
  <c r="Q1167" i="3"/>
  <c r="Q759" i="3"/>
  <c r="Q849" i="3"/>
  <c r="Q656" i="3"/>
  <c r="Q742" i="3"/>
  <c r="Q569" i="3"/>
  <c r="Q410" i="3"/>
  <c r="Q311" i="3"/>
  <c r="Q263" i="3"/>
  <c r="Q119" i="3"/>
  <c r="Q454" i="3"/>
  <c r="Q491" i="3"/>
  <c r="Q440" i="3"/>
  <c r="Q213" i="3"/>
  <c r="Q61" i="3"/>
  <c r="Q184" i="3"/>
  <c r="Q118" i="3"/>
  <c r="Q52" i="3"/>
  <c r="Q429" i="3"/>
  <c r="Q307" i="3"/>
  <c r="Q108" i="3"/>
  <c r="Q1070" i="3"/>
  <c r="Q1183" i="3"/>
  <c r="Q1137" i="3"/>
  <c r="Q1135" i="3"/>
  <c r="Q743" i="3"/>
  <c r="Q825" i="3"/>
  <c r="Q625" i="3"/>
  <c r="Q644" i="3"/>
  <c r="Q537" i="3"/>
  <c r="Q386" i="3"/>
  <c r="Q591" i="3"/>
  <c r="Q243" i="3"/>
  <c r="Q91" i="3"/>
  <c r="Q438" i="3"/>
  <c r="Q467" i="3"/>
  <c r="Q381" i="3"/>
  <c r="Q205" i="3"/>
  <c r="Q421" i="3"/>
  <c r="Q120" i="3"/>
  <c r="Q70" i="3"/>
  <c r="Q395" i="3"/>
  <c r="Q308" i="3"/>
  <c r="Q190" i="3"/>
  <c r="Q47" i="3"/>
  <c r="Q34" i="3"/>
  <c r="Q1091" i="3"/>
  <c r="Q1115" i="3"/>
  <c r="Q1125" i="3"/>
  <c r="Q1017" i="3"/>
  <c r="Q679" i="3"/>
  <c r="Q838" i="3"/>
  <c r="Q645" i="3"/>
  <c r="Q576" i="3"/>
  <c r="Q567" i="3"/>
  <c r="Q298" i="3"/>
  <c r="Q444" i="3"/>
  <c r="Q231" i="3"/>
  <c r="Q71" i="3"/>
  <c r="Q378" i="3"/>
  <c r="Q443" i="3"/>
  <c r="Q349" i="3"/>
  <c r="Q173" i="3"/>
  <c r="Q348" i="3"/>
  <c r="Q88" i="3"/>
  <c r="Q477" i="3"/>
  <c r="Q387" i="3"/>
  <c r="Q208" i="3"/>
  <c r="Q158" i="3"/>
  <c r="Q43" i="3"/>
  <c r="Q28" i="3"/>
  <c r="Q1063" i="3"/>
  <c r="Q1109" i="3"/>
  <c r="Q1054" i="3"/>
  <c r="Q1131" i="3"/>
  <c r="Q671" i="3"/>
  <c r="Q814" i="3"/>
  <c r="Q622" i="3"/>
  <c r="Q564" i="3"/>
  <c r="Q519" i="3"/>
  <c r="Q286" i="3"/>
  <c r="Q405" i="3"/>
  <c r="Q207" i="3"/>
  <c r="Q59" i="3"/>
  <c r="Q330" i="3"/>
  <c r="Q383" i="3"/>
  <c r="Q326" i="3"/>
  <c r="Q157" i="3"/>
  <c r="Q154" i="3"/>
  <c r="Q48" i="3"/>
  <c r="Q324" i="3"/>
  <c r="Q226" i="3"/>
  <c r="Q160" i="3"/>
  <c r="Q94" i="3"/>
  <c r="Q1177" i="3"/>
  <c r="Q1200" i="3"/>
  <c r="Q1156" i="3"/>
  <c r="Q897" i="3"/>
  <c r="Q853" i="3"/>
  <c r="Q812" i="3"/>
  <c r="Q709" i="3"/>
  <c r="Q554" i="3"/>
  <c r="Q799" i="3"/>
  <c r="Q702" i="3"/>
  <c r="Q234" i="3"/>
  <c r="Q325" i="3"/>
  <c r="Q179" i="3"/>
  <c r="Q441" i="3"/>
  <c r="Q280" i="3"/>
  <c r="Q319" i="3"/>
  <c r="Q269" i="3"/>
  <c r="Q121" i="3"/>
  <c r="Q58" i="3"/>
  <c r="Q332" i="3"/>
  <c r="Q164" i="3"/>
  <c r="Q146" i="3"/>
  <c r="Q64" i="3"/>
  <c r="Q220" i="3"/>
  <c r="Q1053" i="3"/>
  <c r="Q819" i="3"/>
  <c r="Q431" i="3"/>
  <c r="Q260" i="3"/>
  <c r="Q461" i="3"/>
  <c r="Q50" i="3"/>
  <c r="Q1005" i="3"/>
  <c r="Q558" i="3"/>
  <c r="Q389" i="3"/>
  <c r="Q344" i="3"/>
  <c r="Q404" i="3"/>
  <c r="Q78" i="3"/>
  <c r="Q895" i="3"/>
  <c r="Q823" i="3"/>
  <c r="Q303" i="3"/>
  <c r="Q495" i="3"/>
  <c r="Q214" i="3"/>
  <c r="Q188" i="3"/>
  <c r="Q1193" i="3"/>
  <c r="Q878" i="3"/>
  <c r="Q500" i="3"/>
  <c r="Q183" i="3"/>
  <c r="Q289" i="3"/>
  <c r="Q228" i="3"/>
  <c r="Q1154" i="3"/>
  <c r="Q789" i="3"/>
  <c r="Q634" i="3"/>
  <c r="Q147" i="3"/>
  <c r="Q257" i="3"/>
  <c r="Q132" i="3"/>
  <c r="Q1004" i="3"/>
  <c r="Q720" i="3"/>
  <c r="Q807" i="3"/>
  <c r="Q425" i="3"/>
  <c r="Q97" i="3"/>
  <c r="Q114" i="3"/>
  <c r="Q1002" i="3"/>
  <c r="Q721" i="3"/>
  <c r="Q242" i="3"/>
  <c r="Q314" i="3"/>
  <c r="Q106" i="3"/>
  <c r="Q128" i="3"/>
  <c r="Q844" i="3"/>
  <c r="Q481" i="3"/>
  <c r="Q149" i="3"/>
  <c r="Q194" i="3"/>
  <c r="Q1072" i="3"/>
  <c r="Q501" i="3"/>
  <c r="E4" i="3"/>
  <c r="O18" i="3"/>
  <c r="Q18" i="3"/>
  <c r="P18" i="3"/>
  <c r="M30" i="3" l="1"/>
  <c r="M35" i="3"/>
  <c r="M29" i="3"/>
  <c r="M1186" i="3"/>
  <c r="M1195" i="3"/>
  <c r="M1163" i="3"/>
  <c r="M1131" i="3"/>
  <c r="M1099" i="3"/>
  <c r="M1204" i="3"/>
  <c r="M1153" i="3"/>
  <c r="M1089" i="3"/>
  <c r="M1048" i="3"/>
  <c r="M1106" i="3"/>
  <c r="M1142" i="3"/>
  <c r="M1066" i="3"/>
  <c r="M1021" i="3"/>
  <c r="M989" i="3"/>
  <c r="M957" i="3"/>
  <c r="M925" i="3"/>
  <c r="M1148" i="3"/>
  <c r="M1205" i="3"/>
  <c r="M1070" i="3"/>
  <c r="M1027" i="3"/>
  <c r="M995" i="3"/>
  <c r="M1024" i="3"/>
  <c r="M1114" i="3"/>
  <c r="M950" i="3"/>
  <c r="M1062" i="3"/>
  <c r="M1109" i="3"/>
  <c r="M1120" i="3"/>
  <c r="M963" i="3"/>
  <c r="M994" i="3"/>
  <c r="M920" i="3"/>
  <c r="M863" i="3"/>
  <c r="M940" i="3"/>
  <c r="M884" i="3"/>
  <c r="V17" i="3"/>
  <c r="M28" i="3"/>
  <c r="M40" i="3"/>
  <c r="M1174" i="3"/>
  <c r="M1183" i="3"/>
  <c r="M1151" i="3"/>
  <c r="M1119" i="3"/>
  <c r="M1087" i="3"/>
  <c r="M1193" i="3"/>
  <c r="M1128" i="3"/>
  <c r="M1068" i="3"/>
  <c r="M1181" i="3"/>
  <c r="M1100" i="3"/>
  <c r="M1136" i="3"/>
  <c r="M1041" i="3"/>
  <c r="M1009" i="3"/>
  <c r="M977" i="3"/>
  <c r="M945" i="3"/>
  <c r="M1158" i="3"/>
  <c r="M1081" i="3"/>
  <c r="M1125" i="3"/>
  <c r="M1047" i="3"/>
  <c r="M1015" i="3"/>
  <c r="M1168" i="3"/>
  <c r="M987" i="3"/>
  <c r="M1020" i="3"/>
  <c r="M1173" i="3"/>
  <c r="M1188" i="3"/>
  <c r="M1000" i="3"/>
  <c r="M1044" i="3"/>
  <c r="M931" i="3"/>
  <c r="M972" i="3"/>
  <c r="M902" i="3"/>
  <c r="M1082" i="3"/>
  <c r="M932" i="3"/>
  <c r="V16" i="3"/>
  <c r="M31" i="3"/>
  <c r="M37" i="3"/>
  <c r="M1166" i="3"/>
  <c r="M1167" i="3"/>
  <c r="M1123" i="3"/>
  <c r="M1079" i="3"/>
  <c r="M1160" i="3"/>
  <c r="M1073" i="3"/>
  <c r="M1157" i="3"/>
  <c r="M1165" i="3"/>
  <c r="M1045" i="3"/>
  <c r="M1001" i="3"/>
  <c r="M961" i="3"/>
  <c r="M1189" i="3"/>
  <c r="M1176" i="3"/>
  <c r="M1072" i="3"/>
  <c r="M1019" i="3"/>
  <c r="M1058" i="3"/>
  <c r="M1118" i="3"/>
  <c r="M944" i="3"/>
  <c r="M1126" i="3"/>
  <c r="M1141" i="3"/>
  <c r="M934" i="3"/>
  <c r="M926" i="3"/>
  <c r="M870" i="3"/>
  <c r="M936" i="3"/>
  <c r="M1022" i="3"/>
  <c r="M914" i="3"/>
  <c r="M1090" i="3"/>
  <c r="M910" i="3"/>
  <c r="M1054" i="3"/>
  <c r="M915" i="3"/>
  <c r="M851" i="3"/>
  <c r="M850" i="3"/>
  <c r="M22" i="3"/>
  <c r="M39" i="3"/>
  <c r="M1202" i="3"/>
  <c r="M1203" i="3"/>
  <c r="M1159" i="3"/>
  <c r="M1115" i="3"/>
  <c r="M1075" i="3"/>
  <c r="M1144" i="3"/>
  <c r="M1064" i="3"/>
  <c r="M1110" i="3"/>
  <c r="M1140" i="3"/>
  <c r="M1037" i="3"/>
  <c r="M997" i="3"/>
  <c r="M953" i="3"/>
  <c r="M1156" i="3"/>
  <c r="M1164" i="3"/>
  <c r="M1053" i="3"/>
  <c r="M1011" i="3"/>
  <c r="M1049" i="3"/>
  <c r="M1055" i="3"/>
  <c r="M1101" i="3"/>
  <c r="M1117" i="3"/>
  <c r="M1116" i="3"/>
  <c r="M928" i="3"/>
  <c r="M924" i="3"/>
  <c r="M854" i="3"/>
  <c r="M916" i="3"/>
  <c r="M1018" i="3"/>
  <c r="M907" i="3"/>
  <c r="M1026" i="3"/>
  <c r="M903" i="3"/>
  <c r="M1006" i="3"/>
  <c r="M906" i="3"/>
  <c r="M986" i="3"/>
  <c r="M842" i="3"/>
  <c r="M38" i="3"/>
  <c r="M36" i="3"/>
  <c r="M1190" i="3"/>
  <c r="M1187" i="3"/>
  <c r="M1143" i="3"/>
  <c r="M1103" i="3"/>
  <c r="M1201" i="3"/>
  <c r="M1112" i="3"/>
  <c r="M1052" i="3"/>
  <c r="M1102" i="3"/>
  <c r="M1132" i="3"/>
  <c r="M1025" i="3"/>
  <c r="M981" i="3"/>
  <c r="M937" i="3"/>
  <c r="M1150" i="3"/>
  <c r="M1129" i="3"/>
  <c r="M1039" i="3"/>
  <c r="M999" i="3"/>
  <c r="M992" i="3"/>
  <c r="M982" i="3"/>
  <c r="M1067" i="3"/>
  <c r="M1016" i="3"/>
  <c r="M1012" i="3"/>
  <c r="M1042" i="3"/>
  <c r="M911" i="3"/>
  <c r="M990" i="3"/>
  <c r="M893" i="3"/>
  <c r="M956" i="3"/>
  <c r="M882" i="3"/>
  <c r="M1010" i="3"/>
  <c r="M878" i="3"/>
  <c r="M988" i="3"/>
  <c r="M883" i="3"/>
  <c r="M881" i="3"/>
  <c r="M818" i="3"/>
  <c r="M904" i="3"/>
  <c r="M823" i="3"/>
  <c r="M760" i="3"/>
  <c r="M728" i="3"/>
  <c r="M696" i="3"/>
  <c r="M664" i="3"/>
  <c r="M632" i="3"/>
  <c r="M841" i="3"/>
  <c r="M780" i="3"/>
  <c r="M741" i="3"/>
  <c r="M709" i="3"/>
  <c r="M677" i="3"/>
  <c r="M814" i="3"/>
  <c r="M897" i="3"/>
  <c r="M811" i="3"/>
  <c r="M754" i="3"/>
  <c r="M722" i="3"/>
  <c r="M690" i="3"/>
  <c r="M964" i="3"/>
  <c r="M816" i="3"/>
  <c r="M837" i="3"/>
  <c r="M638" i="3"/>
  <c r="M813" i="3"/>
  <c r="M641" i="3"/>
  <c r="M603" i="3"/>
  <c r="M571" i="3"/>
  <c r="M539" i="3"/>
  <c r="M507" i="3"/>
  <c r="M812" i="3"/>
  <c r="M759" i="3"/>
  <c r="M624" i="3"/>
  <c r="M649" i="3"/>
  <c r="M605" i="3"/>
  <c r="M573" i="3"/>
  <c r="M41" i="3"/>
  <c r="M21" i="3"/>
  <c r="M1182" i="3"/>
  <c r="M1179" i="3"/>
  <c r="M1139" i="3"/>
  <c r="M1095" i="3"/>
  <c r="M1185" i="3"/>
  <c r="M1105" i="3"/>
  <c r="M1200" i="3"/>
  <c r="M1098" i="3"/>
  <c r="M1130" i="3"/>
  <c r="M1017" i="3"/>
  <c r="M973" i="3"/>
  <c r="M933" i="3"/>
  <c r="M1146" i="3"/>
  <c r="M1078" i="3"/>
  <c r="M1035" i="3"/>
  <c r="M991" i="3"/>
  <c r="M984" i="3"/>
  <c r="M979" i="3"/>
  <c r="M1057" i="3"/>
  <c r="M974" i="3"/>
  <c r="M996" i="3"/>
  <c r="M978" i="3"/>
  <c r="M895" i="3"/>
  <c r="M946" i="3"/>
  <c r="M877" i="3"/>
  <c r="M954" i="3"/>
  <c r="M875" i="3"/>
  <c r="M927" i="3"/>
  <c r="M871" i="3"/>
  <c r="M959" i="3"/>
  <c r="M874" i="3"/>
  <c r="M876" i="3"/>
  <c r="M810" i="3"/>
  <c r="M885" i="3"/>
  <c r="M815" i="3"/>
  <c r="M756" i="3"/>
  <c r="M724" i="3"/>
  <c r="M692" i="3"/>
  <c r="M660" i="3"/>
  <c r="M628" i="3"/>
  <c r="M833" i="3"/>
  <c r="M771" i="3"/>
  <c r="M737" i="3"/>
  <c r="M705" i="3"/>
  <c r="M1014" i="3"/>
  <c r="M806" i="3"/>
  <c r="M892" i="3"/>
  <c r="M803" i="3"/>
  <c r="M750" i="3"/>
  <c r="M718" i="3"/>
  <c r="M686" i="3"/>
  <c r="M901" i="3"/>
  <c r="M808" i="3"/>
  <c r="M805" i="3"/>
  <c r="M629" i="3"/>
  <c r="M781" i="3"/>
  <c r="M634" i="3"/>
  <c r="M599" i="3"/>
  <c r="M567" i="3"/>
  <c r="M535" i="3"/>
  <c r="M503" i="3"/>
  <c r="M773" i="3"/>
  <c r="M743" i="3"/>
  <c r="M829" i="3"/>
  <c r="M642" i="3"/>
  <c r="M601" i="3"/>
  <c r="M23" i="3"/>
  <c r="M1178" i="3"/>
  <c r="M1135" i="3"/>
  <c r="M1177" i="3"/>
  <c r="M1197" i="3"/>
  <c r="M1069" i="3"/>
  <c r="M969" i="3"/>
  <c r="M1085" i="3"/>
  <c r="M1031" i="3"/>
  <c r="M1149" i="3"/>
  <c r="M1034" i="3"/>
  <c r="M966" i="3"/>
  <c r="M886" i="3"/>
  <c r="M1124" i="3"/>
  <c r="M866" i="3"/>
  <c r="M862" i="3"/>
  <c r="M867" i="3"/>
  <c r="M802" i="3"/>
  <c r="M853" i="3"/>
  <c r="M775" i="3"/>
  <c r="M720" i="3"/>
  <c r="M680" i="3"/>
  <c r="M640" i="3"/>
  <c r="M825" i="3"/>
  <c r="M757" i="3"/>
  <c r="M717" i="3"/>
  <c r="M943" i="3"/>
  <c r="M782" i="3"/>
  <c r="M827" i="3"/>
  <c r="M746" i="3"/>
  <c r="M706" i="3"/>
  <c r="M998" i="3"/>
  <c r="M800" i="3"/>
  <c r="M670" i="3"/>
  <c r="M872" i="3"/>
  <c r="M627" i="3"/>
  <c r="M587" i="3"/>
  <c r="M547" i="3"/>
  <c r="M499" i="3"/>
  <c r="M821" i="3"/>
  <c r="M637" i="3"/>
  <c r="M633" i="3"/>
  <c r="M589" i="3"/>
  <c r="M553" i="3"/>
  <c r="M521" i="3"/>
  <c r="M610" i="3"/>
  <c r="M939" i="3"/>
  <c r="M592" i="3"/>
  <c r="M788" i="3"/>
  <c r="M526" i="3"/>
  <c r="M604" i="3"/>
  <c r="M820" i="3"/>
  <c r="M522" i="3"/>
  <c r="M635" i="3"/>
  <c r="M502" i="3"/>
  <c r="M463" i="3"/>
  <c r="M398" i="3"/>
  <c r="M334" i="3"/>
  <c r="M287" i="3"/>
  <c r="M255" i="3"/>
  <c r="M520" i="3"/>
  <c r="M428" i="3"/>
  <c r="M364" i="3"/>
  <c r="M663" i="3"/>
  <c r="M457" i="3"/>
  <c r="M394" i="3"/>
  <c r="M330" i="3"/>
  <c r="M288" i="3"/>
  <c r="M256" i="3"/>
  <c r="M224" i="3"/>
  <c r="M192" i="3"/>
  <c r="M160" i="3"/>
  <c r="M128" i="3"/>
  <c r="M96" i="3"/>
  <c r="M64" i="3"/>
  <c r="M486" i="3"/>
  <c r="M422" i="3"/>
  <c r="M467" i="3"/>
  <c r="M406" i="3"/>
  <c r="M342" i="3"/>
  <c r="M293" i="3"/>
  <c r="M261" i="3"/>
  <c r="M229" i="3"/>
  <c r="M456" i="3"/>
  <c r="M397" i="3"/>
  <c r="M333" i="3"/>
  <c r="M477" i="3"/>
  <c r="M413" i="3"/>
  <c r="M347" i="3"/>
  <c r="M294" i="3"/>
  <c r="M262" i="3"/>
  <c r="M230" i="3"/>
  <c r="M198" i="3"/>
  <c r="M166" i="3"/>
  <c r="M134" i="3"/>
  <c r="M102" i="3"/>
  <c r="M70" i="3"/>
  <c r="M312" i="3"/>
  <c r="M111" i="3"/>
  <c r="M368" i="3"/>
  <c r="M125" i="3"/>
  <c r="V4" i="3"/>
  <c r="M219" i="3"/>
  <c r="M91" i="3"/>
  <c r="M201" i="3"/>
  <c r="M73" i="3"/>
  <c r="M337" i="3"/>
  <c r="M103" i="3"/>
  <c r="M225" i="3"/>
  <c r="M165" i="3"/>
  <c r="M47" i="3"/>
  <c r="M426" i="3"/>
  <c r="M179" i="3"/>
  <c r="M51" i="3"/>
  <c r="M177" i="3"/>
  <c r="M44" i="3"/>
  <c r="M27" i="3"/>
  <c r="M1170" i="3"/>
  <c r="M1127" i="3"/>
  <c r="M1169" i="3"/>
  <c r="M1161" i="3"/>
  <c r="M1063" i="3"/>
  <c r="M965" i="3"/>
  <c r="M1077" i="3"/>
  <c r="M1023" i="3"/>
  <c r="M1122" i="3"/>
  <c r="M1172" i="3"/>
  <c r="M960" i="3"/>
  <c r="M879" i="3"/>
  <c r="M1051" i="3"/>
  <c r="M859" i="3"/>
  <c r="M855" i="3"/>
  <c r="M858" i="3"/>
  <c r="M794" i="3"/>
  <c r="M847" i="3"/>
  <c r="M768" i="3"/>
  <c r="M716" i="3"/>
  <c r="M676" i="3"/>
  <c r="M636" i="3"/>
  <c r="M817" i="3"/>
  <c r="M753" i="3"/>
  <c r="M713" i="3"/>
  <c r="M888" i="3"/>
  <c r="M778" i="3"/>
  <c r="M819" i="3"/>
  <c r="M742" i="3"/>
  <c r="M702" i="3"/>
  <c r="M980" i="3"/>
  <c r="M792" i="3"/>
  <c r="M661" i="3"/>
  <c r="M845" i="3"/>
  <c r="M623" i="3"/>
  <c r="M583" i="3"/>
  <c r="M543" i="3"/>
  <c r="M495" i="3"/>
  <c r="M789" i="3"/>
  <c r="M630" i="3"/>
  <c r="M625" i="3"/>
  <c r="M585" i="3"/>
  <c r="M549" i="3"/>
  <c r="M517" i="3"/>
  <c r="M594" i="3"/>
  <c r="M796" i="3"/>
  <c r="M576" i="3"/>
  <c r="M651" i="3"/>
  <c r="M510" i="3"/>
  <c r="M588" i="3"/>
  <c r="M643" i="3"/>
  <c r="M506" i="3"/>
  <c r="M614" i="3"/>
  <c r="M711" i="3"/>
  <c r="M455" i="3"/>
  <c r="M391" i="3"/>
  <c r="M327" i="3"/>
  <c r="M283" i="3"/>
  <c r="M251" i="3"/>
  <c r="M484" i="3"/>
  <c r="M420" i="3"/>
  <c r="M357" i="3"/>
  <c r="M612" i="3"/>
  <c r="M449" i="3"/>
  <c r="M387" i="3"/>
  <c r="M323" i="3"/>
  <c r="M284" i="3"/>
  <c r="M252" i="3"/>
  <c r="M220" i="3"/>
  <c r="M188" i="3"/>
  <c r="M156" i="3"/>
  <c r="M124" i="3"/>
  <c r="M92" i="3"/>
  <c r="M60" i="3"/>
  <c r="M478" i="3"/>
  <c r="M414" i="3"/>
  <c r="M459" i="3"/>
  <c r="M399" i="3"/>
  <c r="M335" i="3"/>
  <c r="M289" i="3"/>
  <c r="M257" i="3"/>
  <c r="M727" i="3"/>
  <c r="M448" i="3"/>
  <c r="M388" i="3"/>
  <c r="M324" i="3"/>
  <c r="M469" i="3"/>
  <c r="M402" i="3"/>
  <c r="M338" i="3"/>
  <c r="M290" i="3"/>
  <c r="M258" i="3"/>
  <c r="M226" i="3"/>
  <c r="M194" i="3"/>
  <c r="M162" i="3"/>
  <c r="M130" i="3"/>
  <c r="M98" i="3"/>
  <c r="M66" i="3"/>
  <c r="M223" i="3"/>
  <c r="M95" i="3"/>
  <c r="M361" i="3"/>
  <c r="M109" i="3"/>
  <c r="V12" i="3"/>
  <c r="M203" i="3"/>
  <c r="M75" i="3"/>
  <c r="M185" i="3"/>
  <c r="M57" i="3"/>
  <c r="M215" i="3"/>
  <c r="M87" i="3"/>
  <c r="M450" i="3"/>
  <c r="M149" i="3"/>
  <c r="M43" i="3"/>
  <c r="M392" i="3"/>
  <c r="M163" i="3"/>
  <c r="M536" i="3"/>
  <c r="M161" i="3"/>
  <c r="M24" i="3"/>
  <c r="M1199" i="3"/>
  <c r="M1111" i="3"/>
  <c r="M1137" i="3"/>
  <c r="M1108" i="3"/>
  <c r="M1033" i="3"/>
  <c r="M949" i="3"/>
  <c r="M1162" i="3"/>
  <c r="M1007" i="3"/>
  <c r="M1036" i="3"/>
  <c r="M1113" i="3"/>
  <c r="M1094" i="3"/>
  <c r="M1092" i="3"/>
  <c r="M962" i="3"/>
  <c r="M1088" i="3"/>
  <c r="M1086" i="3"/>
  <c r="M970" i="3"/>
  <c r="M786" i="3"/>
  <c r="M839" i="3"/>
  <c r="M752" i="3"/>
  <c r="M712" i="3"/>
  <c r="M672" i="3"/>
  <c r="M983" i="3"/>
  <c r="M809" i="3"/>
  <c r="M749" i="3"/>
  <c r="M701" i="3"/>
  <c r="M846" i="3"/>
  <c r="M769" i="3"/>
  <c r="M795" i="3"/>
  <c r="M738" i="3"/>
  <c r="M698" i="3"/>
  <c r="M896" i="3"/>
  <c r="M784" i="3"/>
  <c r="M654" i="3"/>
  <c r="M755" i="3"/>
  <c r="M619" i="3"/>
  <c r="M579" i="3"/>
  <c r="M531" i="3"/>
  <c r="M908" i="3"/>
  <c r="M779" i="3"/>
  <c r="M797" i="3"/>
  <c r="M621" i="3"/>
  <c r="M581" i="3"/>
  <c r="M545" i="3"/>
  <c r="M32" i="3"/>
  <c r="M1191" i="3"/>
  <c r="M1107" i="3"/>
  <c r="M1121" i="3"/>
  <c r="M1104" i="3"/>
  <c r="M1029" i="3"/>
  <c r="M941" i="3"/>
  <c r="M1133" i="3"/>
  <c r="M1003" i="3"/>
  <c r="M1004" i="3"/>
  <c r="M1032" i="3"/>
  <c r="M1065" i="3"/>
  <c r="M1046" i="3"/>
  <c r="M958" i="3"/>
  <c r="M1030" i="3"/>
  <c r="M1002" i="3"/>
  <c r="M935" i="3"/>
  <c r="M777" i="3"/>
  <c r="M831" i="3"/>
  <c r="M748" i="3"/>
  <c r="M708" i="3"/>
  <c r="M668" i="3"/>
  <c r="M967" i="3"/>
  <c r="M801" i="3"/>
  <c r="M745" i="3"/>
  <c r="M697" i="3"/>
  <c r="M838" i="3"/>
  <c r="M1038" i="3"/>
  <c r="M787" i="3"/>
  <c r="M734" i="3"/>
  <c r="M694" i="3"/>
  <c r="M865" i="3"/>
  <c r="M774" i="3"/>
  <c r="M645" i="3"/>
  <c r="M739" i="3"/>
  <c r="M615" i="3"/>
  <c r="M575" i="3"/>
  <c r="M527" i="3"/>
  <c r="M889" i="3"/>
  <c r="M772" i="3"/>
  <c r="M763" i="3"/>
  <c r="M617" i="3"/>
  <c r="M577" i="3"/>
  <c r="M541" i="3"/>
  <c r="M509" i="3"/>
  <c r="M562" i="3"/>
  <c r="M715" i="3"/>
  <c r="M544" i="3"/>
  <c r="M606" i="3"/>
  <c r="M719" i="3"/>
  <c r="M556" i="3"/>
  <c r="M602" i="3"/>
  <c r="M707" i="3"/>
  <c r="M582" i="3"/>
  <c r="M564" i="3"/>
  <c r="M439" i="3"/>
  <c r="M375" i="3"/>
  <c r="M311" i="3"/>
  <c r="M275" i="3"/>
  <c r="M243" i="3"/>
  <c r="M468" i="3"/>
  <c r="M405" i="3"/>
  <c r="M341" i="3"/>
  <c r="M492" i="3"/>
  <c r="M433" i="3"/>
  <c r="M371" i="3"/>
  <c r="M307" i="3"/>
  <c r="M276" i="3"/>
  <c r="M244" i="3"/>
  <c r="M212" i="3"/>
  <c r="M180" i="3"/>
  <c r="M148" i="3"/>
  <c r="M116" i="3"/>
  <c r="M84" i="3"/>
  <c r="M52" i="3"/>
  <c r="M462" i="3"/>
  <c r="M596" i="3"/>
  <c r="M443" i="3"/>
  <c r="M383" i="3"/>
  <c r="M319" i="3"/>
  <c r="M281" i="3"/>
  <c r="M249" i="3"/>
  <c r="M552" i="3"/>
  <c r="M432" i="3"/>
  <c r="M372" i="3"/>
  <c r="M308" i="3"/>
  <c r="M453" i="3"/>
  <c r="M386" i="3"/>
  <c r="M322" i="3"/>
  <c r="M282" i="3"/>
  <c r="M250" i="3"/>
  <c r="M218" i="3"/>
  <c r="M186" i="3"/>
  <c r="M154" i="3"/>
  <c r="M122" i="3"/>
  <c r="M90" i="3"/>
  <c r="M58" i="3"/>
  <c r="M191" i="3"/>
  <c r="M63" i="3"/>
  <c r="M205" i="3"/>
  <c r="M77" i="3"/>
  <c r="M81" i="3"/>
  <c r="M171" i="3"/>
  <c r="M384" i="3"/>
  <c r="M153" i="3"/>
  <c r="M46" i="3"/>
  <c r="M183" i="3"/>
  <c r="M55" i="3"/>
  <c r="M336" i="3"/>
  <c r="M117" i="3"/>
  <c r="V10" i="3"/>
  <c r="M328" i="3"/>
  <c r="M131" i="3"/>
  <c r="M377" i="3"/>
  <c r="M129" i="3"/>
  <c r="M25" i="3"/>
  <c r="M1175" i="3"/>
  <c r="M1091" i="3"/>
  <c r="M26" i="3"/>
  <c r="M1198" i="3"/>
  <c r="M1155" i="3"/>
  <c r="M1071" i="3"/>
  <c r="M1060" i="3"/>
  <c r="M1138" i="3"/>
  <c r="M993" i="3"/>
  <c r="M1154" i="3"/>
  <c r="M1050" i="3"/>
  <c r="M1040" i="3"/>
  <c r="M1097" i="3"/>
  <c r="M1061" i="3"/>
  <c r="M922" i="3"/>
  <c r="M909" i="3"/>
  <c r="M898" i="3"/>
  <c r="M894" i="3"/>
  <c r="M899" i="3"/>
  <c r="M834" i="3"/>
  <c r="M880" i="3"/>
  <c r="M791" i="3"/>
  <c r="M736" i="3"/>
  <c r="M688" i="3"/>
  <c r="M648" i="3"/>
  <c r="M852" i="3"/>
  <c r="M764" i="3"/>
  <c r="M725" i="3"/>
  <c r="M685" i="3"/>
  <c r="M798" i="3"/>
  <c r="M843" i="3"/>
  <c r="M762" i="3"/>
  <c r="M714" i="3"/>
  <c r="M674" i="3"/>
  <c r="M832" i="3"/>
  <c r="M751" i="3"/>
  <c r="M836" i="3"/>
  <c r="M657" i="3"/>
  <c r="M595" i="3"/>
  <c r="M555" i="3"/>
  <c r="M515" i="3"/>
  <c r="M905" i="3"/>
  <c r="M653" i="3"/>
  <c r="M665" i="3"/>
  <c r="M597" i="3"/>
  <c r="M561" i="3"/>
  <c r="M529" i="3"/>
  <c r="M497" i="3"/>
  <c r="M514" i="3"/>
  <c r="M655" i="3"/>
  <c r="M496" i="3"/>
  <c r="M558" i="3"/>
  <c r="M647" i="3"/>
  <c r="M508" i="3"/>
  <c r="M554" i="3"/>
  <c r="M671" i="3"/>
  <c r="M534" i="3"/>
  <c r="M479" i="3"/>
  <c r="M415" i="3"/>
  <c r="M350" i="3"/>
  <c r="M295" i="3"/>
  <c r="M263" i="3"/>
  <c r="M231" i="3"/>
  <c r="M444" i="3"/>
  <c r="M380" i="3"/>
  <c r="M316" i="3"/>
  <c r="M473" i="3"/>
  <c r="M409" i="3"/>
  <c r="M346" i="3"/>
  <c r="M296" i="3"/>
  <c r="M264" i="3"/>
  <c r="M232" i="3"/>
  <c r="M200" i="3"/>
  <c r="M168" i="3"/>
  <c r="M136" i="3"/>
  <c r="M104" i="3"/>
  <c r="M72" i="3"/>
  <c r="M568" i="3"/>
  <c r="M438" i="3"/>
  <c r="M483" i="3"/>
  <c r="M419" i="3"/>
  <c r="M358" i="3"/>
  <c r="M301" i="3"/>
  <c r="M269" i="3"/>
  <c r="M237" i="3"/>
  <c r="M472" i="3"/>
  <c r="M408" i="3"/>
  <c r="M349" i="3"/>
  <c r="M516" i="3"/>
  <c r="M429" i="3"/>
  <c r="M363" i="3"/>
  <c r="M302" i="3"/>
  <c r="M270" i="3"/>
  <c r="M238" i="3"/>
  <c r="M206" i="3"/>
  <c r="M174" i="3"/>
  <c r="M142" i="3"/>
  <c r="M110" i="3"/>
  <c r="M78" i="3"/>
  <c r="M376" i="3"/>
  <c r="M143" i="3"/>
  <c r="M418" i="3"/>
  <c r="M157" i="3"/>
  <c r="M45" i="3"/>
  <c r="M360" i="3"/>
  <c r="M123" i="3"/>
  <c r="M345" i="3"/>
  <c r="M105" i="3"/>
  <c r="M410" i="3"/>
  <c r="M135" i="3"/>
  <c r="V9" i="3"/>
  <c r="M197" i="3"/>
  <c r="M69" i="3"/>
  <c r="M600" i="3"/>
  <c r="M211" i="3"/>
  <c r="M83" i="3"/>
  <c r="M209" i="3"/>
  <c r="M65" i="3"/>
  <c r="M1147" i="3"/>
  <c r="M1134" i="3"/>
  <c r="M1074" i="3"/>
  <c r="M971" i="3"/>
  <c r="M900" i="3"/>
  <c r="M951" i="3"/>
  <c r="M807" i="3"/>
  <c r="M684" i="3"/>
  <c r="M785" i="3"/>
  <c r="M830" i="3"/>
  <c r="M758" i="3"/>
  <c r="M840" i="3"/>
  <c r="M673" i="3"/>
  <c r="M551" i="3"/>
  <c r="M662" i="3"/>
  <c r="M569" i="3"/>
  <c r="M501" i="3"/>
  <c r="M683" i="3"/>
  <c r="M574" i="3"/>
  <c r="M524" i="3"/>
  <c r="M675" i="3"/>
  <c r="M487" i="3"/>
  <c r="M359" i="3"/>
  <c r="M267" i="3"/>
  <c r="M452" i="3"/>
  <c r="M325" i="3"/>
  <c r="M417" i="3"/>
  <c r="M300" i="3"/>
  <c r="M236" i="3"/>
  <c r="M172" i="3"/>
  <c r="M108" i="3"/>
  <c r="M639" i="3"/>
  <c r="M491" i="3"/>
  <c r="M367" i="3"/>
  <c r="M273" i="3"/>
  <c r="M480" i="3"/>
  <c r="M356" i="3"/>
  <c r="M437" i="3"/>
  <c r="M306" i="3"/>
  <c r="M242" i="3"/>
  <c r="M178" i="3"/>
  <c r="M114" i="3"/>
  <c r="M442" i="3"/>
  <c r="M482" i="3"/>
  <c r="M49" i="3"/>
  <c r="M139" i="3"/>
  <c r="M121" i="3"/>
  <c r="M151" i="3"/>
  <c r="M213" i="3"/>
  <c r="V3" i="3"/>
  <c r="M99" i="3"/>
  <c r="M97" i="3"/>
  <c r="M1083" i="3"/>
  <c r="M1013" i="3"/>
  <c r="M1043" i="3"/>
  <c r="M968" i="3"/>
  <c r="M952" i="3"/>
  <c r="M890" i="3"/>
  <c r="M799" i="3"/>
  <c r="M656" i="3"/>
  <c r="M761" i="3"/>
  <c r="M822" i="3"/>
  <c r="M730" i="3"/>
  <c r="M824" i="3"/>
  <c r="M666" i="3"/>
  <c r="M523" i="3"/>
  <c r="M646" i="3"/>
  <c r="M565" i="3"/>
  <c r="M659" i="3"/>
  <c r="M608" i="3"/>
  <c r="M542" i="3"/>
  <c r="M494" i="3"/>
  <c r="M667" i="3"/>
  <c r="M471" i="3"/>
  <c r="M343" i="3"/>
  <c r="M259" i="3"/>
  <c r="M436" i="3"/>
  <c r="M309" i="3"/>
  <c r="M403" i="3"/>
  <c r="M292" i="3"/>
  <c r="M228" i="3"/>
  <c r="M164" i="3"/>
  <c r="M100" i="3"/>
  <c r="M504" i="3"/>
  <c r="M475" i="3"/>
  <c r="M351" i="3"/>
  <c r="M265" i="3"/>
  <c r="M464" i="3"/>
  <c r="M340" i="3"/>
  <c r="M421" i="3"/>
  <c r="M298" i="3"/>
  <c r="M234" i="3"/>
  <c r="M170" i="3"/>
  <c r="M106" i="3"/>
  <c r="M369" i="3"/>
  <c r="M400" i="3"/>
  <c r="V8" i="3"/>
  <c r="M107" i="3"/>
  <c r="M89" i="3"/>
  <c r="M119" i="3"/>
  <c r="M181" i="3"/>
  <c r="M490" i="3"/>
  <c r="M67" i="3"/>
  <c r="M48" i="3"/>
  <c r="M1196" i="3"/>
  <c r="M1005" i="3"/>
  <c r="M1184" i="3"/>
  <c r="M1028" i="3"/>
  <c r="M948" i="3"/>
  <c r="M864" i="3"/>
  <c r="M783" i="3"/>
  <c r="M652" i="3"/>
  <c r="M733" i="3"/>
  <c r="M790" i="3"/>
  <c r="M726" i="3"/>
  <c r="M765" i="3"/>
  <c r="M650" i="3"/>
  <c r="M519" i="3"/>
  <c r="M747" i="3"/>
  <c r="M557" i="3"/>
  <c r="M578" i="3"/>
  <c r="M560" i="3"/>
  <c r="M828" i="3"/>
  <c r="M618" i="3"/>
  <c r="M598" i="3"/>
  <c r="M447" i="3"/>
  <c r="M318" i="3"/>
  <c r="M247" i="3"/>
  <c r="M412" i="3"/>
  <c r="M548" i="3"/>
  <c r="M378" i="3"/>
  <c r="M280" i="3"/>
  <c r="M216" i="3"/>
  <c r="M152" i="3"/>
  <c r="M88" i="3"/>
  <c r="M470" i="3"/>
  <c r="M451" i="3"/>
  <c r="M326" i="3"/>
  <c r="M253" i="3"/>
  <c r="M440" i="3"/>
  <c r="M317" i="3"/>
  <c r="M395" i="3"/>
  <c r="M286" i="3"/>
  <c r="M222" i="3"/>
  <c r="M158" i="3"/>
  <c r="M94" i="3"/>
  <c r="M207" i="3"/>
  <c r="M221" i="3"/>
  <c r="V7" i="3"/>
  <c r="M59" i="3"/>
  <c r="M50" i="3"/>
  <c r="M71" i="3"/>
  <c r="M133" i="3"/>
  <c r="M385" i="3"/>
  <c r="M466" i="3"/>
  <c r="M1096" i="3"/>
  <c r="M985" i="3"/>
  <c r="M1145" i="3"/>
  <c r="M975" i="3"/>
  <c r="M891" i="3"/>
  <c r="M857" i="3"/>
  <c r="M744" i="3"/>
  <c r="M644" i="3"/>
  <c r="M729" i="3"/>
  <c r="M873" i="3"/>
  <c r="M710" i="3"/>
  <c r="M861" i="3"/>
  <c r="M611" i="3"/>
  <c r="M511" i="3"/>
  <c r="M731" i="3"/>
  <c r="M537" i="3"/>
  <c r="M34" i="3"/>
  <c r="M1080" i="3"/>
  <c r="M929" i="3"/>
  <c r="M1008" i="3"/>
  <c r="M930" i="3"/>
  <c r="M923" i="3"/>
  <c r="M826" i="3"/>
  <c r="M740" i="3"/>
  <c r="M917" i="3"/>
  <c r="M721" i="3"/>
  <c r="M869" i="3"/>
  <c r="M682" i="3"/>
  <c r="M735" i="3"/>
  <c r="M607" i="3"/>
  <c r="M856" i="3"/>
  <c r="M658" i="3"/>
  <c r="M533" i="3"/>
  <c r="M530" i="3"/>
  <c r="M512" i="3"/>
  <c r="M687" i="3"/>
  <c r="M570" i="3"/>
  <c r="M550" i="3"/>
  <c r="M423" i="3"/>
  <c r="M299" i="3"/>
  <c r="M235" i="3"/>
  <c r="M389" i="3"/>
  <c r="M481" i="3"/>
  <c r="M355" i="3"/>
  <c r="M268" i="3"/>
  <c r="M204" i="3"/>
  <c r="M140" i="3"/>
  <c r="M76" i="3"/>
  <c r="M446" i="3"/>
  <c r="M427" i="3"/>
  <c r="M305" i="3"/>
  <c r="M241" i="3"/>
  <c r="M416" i="3"/>
  <c r="M580" i="3"/>
  <c r="M370" i="3"/>
  <c r="M274" i="3"/>
  <c r="M210" i="3"/>
  <c r="M146" i="3"/>
  <c r="M82" i="3"/>
  <c r="M159" i="3"/>
  <c r="M173" i="3"/>
  <c r="M458" i="3"/>
  <c r="M352" i="3"/>
  <c r="M474" i="3"/>
  <c r="V6" i="3"/>
  <c r="M85" i="3"/>
  <c r="M227" i="3"/>
  <c r="M313" i="3"/>
  <c r="M1194" i="3"/>
  <c r="M1192" i="3"/>
  <c r="M1152" i="3"/>
  <c r="M947" i="3"/>
  <c r="M942" i="3"/>
  <c r="M887" i="3"/>
  <c r="M1059" i="3"/>
  <c r="M704" i="3"/>
  <c r="M849" i="3"/>
  <c r="M689" i="3"/>
  <c r="M776" i="3"/>
  <c r="M1084" i="3"/>
  <c r="M913" i="3"/>
  <c r="M563" i="3"/>
  <c r="M868" i="3"/>
  <c r="M609" i="3"/>
  <c r="M513" i="3"/>
  <c r="M766" i="3"/>
  <c r="M622" i="3"/>
  <c r="M572" i="3"/>
  <c r="M723" i="3"/>
  <c r="M631" i="3"/>
  <c r="M382" i="3"/>
  <c r="M279" i="3"/>
  <c r="M476" i="3"/>
  <c r="M348" i="3"/>
  <c r="M441" i="3"/>
  <c r="M314" i="3"/>
  <c r="M248" i="3"/>
  <c r="M184" i="3"/>
  <c r="M120" i="3"/>
  <c r="M56" i="3"/>
  <c r="M401" i="3"/>
  <c r="M390" i="3"/>
  <c r="M285" i="3"/>
  <c r="M616" i="3"/>
  <c r="M381" i="3"/>
  <c r="M461" i="3"/>
  <c r="M331" i="3"/>
  <c r="M254" i="3"/>
  <c r="M190" i="3"/>
  <c r="M126" i="3"/>
  <c r="M62" i="3"/>
  <c r="M79" i="3"/>
  <c r="M93" i="3"/>
  <c r="M187" i="3"/>
  <c r="M169" i="3"/>
  <c r="M199" i="3"/>
  <c r="M393" i="3"/>
  <c r="V15" i="3"/>
  <c r="M147" i="3"/>
  <c r="M145" i="3"/>
  <c r="M1171" i="3"/>
  <c r="M1180" i="3"/>
  <c r="M1076" i="3"/>
  <c r="M1093" i="3"/>
  <c r="M938" i="3"/>
  <c r="M955" i="3"/>
  <c r="M860" i="3"/>
  <c r="M700" i="3"/>
  <c r="M793" i="3"/>
  <c r="M681" i="3"/>
  <c r="M767" i="3"/>
  <c r="M848" i="3"/>
  <c r="M804" i="3"/>
  <c r="M559" i="3"/>
  <c r="M669" i="3"/>
  <c r="M593" i="3"/>
  <c r="M505" i="3"/>
  <c r="M699" i="3"/>
  <c r="M590" i="3"/>
  <c r="M540" i="3"/>
  <c r="M691" i="3"/>
  <c r="M500" i="3"/>
  <c r="M366" i="3"/>
  <c r="M271" i="3"/>
  <c r="M460" i="3"/>
  <c r="M332" i="3"/>
  <c r="M425" i="3"/>
  <c r="M304" i="3"/>
  <c r="M240" i="3"/>
  <c r="M176" i="3"/>
  <c r="M112" i="3"/>
  <c r="M695" i="3"/>
  <c r="M532" i="3"/>
  <c r="M374" i="3"/>
  <c r="M277" i="3"/>
  <c r="M488" i="3"/>
  <c r="M365" i="3"/>
  <c r="M445" i="3"/>
  <c r="M315" i="3"/>
  <c r="M246" i="3"/>
  <c r="M182" i="3"/>
  <c r="M118" i="3"/>
  <c r="M54" i="3"/>
  <c r="V13" i="3"/>
  <c r="M61" i="3"/>
  <c r="M155" i="3"/>
  <c r="M137" i="3"/>
  <c r="M167" i="3"/>
  <c r="M329" i="3"/>
  <c r="V5" i="3"/>
  <c r="M115" i="3"/>
  <c r="M113" i="3"/>
  <c r="M976" i="3"/>
  <c r="M678" i="3"/>
  <c r="M528" i="3"/>
  <c r="M431" i="3"/>
  <c r="M489" i="3"/>
  <c r="M144" i="3"/>
  <c r="M310" i="3"/>
  <c r="M379" i="3"/>
  <c r="M86" i="3"/>
  <c r="M434" i="3"/>
  <c r="M321" i="3"/>
  <c r="M919" i="3"/>
  <c r="M591" i="3"/>
  <c r="M703" i="3"/>
  <c r="M303" i="3"/>
  <c r="M362" i="3"/>
  <c r="M80" i="3"/>
  <c r="M245" i="3"/>
  <c r="M278" i="3"/>
  <c r="M175" i="3"/>
  <c r="M42" i="3"/>
  <c r="M320" i="3"/>
  <c r="M770" i="3"/>
  <c r="M844" i="3"/>
  <c r="M620" i="3"/>
  <c r="M291" i="3"/>
  <c r="M339" i="3"/>
  <c r="M68" i="3"/>
  <c r="M233" i="3"/>
  <c r="M266" i="3"/>
  <c r="M127" i="3"/>
  <c r="M344" i="3"/>
  <c r="M193" i="3"/>
  <c r="M732" i="3"/>
  <c r="M613" i="3"/>
  <c r="M586" i="3"/>
  <c r="M239" i="3"/>
  <c r="M272" i="3"/>
  <c r="M454" i="3"/>
  <c r="M424" i="3"/>
  <c r="M214" i="3"/>
  <c r="M189" i="3"/>
  <c r="V11" i="3"/>
  <c r="M33" i="3"/>
  <c r="M525" i="3"/>
  <c r="M584" i="3"/>
  <c r="M430" i="3"/>
  <c r="M202" i="3"/>
  <c r="V2" i="3"/>
  <c r="M921" i="3"/>
  <c r="M498" i="3"/>
  <c r="M373" i="3"/>
  <c r="M411" i="3"/>
  <c r="M138" i="3"/>
  <c r="M53" i="3"/>
  <c r="M918" i="3"/>
  <c r="M493" i="3"/>
  <c r="M465" i="3"/>
  <c r="M297" i="3"/>
  <c r="M74" i="3"/>
  <c r="M195" i="3"/>
  <c r="M693" i="3"/>
  <c r="M566" i="3"/>
  <c r="M208" i="3"/>
  <c r="M679" i="3"/>
  <c r="V14" i="3"/>
  <c r="M1056" i="3"/>
  <c r="M396" i="3"/>
  <c r="M150" i="3"/>
  <c r="M912" i="3"/>
  <c r="M260" i="3"/>
  <c r="M141" i="3"/>
  <c r="M835" i="3"/>
  <c r="M196" i="3"/>
  <c r="M353" i="3"/>
  <c r="M626" i="3"/>
  <c r="M132" i="3"/>
  <c r="M217" i="3"/>
  <c r="M546" i="3"/>
  <c r="M435" i="3"/>
  <c r="M101" i="3"/>
  <c r="M538" i="3"/>
  <c r="M404" i="3"/>
  <c r="M518" i="3"/>
  <c r="M485" i="3"/>
  <c r="M407" i="3"/>
  <c r="M354" i="3"/>
  <c r="R518" i="3" l="1"/>
  <c r="N518" i="3"/>
  <c r="R586" i="3"/>
  <c r="N586" i="3"/>
  <c r="R167" i="3"/>
  <c r="N167" i="3"/>
  <c r="R79" i="3"/>
  <c r="N79" i="3"/>
  <c r="N474" i="3"/>
  <c r="R474" i="3"/>
  <c r="N644" i="3"/>
  <c r="R644" i="3"/>
  <c r="R726" i="3"/>
  <c r="N726" i="3"/>
  <c r="R799" i="3"/>
  <c r="N799" i="3"/>
  <c r="N758" i="3"/>
  <c r="R758" i="3"/>
  <c r="N200" i="3"/>
  <c r="R200" i="3"/>
  <c r="R898" i="3"/>
  <c r="N898" i="3"/>
  <c r="R372" i="3"/>
  <c r="N372" i="3"/>
  <c r="N787" i="3"/>
  <c r="R787" i="3"/>
  <c r="N784" i="3"/>
  <c r="R784" i="3"/>
  <c r="R87" i="3"/>
  <c r="N87" i="3"/>
  <c r="N251" i="3"/>
  <c r="R251" i="3"/>
  <c r="N778" i="3"/>
  <c r="R778" i="3"/>
  <c r="N91" i="3"/>
  <c r="R91" i="3"/>
  <c r="N342" i="3"/>
  <c r="R342" i="3"/>
  <c r="R463" i="3"/>
  <c r="N463" i="3"/>
  <c r="R592" i="3"/>
  <c r="N592" i="3"/>
  <c r="N821" i="3"/>
  <c r="R821" i="3"/>
  <c r="N998" i="3"/>
  <c r="R998" i="3"/>
  <c r="R825" i="3"/>
  <c r="N825" i="3"/>
  <c r="N862" i="3"/>
  <c r="R862" i="3"/>
  <c r="R1085" i="3"/>
  <c r="N1085" i="3"/>
  <c r="R601" i="3"/>
  <c r="N601" i="3"/>
  <c r="R599" i="3"/>
  <c r="N599" i="3"/>
  <c r="R718" i="3"/>
  <c r="N718" i="3"/>
  <c r="R771" i="3"/>
  <c r="N771" i="3"/>
  <c r="N979" i="3"/>
  <c r="R979" i="3"/>
  <c r="N1017" i="3"/>
  <c r="R1017" i="3"/>
  <c r="N664" i="3"/>
  <c r="R664" i="3"/>
  <c r="N883" i="3"/>
  <c r="R883" i="3"/>
  <c r="R911" i="3"/>
  <c r="N911" i="3"/>
  <c r="R1039" i="3"/>
  <c r="N1039" i="3"/>
  <c r="R1052" i="3"/>
  <c r="N1052" i="3"/>
  <c r="R38" i="3"/>
  <c r="N38" i="3"/>
  <c r="N1018" i="3"/>
  <c r="R1018" i="3"/>
  <c r="N1055" i="3"/>
  <c r="R1055" i="3"/>
  <c r="N1037" i="3"/>
  <c r="R1037" i="3"/>
  <c r="N1203" i="3"/>
  <c r="R1203" i="3"/>
  <c r="R910" i="3"/>
  <c r="N910" i="3"/>
  <c r="R1141" i="3"/>
  <c r="N1141" i="3"/>
  <c r="N1189" i="3"/>
  <c r="R1189" i="3"/>
  <c r="R1079" i="3"/>
  <c r="N1079" i="3"/>
  <c r="N1082" i="3"/>
  <c r="R1082" i="3"/>
  <c r="N1020" i="3"/>
  <c r="R1020" i="3"/>
  <c r="N945" i="3"/>
  <c r="R945" i="3"/>
  <c r="R1128" i="3"/>
  <c r="N1128" i="3"/>
  <c r="N28" i="3"/>
  <c r="R28" i="3"/>
  <c r="N1120" i="3"/>
  <c r="R1120" i="3"/>
  <c r="R1070" i="3"/>
  <c r="N1070" i="3"/>
  <c r="R1142" i="3"/>
  <c r="N1142" i="3"/>
  <c r="N1163" i="3"/>
  <c r="R1163" i="3"/>
  <c r="R404" i="3"/>
  <c r="N404" i="3"/>
  <c r="R353" i="3"/>
  <c r="N353" i="3"/>
  <c r="R1056" i="3"/>
  <c r="N1056" i="3"/>
  <c r="R297" i="3"/>
  <c r="N297" i="3"/>
  <c r="N498" i="3"/>
  <c r="R498" i="3"/>
  <c r="R613" i="3"/>
  <c r="N613" i="3"/>
  <c r="R339" i="3"/>
  <c r="N339" i="3"/>
  <c r="R278" i="3"/>
  <c r="N278" i="3"/>
  <c r="N321" i="3"/>
  <c r="R321" i="3"/>
  <c r="N528" i="3"/>
  <c r="R528" i="3"/>
  <c r="N137" i="3"/>
  <c r="R137" i="3"/>
  <c r="R315" i="3"/>
  <c r="N315" i="3"/>
  <c r="N112" i="3"/>
  <c r="R112" i="3"/>
  <c r="N366" i="3"/>
  <c r="R366" i="3"/>
  <c r="R669" i="3"/>
  <c r="N669" i="3"/>
  <c r="N860" i="3"/>
  <c r="R860" i="3"/>
  <c r="N147" i="3"/>
  <c r="R147" i="3"/>
  <c r="R62" i="3"/>
  <c r="N62" i="3"/>
  <c r="R285" i="3"/>
  <c r="N285" i="3"/>
  <c r="N441" i="3"/>
  <c r="R441" i="3"/>
  <c r="N622" i="3"/>
  <c r="R622" i="3"/>
  <c r="N776" i="3"/>
  <c r="R776" i="3"/>
  <c r="N1152" i="3"/>
  <c r="R1152" i="3"/>
  <c r="N352" i="3"/>
  <c r="R352" i="3"/>
  <c r="N370" i="3"/>
  <c r="R370" i="3"/>
  <c r="N140" i="3"/>
  <c r="R140" i="3"/>
  <c r="N423" i="3"/>
  <c r="R423" i="3"/>
  <c r="R856" i="3"/>
  <c r="N856" i="3"/>
  <c r="R826" i="3"/>
  <c r="N826" i="3"/>
  <c r="R731" i="3"/>
  <c r="N731" i="3"/>
  <c r="R744" i="3"/>
  <c r="N744" i="3"/>
  <c r="R385" i="3"/>
  <c r="N385" i="3"/>
  <c r="R94" i="3"/>
  <c r="N94" i="3"/>
  <c r="R326" i="3"/>
  <c r="N326" i="3"/>
  <c r="N548" i="3"/>
  <c r="R548" i="3"/>
  <c r="N560" i="3"/>
  <c r="R560" i="3"/>
  <c r="R790" i="3"/>
  <c r="N790" i="3"/>
  <c r="N1005" i="3"/>
  <c r="R1005" i="3"/>
  <c r="N107" i="3"/>
  <c r="R107" i="3"/>
  <c r="R421" i="3"/>
  <c r="N421" i="3"/>
  <c r="R164" i="3"/>
  <c r="N164" i="3"/>
  <c r="N471" i="3"/>
  <c r="R471" i="3"/>
  <c r="N523" i="3"/>
  <c r="R523" i="3"/>
  <c r="N890" i="3"/>
  <c r="R890" i="3"/>
  <c r="R114" i="3"/>
  <c r="N114" i="3"/>
  <c r="R367" i="3"/>
  <c r="N367" i="3"/>
  <c r="N325" i="3"/>
  <c r="R325" i="3"/>
  <c r="N683" i="3"/>
  <c r="R683" i="3"/>
  <c r="N830" i="3"/>
  <c r="R830" i="3"/>
  <c r="R1134" i="3"/>
  <c r="N1134" i="3"/>
  <c r="R197" i="3"/>
  <c r="N197" i="3"/>
  <c r="N45" i="3"/>
  <c r="R45" i="3"/>
  <c r="R174" i="3"/>
  <c r="N174" i="3"/>
  <c r="N349" i="3"/>
  <c r="R349" i="3"/>
  <c r="R483" i="3"/>
  <c r="N483" i="3"/>
  <c r="R232" i="3"/>
  <c r="N232" i="3"/>
  <c r="N444" i="3"/>
  <c r="R444" i="3"/>
  <c r="N671" i="3"/>
  <c r="R671" i="3"/>
  <c r="R497" i="3"/>
  <c r="N497" i="3"/>
  <c r="R555" i="3"/>
  <c r="N555" i="3"/>
  <c r="R762" i="3"/>
  <c r="N762" i="3"/>
  <c r="R688" i="3"/>
  <c r="N688" i="3"/>
  <c r="R909" i="3"/>
  <c r="N909" i="3"/>
  <c r="N1138" i="3"/>
  <c r="R1138" i="3"/>
  <c r="R25" i="3"/>
  <c r="N25" i="3"/>
  <c r="N55" i="3"/>
  <c r="R55" i="3"/>
  <c r="N205" i="3"/>
  <c r="R205" i="3"/>
  <c r="R218" i="3"/>
  <c r="N218" i="3"/>
  <c r="N432" i="3"/>
  <c r="R432" i="3"/>
  <c r="R462" i="3"/>
  <c r="N462" i="3"/>
  <c r="N276" i="3"/>
  <c r="R276" i="3"/>
  <c r="N243" i="3"/>
  <c r="R243" i="3"/>
  <c r="R602" i="3"/>
  <c r="N602" i="3"/>
  <c r="R541" i="3"/>
  <c r="N541" i="3"/>
  <c r="N615" i="3"/>
  <c r="R615" i="3"/>
  <c r="R1038" i="3"/>
  <c r="N1038" i="3"/>
  <c r="N748" i="3"/>
  <c r="R748" i="3"/>
  <c r="R1065" i="3"/>
  <c r="N1065" i="3"/>
  <c r="R1121" i="3"/>
  <c r="N1121" i="3"/>
  <c r="N779" i="3"/>
  <c r="R779" i="3"/>
  <c r="R896" i="3"/>
  <c r="N896" i="3"/>
  <c r="N809" i="3"/>
  <c r="R809" i="3"/>
  <c r="R1086" i="3"/>
  <c r="N1086" i="3"/>
  <c r="R1162" i="3"/>
  <c r="N1162" i="3"/>
  <c r="N161" i="3"/>
  <c r="R161" i="3"/>
  <c r="R215" i="3"/>
  <c r="N215" i="3"/>
  <c r="N95" i="3"/>
  <c r="R95" i="3"/>
  <c r="N258" i="3"/>
  <c r="R258" i="3"/>
  <c r="N727" i="3"/>
  <c r="R727" i="3"/>
  <c r="R60" i="3"/>
  <c r="N60" i="3"/>
  <c r="R323" i="3"/>
  <c r="N323" i="3"/>
  <c r="N283" i="3"/>
  <c r="R283" i="3"/>
  <c r="N588" i="3"/>
  <c r="R588" i="3"/>
  <c r="R585" i="3"/>
  <c r="N585" i="3"/>
  <c r="N845" i="3"/>
  <c r="R845" i="3"/>
  <c r="N888" i="3"/>
  <c r="R888" i="3"/>
  <c r="R847" i="3"/>
  <c r="N847" i="3"/>
  <c r="R1172" i="3"/>
  <c r="N1172" i="3"/>
  <c r="R1127" i="3"/>
  <c r="N1127" i="3"/>
  <c r="R47" i="3"/>
  <c r="N47" i="3"/>
  <c r="N219" i="3"/>
  <c r="R219" i="3"/>
  <c r="N134" i="3"/>
  <c r="R134" i="3"/>
  <c r="R477" i="3"/>
  <c r="N477" i="3"/>
  <c r="R406" i="3"/>
  <c r="N406" i="3"/>
  <c r="R192" i="3"/>
  <c r="N192" i="3"/>
  <c r="N364" i="3"/>
  <c r="R364" i="3"/>
  <c r="N502" i="3"/>
  <c r="R502" i="3"/>
  <c r="R939" i="3"/>
  <c r="N939" i="3"/>
  <c r="R499" i="3"/>
  <c r="N499" i="3"/>
  <c r="N706" i="3"/>
  <c r="R706" i="3"/>
  <c r="R640" i="3"/>
  <c r="N640" i="3"/>
  <c r="R866" i="3"/>
  <c r="N866" i="3"/>
  <c r="N969" i="3"/>
  <c r="R969" i="3"/>
  <c r="N642" i="3"/>
  <c r="R642" i="3"/>
  <c r="N634" i="3"/>
  <c r="R634" i="3"/>
  <c r="N750" i="3"/>
  <c r="R750" i="3"/>
  <c r="N833" i="3"/>
  <c r="R833" i="3"/>
  <c r="R810" i="3"/>
  <c r="N810" i="3"/>
  <c r="N877" i="3"/>
  <c r="R877" i="3"/>
  <c r="R984" i="3"/>
  <c r="N984" i="3"/>
  <c r="R1130" i="3"/>
  <c r="N1130" i="3"/>
  <c r="N1182" i="3"/>
  <c r="R1182" i="3"/>
  <c r="R812" i="3"/>
  <c r="N812" i="3"/>
  <c r="R837" i="3"/>
  <c r="N837" i="3"/>
  <c r="N814" i="3"/>
  <c r="R814" i="3"/>
  <c r="N696" i="3"/>
  <c r="R696" i="3"/>
  <c r="R988" i="3"/>
  <c r="N988" i="3"/>
  <c r="N1042" i="3"/>
  <c r="R1042" i="3"/>
  <c r="N1129" i="3"/>
  <c r="R1129" i="3"/>
  <c r="N1112" i="3"/>
  <c r="R1112" i="3"/>
  <c r="N842" i="3"/>
  <c r="R842" i="3"/>
  <c r="N916" i="3"/>
  <c r="R916" i="3"/>
  <c r="N1049" i="3"/>
  <c r="R1049" i="3"/>
  <c r="R1140" i="3"/>
  <c r="N1140" i="3"/>
  <c r="R1202" i="3"/>
  <c r="N1202" i="3"/>
  <c r="R1090" i="3"/>
  <c r="N1090" i="3"/>
  <c r="N1126" i="3"/>
  <c r="R1126" i="3"/>
  <c r="N961" i="3"/>
  <c r="R961" i="3"/>
  <c r="R1123" i="3"/>
  <c r="N1123" i="3"/>
  <c r="N902" i="3"/>
  <c r="R902" i="3"/>
  <c r="R987" i="3"/>
  <c r="N987" i="3"/>
  <c r="N977" i="3"/>
  <c r="R977" i="3"/>
  <c r="N1193" i="3"/>
  <c r="R1193" i="3"/>
  <c r="R1109" i="3"/>
  <c r="N1109" i="3"/>
  <c r="R1205" i="3"/>
  <c r="N1205" i="3"/>
  <c r="R1106" i="3"/>
  <c r="N1106" i="3"/>
  <c r="N1195" i="3"/>
  <c r="R1195" i="3"/>
  <c r="N396" i="3"/>
  <c r="R396" i="3"/>
  <c r="R919" i="3"/>
  <c r="N919" i="3"/>
  <c r="R593" i="3"/>
  <c r="N593" i="3"/>
  <c r="R1084" i="3"/>
  <c r="N1084" i="3"/>
  <c r="N740" i="3"/>
  <c r="R740" i="3"/>
  <c r="N378" i="3"/>
  <c r="R378" i="3"/>
  <c r="N343" i="3"/>
  <c r="R343" i="3"/>
  <c r="R417" i="3"/>
  <c r="N417" i="3"/>
  <c r="R419" i="3"/>
  <c r="N419" i="3"/>
  <c r="N714" i="3"/>
  <c r="R714" i="3"/>
  <c r="N77" i="3"/>
  <c r="R77" i="3"/>
  <c r="R509" i="3"/>
  <c r="N509" i="3"/>
  <c r="R797" i="3"/>
  <c r="N797" i="3"/>
  <c r="R24" i="3"/>
  <c r="N24" i="3"/>
  <c r="N284" i="3"/>
  <c r="R284" i="3"/>
  <c r="N768" i="3"/>
  <c r="R768" i="3"/>
  <c r="N413" i="3"/>
  <c r="R413" i="3"/>
  <c r="R1179" i="3"/>
  <c r="N1179" i="3"/>
  <c r="N465" i="3"/>
  <c r="R465" i="3"/>
  <c r="R291" i="3"/>
  <c r="N291" i="3"/>
  <c r="N678" i="3"/>
  <c r="R678" i="3"/>
  <c r="R155" i="3"/>
  <c r="N155" i="3"/>
  <c r="R445" i="3"/>
  <c r="N445" i="3"/>
  <c r="R176" i="3"/>
  <c r="N176" i="3"/>
  <c r="R500" i="3"/>
  <c r="N500" i="3"/>
  <c r="N559" i="3"/>
  <c r="R559" i="3"/>
  <c r="R955" i="3"/>
  <c r="N955" i="3"/>
  <c r="N126" i="3"/>
  <c r="R126" i="3"/>
  <c r="N390" i="3"/>
  <c r="R390" i="3"/>
  <c r="R348" i="3"/>
  <c r="N348" i="3"/>
  <c r="N766" i="3"/>
  <c r="R766" i="3"/>
  <c r="R689" i="3"/>
  <c r="N689" i="3"/>
  <c r="R1192" i="3"/>
  <c r="N1192" i="3"/>
  <c r="R458" i="3"/>
  <c r="N458" i="3"/>
  <c r="N580" i="3"/>
  <c r="R580" i="3"/>
  <c r="R204" i="3"/>
  <c r="N204" i="3"/>
  <c r="R550" i="3"/>
  <c r="N550" i="3"/>
  <c r="N607" i="3"/>
  <c r="R607" i="3"/>
  <c r="R923" i="3"/>
  <c r="N923" i="3"/>
  <c r="R511" i="3"/>
  <c r="N511" i="3"/>
  <c r="R857" i="3"/>
  <c r="N857" i="3"/>
  <c r="R133" i="3"/>
  <c r="N133" i="3"/>
  <c r="N158" i="3"/>
  <c r="R158" i="3"/>
  <c r="N451" i="3"/>
  <c r="R451" i="3"/>
  <c r="R412" i="3"/>
  <c r="N412" i="3"/>
  <c r="R578" i="3"/>
  <c r="N578" i="3"/>
  <c r="R733" i="3"/>
  <c r="N733" i="3"/>
  <c r="R1196" i="3"/>
  <c r="N1196" i="3"/>
  <c r="N340" i="3"/>
  <c r="R340" i="3"/>
  <c r="R228" i="3"/>
  <c r="N228" i="3"/>
  <c r="N667" i="3"/>
  <c r="R667" i="3"/>
  <c r="R666" i="3"/>
  <c r="N666" i="3"/>
  <c r="R952" i="3"/>
  <c r="N952" i="3"/>
  <c r="R213" i="3"/>
  <c r="N213" i="3"/>
  <c r="N178" i="3"/>
  <c r="R178" i="3"/>
  <c r="N491" i="3"/>
  <c r="R491" i="3"/>
  <c r="R452" i="3"/>
  <c r="N452" i="3"/>
  <c r="R501" i="3"/>
  <c r="N501" i="3"/>
  <c r="R785" i="3"/>
  <c r="N785" i="3"/>
  <c r="N1147" i="3"/>
  <c r="R1147" i="3"/>
  <c r="R157" i="3"/>
  <c r="N157" i="3"/>
  <c r="N206" i="3"/>
  <c r="R206" i="3"/>
  <c r="N408" i="3"/>
  <c r="R408" i="3"/>
  <c r="N438" i="3"/>
  <c r="R438" i="3"/>
  <c r="R264" i="3"/>
  <c r="N264" i="3"/>
  <c r="R231" i="3"/>
  <c r="N231" i="3"/>
  <c r="R554" i="3"/>
  <c r="N554" i="3"/>
  <c r="N529" i="3"/>
  <c r="R529" i="3"/>
  <c r="N595" i="3"/>
  <c r="R595" i="3"/>
  <c r="N843" i="3"/>
  <c r="R843" i="3"/>
  <c r="N736" i="3"/>
  <c r="R736" i="3"/>
  <c r="N922" i="3"/>
  <c r="R922" i="3"/>
  <c r="R1060" i="3"/>
  <c r="N1060" i="3"/>
  <c r="N129" i="3"/>
  <c r="R129" i="3"/>
  <c r="N183" i="3"/>
  <c r="R183" i="3"/>
  <c r="R63" i="3"/>
  <c r="N63" i="3"/>
  <c r="R250" i="3"/>
  <c r="N250" i="3"/>
  <c r="N552" i="3"/>
  <c r="R552" i="3"/>
  <c r="R52" i="3"/>
  <c r="N52" i="3"/>
  <c r="N307" i="3"/>
  <c r="R307" i="3"/>
  <c r="R275" i="3"/>
  <c r="N275" i="3"/>
  <c r="R556" i="3"/>
  <c r="N556" i="3"/>
  <c r="N577" i="3"/>
  <c r="R577" i="3"/>
  <c r="N739" i="3"/>
  <c r="R739" i="3"/>
  <c r="R838" i="3"/>
  <c r="N838" i="3"/>
  <c r="N831" i="3"/>
  <c r="R831" i="3"/>
  <c r="N1032" i="3"/>
  <c r="R1032" i="3"/>
  <c r="N1107" i="3"/>
  <c r="R1107" i="3"/>
  <c r="N908" i="3"/>
  <c r="R908" i="3"/>
  <c r="N698" i="3"/>
  <c r="R698" i="3"/>
  <c r="R983" i="3"/>
  <c r="N983" i="3"/>
  <c r="N1088" i="3"/>
  <c r="R1088" i="3"/>
  <c r="R949" i="3"/>
  <c r="N949" i="3"/>
  <c r="R536" i="3"/>
  <c r="N536" i="3"/>
  <c r="R57" i="3"/>
  <c r="N57" i="3"/>
  <c r="N223" i="3"/>
  <c r="R223" i="3"/>
  <c r="R290" i="3"/>
  <c r="N290" i="3"/>
  <c r="N257" i="3"/>
  <c r="R257" i="3"/>
  <c r="N92" i="3"/>
  <c r="R92" i="3"/>
  <c r="N387" i="3"/>
  <c r="R387" i="3"/>
  <c r="N327" i="3"/>
  <c r="R327" i="3"/>
  <c r="R510" i="3"/>
  <c r="N510" i="3"/>
  <c r="R625" i="3"/>
  <c r="N625" i="3"/>
  <c r="R661" i="3"/>
  <c r="N661" i="3"/>
  <c r="N713" i="3"/>
  <c r="R713" i="3"/>
  <c r="R794" i="3"/>
  <c r="N794" i="3"/>
  <c r="N1122" i="3"/>
  <c r="R1122" i="3"/>
  <c r="N1170" i="3"/>
  <c r="R1170" i="3"/>
  <c r="N165" i="3"/>
  <c r="R165" i="3"/>
  <c r="N166" i="3"/>
  <c r="R166" i="3"/>
  <c r="N333" i="3"/>
  <c r="R333" i="3"/>
  <c r="R467" i="3"/>
  <c r="N467" i="3"/>
  <c r="N224" i="3"/>
  <c r="R224" i="3"/>
  <c r="N428" i="3"/>
  <c r="R428" i="3"/>
  <c r="N635" i="3"/>
  <c r="R635" i="3"/>
  <c r="N610" i="3"/>
  <c r="R610" i="3"/>
  <c r="N547" i="3"/>
  <c r="R547" i="3"/>
  <c r="R746" i="3"/>
  <c r="N746" i="3"/>
  <c r="N680" i="3"/>
  <c r="R680" i="3"/>
  <c r="R1124" i="3"/>
  <c r="N1124" i="3"/>
  <c r="N1069" i="3"/>
  <c r="R1069" i="3"/>
  <c r="N829" i="3"/>
  <c r="R829" i="3"/>
  <c r="N781" i="3"/>
  <c r="R781" i="3"/>
  <c r="R803" i="3"/>
  <c r="N803" i="3"/>
  <c r="R628" i="3"/>
  <c r="N628" i="3"/>
  <c r="R876" i="3"/>
  <c r="N876" i="3"/>
  <c r="N946" i="3"/>
  <c r="R946" i="3"/>
  <c r="R991" i="3"/>
  <c r="N991" i="3"/>
  <c r="R1098" i="3"/>
  <c r="N1098" i="3"/>
  <c r="R21" i="3"/>
  <c r="N21" i="3"/>
  <c r="N507" i="3"/>
  <c r="R507" i="3"/>
  <c r="N816" i="3"/>
  <c r="R816" i="3"/>
  <c r="R677" i="3"/>
  <c r="N677" i="3"/>
  <c r="R728" i="3"/>
  <c r="N728" i="3"/>
  <c r="R878" i="3"/>
  <c r="N878" i="3"/>
  <c r="R1012" i="3"/>
  <c r="N1012" i="3"/>
  <c r="N1150" i="3"/>
  <c r="R1150" i="3"/>
  <c r="N1201" i="3"/>
  <c r="R1201" i="3"/>
  <c r="R986" i="3"/>
  <c r="N986" i="3"/>
  <c r="N854" i="3"/>
  <c r="R854" i="3"/>
  <c r="R1011" i="3"/>
  <c r="N1011" i="3"/>
  <c r="R1110" i="3"/>
  <c r="N1110" i="3"/>
  <c r="N39" i="3"/>
  <c r="R39" i="3"/>
  <c r="R914" i="3"/>
  <c r="N914" i="3"/>
  <c r="R944" i="3"/>
  <c r="N944" i="3"/>
  <c r="N1001" i="3"/>
  <c r="R1001" i="3"/>
  <c r="N1167" i="3"/>
  <c r="R1167" i="3"/>
  <c r="N972" i="3"/>
  <c r="R972" i="3"/>
  <c r="N1168" i="3"/>
  <c r="R1168" i="3"/>
  <c r="N1009" i="3"/>
  <c r="R1009" i="3"/>
  <c r="R1087" i="3"/>
  <c r="N1087" i="3"/>
  <c r="N884" i="3"/>
  <c r="R884" i="3"/>
  <c r="N1062" i="3"/>
  <c r="R1062" i="3"/>
  <c r="N1148" i="3"/>
  <c r="R1148" i="3"/>
  <c r="R1048" i="3"/>
  <c r="N1048" i="3"/>
  <c r="N1186" i="3"/>
  <c r="R1186" i="3"/>
  <c r="R33" i="3"/>
  <c r="N33" i="3"/>
  <c r="N700" i="3"/>
  <c r="R700" i="3"/>
  <c r="N658" i="3"/>
  <c r="R658" i="3"/>
  <c r="N89" i="3"/>
  <c r="R89" i="3"/>
  <c r="N69" i="3"/>
  <c r="R69" i="3"/>
  <c r="N648" i="3"/>
  <c r="R648" i="3"/>
  <c r="N707" i="3"/>
  <c r="R707" i="3"/>
  <c r="R448" i="3"/>
  <c r="N448" i="3"/>
  <c r="R759" i="3"/>
  <c r="N759" i="3"/>
  <c r="R732" i="3"/>
  <c r="N732" i="3"/>
  <c r="R101" i="3"/>
  <c r="N101" i="3"/>
  <c r="R86" i="3"/>
  <c r="N86" i="3"/>
  <c r="R240" i="3"/>
  <c r="N240" i="3"/>
  <c r="N938" i="3"/>
  <c r="R938" i="3"/>
  <c r="R190" i="3"/>
  <c r="N190" i="3"/>
  <c r="N476" i="3"/>
  <c r="R476" i="3"/>
  <c r="N849" i="3"/>
  <c r="R849" i="3"/>
  <c r="R1194" i="3"/>
  <c r="N1194" i="3"/>
  <c r="N173" i="3"/>
  <c r="R173" i="3"/>
  <c r="R416" i="3"/>
  <c r="N416" i="3"/>
  <c r="R268" i="3"/>
  <c r="N268" i="3"/>
  <c r="N570" i="3"/>
  <c r="R570" i="3"/>
  <c r="N735" i="3"/>
  <c r="R735" i="3"/>
  <c r="N930" i="3"/>
  <c r="R930" i="3"/>
  <c r="R611" i="3"/>
  <c r="N611" i="3"/>
  <c r="N891" i="3"/>
  <c r="R891" i="3"/>
  <c r="N71" i="3"/>
  <c r="R71" i="3"/>
  <c r="R222" i="3"/>
  <c r="N222" i="3"/>
  <c r="R470" i="3"/>
  <c r="N470" i="3"/>
  <c r="N247" i="3"/>
  <c r="R247" i="3"/>
  <c r="N557" i="3"/>
  <c r="R557" i="3"/>
  <c r="R652" i="3"/>
  <c r="N652" i="3"/>
  <c r="N48" i="3"/>
  <c r="R48" i="3"/>
  <c r="R400" i="3"/>
  <c r="N400" i="3"/>
  <c r="R464" i="3"/>
  <c r="N464" i="3"/>
  <c r="R292" i="3"/>
  <c r="N292" i="3"/>
  <c r="N494" i="3"/>
  <c r="R494" i="3"/>
  <c r="N824" i="3"/>
  <c r="R824" i="3"/>
  <c r="R968" i="3"/>
  <c r="N968" i="3"/>
  <c r="N151" i="3"/>
  <c r="R151" i="3"/>
  <c r="N242" i="3"/>
  <c r="R242" i="3"/>
  <c r="N639" i="3"/>
  <c r="R639" i="3"/>
  <c r="N267" i="3"/>
  <c r="R267" i="3"/>
  <c r="R569" i="3"/>
  <c r="N569" i="3"/>
  <c r="R684" i="3"/>
  <c r="N684" i="3"/>
  <c r="R65" i="3"/>
  <c r="N65" i="3"/>
  <c r="R135" i="3"/>
  <c r="N135" i="3"/>
  <c r="N418" i="3"/>
  <c r="R418" i="3"/>
  <c r="N238" i="3"/>
  <c r="R238" i="3"/>
  <c r="R472" i="3"/>
  <c r="N472" i="3"/>
  <c r="R568" i="3"/>
  <c r="N568" i="3"/>
  <c r="R296" i="3"/>
  <c r="N296" i="3"/>
  <c r="N263" i="3"/>
  <c r="R263" i="3"/>
  <c r="R508" i="3"/>
  <c r="N508" i="3"/>
  <c r="R561" i="3"/>
  <c r="N561" i="3"/>
  <c r="N657" i="3"/>
  <c r="R657" i="3"/>
  <c r="R798" i="3"/>
  <c r="N798" i="3"/>
  <c r="N791" i="3"/>
  <c r="R791" i="3"/>
  <c r="N1061" i="3"/>
  <c r="R1061" i="3"/>
  <c r="N1071" i="3"/>
  <c r="R1071" i="3"/>
  <c r="R377" i="3"/>
  <c r="N377" i="3"/>
  <c r="N46" i="3"/>
  <c r="R46" i="3"/>
  <c r="R191" i="3"/>
  <c r="N191" i="3"/>
  <c r="R282" i="3"/>
  <c r="N282" i="3"/>
  <c r="R249" i="3"/>
  <c r="N249" i="3"/>
  <c r="R84" i="3"/>
  <c r="N84" i="3"/>
  <c r="N371" i="3"/>
  <c r="R371" i="3"/>
  <c r="N311" i="3"/>
  <c r="R311" i="3"/>
  <c r="R719" i="3"/>
  <c r="N719" i="3"/>
  <c r="N617" i="3"/>
  <c r="R617" i="3"/>
  <c r="N645" i="3"/>
  <c r="R645" i="3"/>
  <c r="N697" i="3"/>
  <c r="R697" i="3"/>
  <c r="N777" i="3"/>
  <c r="R777" i="3"/>
  <c r="N1004" i="3"/>
  <c r="R1004" i="3"/>
  <c r="N1191" i="3"/>
  <c r="R1191" i="3"/>
  <c r="R531" i="3"/>
  <c r="N531" i="3"/>
  <c r="N738" i="3"/>
  <c r="R738" i="3"/>
  <c r="R672" i="3"/>
  <c r="N672" i="3"/>
  <c r="N962" i="3"/>
  <c r="R962" i="3"/>
  <c r="R1033" i="3"/>
  <c r="N1033" i="3"/>
  <c r="N163" i="3"/>
  <c r="R163" i="3"/>
  <c r="N185" i="3"/>
  <c r="R185" i="3"/>
  <c r="N66" i="3"/>
  <c r="R66" i="3"/>
  <c r="N338" i="3"/>
  <c r="R338" i="3"/>
  <c r="N289" i="3"/>
  <c r="R289" i="3"/>
  <c r="N124" i="3"/>
  <c r="R124" i="3"/>
  <c r="R449" i="3"/>
  <c r="N449" i="3"/>
  <c r="N391" i="3"/>
  <c r="R391" i="3"/>
  <c r="R651" i="3"/>
  <c r="N651" i="3"/>
  <c r="N630" i="3"/>
  <c r="R630" i="3"/>
  <c r="N792" i="3"/>
  <c r="R792" i="3"/>
  <c r="R753" i="3"/>
  <c r="N753" i="3"/>
  <c r="N858" i="3"/>
  <c r="R858" i="3"/>
  <c r="R1023" i="3"/>
  <c r="N1023" i="3"/>
  <c r="R27" i="3"/>
  <c r="N27" i="3"/>
  <c r="R225" i="3"/>
  <c r="N225" i="3"/>
  <c r="R125" i="3"/>
  <c r="N125" i="3"/>
  <c r="R198" i="3"/>
  <c r="N198" i="3"/>
  <c r="R397" i="3"/>
  <c r="N397" i="3"/>
  <c r="N422" i="3"/>
  <c r="R422" i="3"/>
  <c r="N256" i="3"/>
  <c r="R256" i="3"/>
  <c r="N520" i="3"/>
  <c r="R520" i="3"/>
  <c r="N522" i="3"/>
  <c r="R522" i="3"/>
  <c r="R521" i="3"/>
  <c r="N521" i="3"/>
  <c r="N587" i="3"/>
  <c r="R587" i="3"/>
  <c r="R827" i="3"/>
  <c r="N827" i="3"/>
  <c r="N720" i="3"/>
  <c r="R720" i="3"/>
  <c r="N886" i="3"/>
  <c r="R886" i="3"/>
  <c r="R1197" i="3"/>
  <c r="N1197" i="3"/>
  <c r="R743" i="3"/>
  <c r="N743" i="3"/>
  <c r="N629" i="3"/>
  <c r="R629" i="3"/>
  <c r="N892" i="3"/>
  <c r="R892" i="3"/>
  <c r="N660" i="3"/>
  <c r="R660" i="3"/>
  <c r="N874" i="3"/>
  <c r="R874" i="3"/>
  <c r="R895" i="3"/>
  <c r="N895" i="3"/>
  <c r="N1035" i="3"/>
  <c r="R1035" i="3"/>
  <c r="R1200" i="3"/>
  <c r="N1200" i="3"/>
  <c r="N41" i="3"/>
  <c r="R41" i="3"/>
  <c r="N539" i="3"/>
  <c r="R539" i="3"/>
  <c r="N964" i="3"/>
  <c r="R964" i="3"/>
  <c r="R709" i="3"/>
  <c r="N709" i="3"/>
  <c r="R760" i="3"/>
  <c r="N760" i="3"/>
  <c r="N1010" i="3"/>
  <c r="R1010" i="3"/>
  <c r="R1016" i="3"/>
  <c r="N1016" i="3"/>
  <c r="N937" i="3"/>
  <c r="R937" i="3"/>
  <c r="R1103" i="3"/>
  <c r="N1103" i="3"/>
  <c r="N906" i="3"/>
  <c r="R906" i="3"/>
  <c r="R924" i="3"/>
  <c r="N924" i="3"/>
  <c r="N1053" i="3"/>
  <c r="R1053" i="3"/>
  <c r="N1064" i="3"/>
  <c r="R1064" i="3"/>
  <c r="N22" i="3"/>
  <c r="R22" i="3"/>
  <c r="N1022" i="3"/>
  <c r="R1022" i="3"/>
  <c r="R1118" i="3"/>
  <c r="N1118" i="3"/>
  <c r="N1045" i="3"/>
  <c r="R1045" i="3"/>
  <c r="N1166" i="3"/>
  <c r="R1166" i="3"/>
  <c r="N931" i="3"/>
  <c r="R931" i="3"/>
  <c r="N1015" i="3"/>
  <c r="R1015" i="3"/>
  <c r="R1041" i="3"/>
  <c r="N1041" i="3"/>
  <c r="N1119" i="3"/>
  <c r="R1119" i="3"/>
  <c r="N940" i="3"/>
  <c r="R940" i="3"/>
  <c r="N950" i="3"/>
  <c r="R950" i="3"/>
  <c r="R925" i="3"/>
  <c r="N925" i="3"/>
  <c r="N1089" i="3"/>
  <c r="R1089" i="3"/>
  <c r="R29" i="3"/>
  <c r="N29" i="3"/>
  <c r="N68" i="3"/>
  <c r="R68" i="3"/>
  <c r="R271" i="3"/>
  <c r="N271" i="3"/>
  <c r="R572" i="3"/>
  <c r="N572" i="3"/>
  <c r="N299" i="3"/>
  <c r="R299" i="3"/>
  <c r="N253" i="3"/>
  <c r="R253" i="3"/>
  <c r="R100" i="3"/>
  <c r="N100" i="3"/>
  <c r="R273" i="3"/>
  <c r="N273" i="3"/>
  <c r="R142" i="3"/>
  <c r="N142" i="3"/>
  <c r="R515" i="3"/>
  <c r="N515" i="3"/>
  <c r="R186" i="3"/>
  <c r="N186" i="3"/>
  <c r="N575" i="3"/>
  <c r="R575" i="3"/>
  <c r="N970" i="3"/>
  <c r="R970" i="3"/>
  <c r="N549" i="3"/>
  <c r="R549" i="3"/>
  <c r="R897" i="3"/>
  <c r="N897" i="3"/>
  <c r="N196" i="3"/>
  <c r="R196" i="3"/>
  <c r="N921" i="3"/>
  <c r="R921" i="3"/>
  <c r="N245" i="3"/>
  <c r="R245" i="3"/>
  <c r="R835" i="3"/>
  <c r="N835" i="3"/>
  <c r="N493" i="3"/>
  <c r="R493" i="3"/>
  <c r="N193" i="3"/>
  <c r="R193" i="3"/>
  <c r="N620" i="3"/>
  <c r="R620" i="3"/>
  <c r="R976" i="3"/>
  <c r="N976" i="3"/>
  <c r="N365" i="3"/>
  <c r="R365" i="3"/>
  <c r="N804" i="3"/>
  <c r="R804" i="3"/>
  <c r="N401" i="3"/>
  <c r="R401" i="3"/>
  <c r="R435" i="3"/>
  <c r="N435" i="3"/>
  <c r="N918" i="3"/>
  <c r="R918" i="3"/>
  <c r="N424" i="3"/>
  <c r="R424" i="3"/>
  <c r="N362" i="3"/>
  <c r="R362" i="3"/>
  <c r="N113" i="3"/>
  <c r="R113" i="3"/>
  <c r="R304" i="3"/>
  <c r="N304" i="3"/>
  <c r="N848" i="3"/>
  <c r="R848" i="3"/>
  <c r="N199" i="3"/>
  <c r="R199" i="3"/>
  <c r="R56" i="3"/>
  <c r="N56" i="3"/>
  <c r="N704" i="3"/>
  <c r="R704" i="3"/>
  <c r="R159" i="3"/>
  <c r="N159" i="3"/>
  <c r="R355" i="3"/>
  <c r="N355" i="3"/>
  <c r="N682" i="3"/>
  <c r="R682" i="3"/>
  <c r="R861" i="3"/>
  <c r="N861" i="3"/>
  <c r="R50" i="3"/>
  <c r="N50" i="3"/>
  <c r="R88" i="3"/>
  <c r="N88" i="3"/>
  <c r="N747" i="3"/>
  <c r="R747" i="3"/>
  <c r="R67" i="3"/>
  <c r="N67" i="3"/>
  <c r="N369" i="3"/>
  <c r="R369" i="3"/>
  <c r="N265" i="3"/>
  <c r="R265" i="3"/>
  <c r="R403" i="3"/>
  <c r="N403" i="3"/>
  <c r="N542" i="3"/>
  <c r="R542" i="3"/>
  <c r="R1043" i="3"/>
  <c r="N1043" i="3"/>
  <c r="R121" i="3"/>
  <c r="N121" i="3"/>
  <c r="N306" i="3"/>
  <c r="R306" i="3"/>
  <c r="N108" i="3"/>
  <c r="R108" i="3"/>
  <c r="N359" i="3"/>
  <c r="R359" i="3"/>
  <c r="R662" i="3"/>
  <c r="N662" i="3"/>
  <c r="R807" i="3"/>
  <c r="N807" i="3"/>
  <c r="R209" i="3"/>
  <c r="N209" i="3"/>
  <c r="R410" i="3"/>
  <c r="N410" i="3"/>
  <c r="R143" i="3"/>
  <c r="N143" i="3"/>
  <c r="N270" i="3"/>
  <c r="R270" i="3"/>
  <c r="R237" i="3"/>
  <c r="N237" i="3"/>
  <c r="N72" i="3"/>
  <c r="R72" i="3"/>
  <c r="R346" i="3"/>
  <c r="N346" i="3"/>
  <c r="N295" i="3"/>
  <c r="R295" i="3"/>
  <c r="N647" i="3"/>
  <c r="R647" i="3"/>
  <c r="N597" i="3"/>
  <c r="R597" i="3"/>
  <c r="R836" i="3"/>
  <c r="N836" i="3"/>
  <c r="N685" i="3"/>
  <c r="R685" i="3"/>
  <c r="N880" i="3"/>
  <c r="R880" i="3"/>
  <c r="R1097" i="3"/>
  <c r="N1097" i="3"/>
  <c r="R1155" i="3"/>
  <c r="N1155" i="3"/>
  <c r="R131" i="3"/>
  <c r="N131" i="3"/>
  <c r="N153" i="3"/>
  <c r="R153" i="3"/>
  <c r="R58" i="3"/>
  <c r="N58" i="3"/>
  <c r="R322" i="3"/>
  <c r="N322" i="3"/>
  <c r="R281" i="3"/>
  <c r="N281" i="3"/>
  <c r="N116" i="3"/>
  <c r="R116" i="3"/>
  <c r="N433" i="3"/>
  <c r="R433" i="3"/>
  <c r="R375" i="3"/>
  <c r="N375" i="3"/>
  <c r="N606" i="3"/>
  <c r="R606" i="3"/>
  <c r="R763" i="3"/>
  <c r="N763" i="3"/>
  <c r="R774" i="3"/>
  <c r="N774" i="3"/>
  <c r="N745" i="3"/>
  <c r="R745" i="3"/>
  <c r="N935" i="3"/>
  <c r="R935" i="3"/>
  <c r="N1003" i="3"/>
  <c r="R1003" i="3"/>
  <c r="N32" i="3"/>
  <c r="R32" i="3"/>
  <c r="N579" i="3"/>
  <c r="R579" i="3"/>
  <c r="N795" i="3"/>
  <c r="R795" i="3"/>
  <c r="R712" i="3"/>
  <c r="N712" i="3"/>
  <c r="N1092" i="3"/>
  <c r="R1092" i="3"/>
  <c r="R1108" i="3"/>
  <c r="N1108" i="3"/>
  <c r="R392" i="3"/>
  <c r="N392" i="3"/>
  <c r="R75" i="3"/>
  <c r="N75" i="3"/>
  <c r="R98" i="3"/>
  <c r="N98" i="3"/>
  <c r="R402" i="3"/>
  <c r="N402" i="3"/>
  <c r="R335" i="3"/>
  <c r="N335" i="3"/>
  <c r="R156" i="3"/>
  <c r="N156" i="3"/>
  <c r="N612" i="3"/>
  <c r="R612" i="3"/>
  <c r="R455" i="3"/>
  <c r="N455" i="3"/>
  <c r="N576" i="3"/>
  <c r="R576" i="3"/>
  <c r="N789" i="3"/>
  <c r="R789" i="3"/>
  <c r="N980" i="3"/>
  <c r="R980" i="3"/>
  <c r="N817" i="3"/>
  <c r="R817" i="3"/>
  <c r="R855" i="3"/>
  <c r="N855" i="3"/>
  <c r="N1077" i="3"/>
  <c r="R1077" i="3"/>
  <c r="N44" i="3"/>
  <c r="R44" i="3"/>
  <c r="N103" i="3"/>
  <c r="R103" i="3"/>
  <c r="N368" i="3"/>
  <c r="R368" i="3"/>
  <c r="R230" i="3"/>
  <c r="N230" i="3"/>
  <c r="N456" i="3"/>
  <c r="R456" i="3"/>
  <c r="N486" i="3"/>
  <c r="R486" i="3"/>
  <c r="N288" i="3"/>
  <c r="R288" i="3"/>
  <c r="N255" i="3"/>
  <c r="R255" i="3"/>
  <c r="N820" i="3"/>
  <c r="R820" i="3"/>
  <c r="R553" i="3"/>
  <c r="N553" i="3"/>
  <c r="R627" i="3"/>
  <c r="N627" i="3"/>
  <c r="R782" i="3"/>
  <c r="N782" i="3"/>
  <c r="N775" i="3"/>
  <c r="R775" i="3"/>
  <c r="N966" i="3"/>
  <c r="R966" i="3"/>
  <c r="N1177" i="3"/>
  <c r="R1177" i="3"/>
  <c r="N773" i="3"/>
  <c r="R773" i="3"/>
  <c r="N805" i="3"/>
  <c r="R805" i="3"/>
  <c r="R806" i="3"/>
  <c r="N806" i="3"/>
  <c r="R692" i="3"/>
  <c r="N692" i="3"/>
  <c r="R959" i="3"/>
  <c r="N959" i="3"/>
  <c r="N978" i="3"/>
  <c r="R978" i="3"/>
  <c r="R1078" i="3"/>
  <c r="N1078" i="3"/>
  <c r="N1105" i="3"/>
  <c r="R1105" i="3"/>
  <c r="N573" i="3"/>
  <c r="R573" i="3"/>
  <c r="R571" i="3"/>
  <c r="N571" i="3"/>
  <c r="R690" i="3"/>
  <c r="N690" i="3"/>
  <c r="N741" i="3"/>
  <c r="R741" i="3"/>
  <c r="N823" i="3"/>
  <c r="R823" i="3"/>
  <c r="N882" i="3"/>
  <c r="R882" i="3"/>
  <c r="N1067" i="3"/>
  <c r="R1067" i="3"/>
  <c r="N981" i="3"/>
  <c r="R981" i="3"/>
  <c r="R1143" i="3"/>
  <c r="N1143" i="3"/>
  <c r="N1006" i="3"/>
  <c r="R1006" i="3"/>
  <c r="R928" i="3"/>
  <c r="N928" i="3"/>
  <c r="R1164" i="3"/>
  <c r="N1164" i="3"/>
  <c r="R1144" i="3"/>
  <c r="N1144" i="3"/>
  <c r="R850" i="3"/>
  <c r="N850" i="3"/>
  <c r="N936" i="3"/>
  <c r="R936" i="3"/>
  <c r="R1058" i="3"/>
  <c r="N1058" i="3"/>
  <c r="R1165" i="3"/>
  <c r="N1165" i="3"/>
  <c r="R37" i="3"/>
  <c r="N37" i="3"/>
  <c r="R1044" i="3"/>
  <c r="N1044" i="3"/>
  <c r="N1047" i="3"/>
  <c r="R1047" i="3"/>
  <c r="N1136" i="3"/>
  <c r="R1136" i="3"/>
  <c r="N1151" i="3"/>
  <c r="R1151" i="3"/>
  <c r="N863" i="3"/>
  <c r="R863" i="3"/>
  <c r="R1114" i="3"/>
  <c r="N1114" i="3"/>
  <c r="N957" i="3"/>
  <c r="R957" i="3"/>
  <c r="R1153" i="3"/>
  <c r="N1153" i="3"/>
  <c r="N35" i="3"/>
  <c r="R35" i="3"/>
  <c r="N626" i="3"/>
  <c r="R626" i="3"/>
  <c r="N175" i="3"/>
  <c r="R175" i="3"/>
  <c r="R695" i="3"/>
  <c r="N695" i="3"/>
  <c r="N616" i="3"/>
  <c r="R616" i="3"/>
  <c r="R274" i="3"/>
  <c r="N274" i="3"/>
  <c r="R466" i="3"/>
  <c r="N466" i="3"/>
  <c r="R1184" i="3"/>
  <c r="N1184" i="3"/>
  <c r="R99" i="3"/>
  <c r="N99" i="3"/>
  <c r="R1074" i="3"/>
  <c r="N1074" i="3"/>
  <c r="N380" i="3"/>
  <c r="R380" i="3"/>
  <c r="R993" i="3"/>
  <c r="N993" i="3"/>
  <c r="N596" i="3"/>
  <c r="R596" i="3"/>
  <c r="R708" i="3"/>
  <c r="N708" i="3"/>
  <c r="R749" i="3"/>
  <c r="N749" i="3"/>
  <c r="R361" i="3"/>
  <c r="N361" i="3"/>
  <c r="N643" i="3"/>
  <c r="R643" i="3"/>
  <c r="R960" i="3"/>
  <c r="N960" i="3"/>
  <c r="N102" i="3"/>
  <c r="R102" i="3"/>
  <c r="R663" i="3"/>
  <c r="N663" i="3"/>
  <c r="R638" i="3"/>
  <c r="N638" i="3"/>
  <c r="R538" i="3"/>
  <c r="N538" i="3"/>
  <c r="N189" i="3"/>
  <c r="R189" i="3"/>
  <c r="R434" i="3"/>
  <c r="N434" i="3"/>
  <c r="N679" i="3"/>
  <c r="R679" i="3"/>
  <c r="N214" i="3"/>
  <c r="R214" i="3"/>
  <c r="R80" i="3"/>
  <c r="N80" i="3"/>
  <c r="R61" i="3"/>
  <c r="N61" i="3"/>
  <c r="N691" i="3"/>
  <c r="R691" i="3"/>
  <c r="N393" i="3"/>
  <c r="R393" i="3"/>
  <c r="R513" i="3"/>
  <c r="N513" i="3"/>
  <c r="N141" i="3"/>
  <c r="R141" i="3"/>
  <c r="N208" i="3"/>
  <c r="R208" i="3"/>
  <c r="R202" i="3"/>
  <c r="N202" i="3"/>
  <c r="R344" i="3"/>
  <c r="N344" i="3"/>
  <c r="R844" i="3"/>
  <c r="N844" i="3"/>
  <c r="R379" i="3"/>
  <c r="N379" i="3"/>
  <c r="R488" i="3"/>
  <c r="N488" i="3"/>
  <c r="R540" i="3"/>
  <c r="N540" i="3"/>
  <c r="N1093" i="3"/>
  <c r="R1093" i="3"/>
  <c r="R254" i="3"/>
  <c r="N254" i="3"/>
  <c r="R279" i="3"/>
  <c r="N279" i="3"/>
  <c r="N609" i="3"/>
  <c r="R609" i="3"/>
  <c r="N313" i="3"/>
  <c r="R313" i="3"/>
  <c r="N241" i="3"/>
  <c r="R241" i="3"/>
  <c r="N687" i="3"/>
  <c r="R687" i="3"/>
  <c r="N1008" i="3"/>
  <c r="R1008" i="3"/>
  <c r="R975" i="3"/>
  <c r="N975" i="3"/>
  <c r="R286" i="3"/>
  <c r="N286" i="3"/>
  <c r="R318" i="3"/>
  <c r="N318" i="3"/>
  <c r="N783" i="3"/>
  <c r="R783" i="3"/>
  <c r="R730" i="3"/>
  <c r="N730" i="3"/>
  <c r="R354" i="3"/>
  <c r="N354" i="3"/>
  <c r="N546" i="3"/>
  <c r="R546" i="3"/>
  <c r="N260" i="3"/>
  <c r="R260" i="3"/>
  <c r="R566" i="3"/>
  <c r="N566" i="3"/>
  <c r="R53" i="3"/>
  <c r="N53" i="3"/>
  <c r="R430" i="3"/>
  <c r="N430" i="3"/>
  <c r="R454" i="3"/>
  <c r="N454" i="3"/>
  <c r="N127" i="3"/>
  <c r="R127" i="3"/>
  <c r="N770" i="3"/>
  <c r="R770" i="3"/>
  <c r="R303" i="3"/>
  <c r="N303" i="3"/>
  <c r="R310" i="3"/>
  <c r="N310" i="3"/>
  <c r="R115" i="3"/>
  <c r="N115" i="3"/>
  <c r="N54" i="3"/>
  <c r="R54" i="3"/>
  <c r="R277" i="3"/>
  <c r="N277" i="3"/>
  <c r="N425" i="3"/>
  <c r="R425" i="3"/>
  <c r="N590" i="3"/>
  <c r="R590" i="3"/>
  <c r="N767" i="3"/>
  <c r="R767" i="3"/>
  <c r="R1076" i="3"/>
  <c r="N1076" i="3"/>
  <c r="N169" i="3"/>
  <c r="R169" i="3"/>
  <c r="R331" i="3"/>
  <c r="N331" i="3"/>
  <c r="N120" i="3"/>
  <c r="R120" i="3"/>
  <c r="N382" i="3"/>
  <c r="R382" i="3"/>
  <c r="N868" i="3"/>
  <c r="R868" i="3"/>
  <c r="R1059" i="3"/>
  <c r="N1059" i="3"/>
  <c r="R227" i="3"/>
  <c r="N227" i="3"/>
  <c r="N82" i="3"/>
  <c r="R82" i="3"/>
  <c r="N305" i="3"/>
  <c r="R305" i="3"/>
  <c r="R481" i="3"/>
  <c r="N481" i="3"/>
  <c r="R512" i="3"/>
  <c r="N512" i="3"/>
  <c r="R869" i="3"/>
  <c r="N869" i="3"/>
  <c r="R929" i="3"/>
  <c r="N929" i="3"/>
  <c r="N710" i="3"/>
  <c r="R710" i="3"/>
  <c r="N1145" i="3"/>
  <c r="R1145" i="3"/>
  <c r="R59" i="3"/>
  <c r="N59" i="3"/>
  <c r="R395" i="3"/>
  <c r="N395" i="3"/>
  <c r="N152" i="3"/>
  <c r="R152" i="3"/>
  <c r="R447" i="3"/>
  <c r="N447" i="3"/>
  <c r="R519" i="3"/>
  <c r="N519" i="3"/>
  <c r="N864" i="3"/>
  <c r="R864" i="3"/>
  <c r="N490" i="3"/>
  <c r="R490" i="3"/>
  <c r="N106" i="3"/>
  <c r="R106" i="3"/>
  <c r="N351" i="3"/>
  <c r="R351" i="3"/>
  <c r="R309" i="3"/>
  <c r="N309" i="3"/>
  <c r="R608" i="3"/>
  <c r="N608" i="3"/>
  <c r="N822" i="3"/>
  <c r="R822" i="3"/>
  <c r="R1013" i="3"/>
  <c r="N1013" i="3"/>
  <c r="N139" i="3"/>
  <c r="R139" i="3"/>
  <c r="N437" i="3"/>
  <c r="R437" i="3"/>
  <c r="R172" i="3"/>
  <c r="N172" i="3"/>
  <c r="R487" i="3"/>
  <c r="N487" i="3"/>
  <c r="N551" i="3"/>
  <c r="R551" i="3"/>
  <c r="N951" i="3"/>
  <c r="R951" i="3"/>
  <c r="R83" i="3"/>
  <c r="N83" i="3"/>
  <c r="N105" i="3"/>
  <c r="R105" i="3"/>
  <c r="N376" i="3"/>
  <c r="R376" i="3"/>
  <c r="N302" i="3"/>
  <c r="R302" i="3"/>
  <c r="R269" i="3"/>
  <c r="N269" i="3"/>
  <c r="N104" i="3"/>
  <c r="R104" i="3"/>
  <c r="N409" i="3"/>
  <c r="R409" i="3"/>
  <c r="N350" i="3"/>
  <c r="R350" i="3"/>
  <c r="N558" i="3"/>
  <c r="R558" i="3"/>
  <c r="N665" i="3"/>
  <c r="R665" i="3"/>
  <c r="N751" i="3"/>
  <c r="R751" i="3"/>
  <c r="N725" i="3"/>
  <c r="R725" i="3"/>
  <c r="N834" i="3"/>
  <c r="R834" i="3"/>
  <c r="N1040" i="3"/>
  <c r="R1040" i="3"/>
  <c r="R1198" i="3"/>
  <c r="N1198" i="3"/>
  <c r="R328" i="3"/>
  <c r="N328" i="3"/>
  <c r="N384" i="3"/>
  <c r="R384" i="3"/>
  <c r="R90" i="3"/>
  <c r="N90" i="3"/>
  <c r="R386" i="3"/>
  <c r="N386" i="3"/>
  <c r="R319" i="3"/>
  <c r="N319" i="3"/>
  <c r="N148" i="3"/>
  <c r="R148" i="3"/>
  <c r="N492" i="3"/>
  <c r="R492" i="3"/>
  <c r="R439" i="3"/>
  <c r="N439" i="3"/>
  <c r="N544" i="3"/>
  <c r="R544" i="3"/>
  <c r="R772" i="3"/>
  <c r="N772" i="3"/>
  <c r="R865" i="3"/>
  <c r="N865" i="3"/>
  <c r="N801" i="3"/>
  <c r="R801" i="3"/>
  <c r="R1002" i="3"/>
  <c r="N1002" i="3"/>
  <c r="R1133" i="3"/>
  <c r="N1133" i="3"/>
  <c r="R545" i="3"/>
  <c r="N545" i="3"/>
  <c r="N619" i="3"/>
  <c r="R619" i="3"/>
  <c r="R769" i="3"/>
  <c r="N769" i="3"/>
  <c r="N752" i="3"/>
  <c r="R752" i="3"/>
  <c r="R1094" i="3"/>
  <c r="N1094" i="3"/>
  <c r="R1137" i="3"/>
  <c r="N1137" i="3"/>
  <c r="R43" i="3"/>
  <c r="N43" i="3"/>
  <c r="R203" i="3"/>
  <c r="N203" i="3"/>
  <c r="N130" i="3"/>
  <c r="R130" i="3"/>
  <c r="N469" i="3"/>
  <c r="R469" i="3"/>
  <c r="N399" i="3"/>
  <c r="R399" i="3"/>
  <c r="R188" i="3"/>
  <c r="N188" i="3"/>
  <c r="N357" i="3"/>
  <c r="R357" i="3"/>
  <c r="N711" i="3"/>
  <c r="R711" i="3"/>
  <c r="N796" i="3"/>
  <c r="R796" i="3"/>
  <c r="R495" i="3"/>
  <c r="N495" i="3"/>
  <c r="R702" i="3"/>
  <c r="N702" i="3"/>
  <c r="R636" i="3"/>
  <c r="N636" i="3"/>
  <c r="N859" i="3"/>
  <c r="R859" i="3"/>
  <c r="R965" i="3"/>
  <c r="N965" i="3"/>
  <c r="N177" i="3"/>
  <c r="R177" i="3"/>
  <c r="N337" i="3"/>
  <c r="R337" i="3"/>
  <c r="N111" i="3"/>
  <c r="R111" i="3"/>
  <c r="R262" i="3"/>
  <c r="N262" i="3"/>
  <c r="R229" i="3"/>
  <c r="N229" i="3"/>
  <c r="N64" i="3"/>
  <c r="R64" i="3"/>
  <c r="R330" i="3"/>
  <c r="N330" i="3"/>
  <c r="R287" i="3"/>
  <c r="N287" i="3"/>
  <c r="N604" i="3"/>
  <c r="R604" i="3"/>
  <c r="N589" i="3"/>
  <c r="R589" i="3"/>
  <c r="N872" i="3"/>
  <c r="R872" i="3"/>
  <c r="N943" i="3"/>
  <c r="R943" i="3"/>
  <c r="N853" i="3"/>
  <c r="R853" i="3"/>
  <c r="R1034" i="3"/>
  <c r="N1034" i="3"/>
  <c r="R1135" i="3"/>
  <c r="N1135" i="3"/>
  <c r="N503" i="3"/>
  <c r="R503" i="3"/>
  <c r="N808" i="3"/>
  <c r="R808" i="3"/>
  <c r="N1014" i="3"/>
  <c r="R1014" i="3"/>
  <c r="R724" i="3"/>
  <c r="N724" i="3"/>
  <c r="R871" i="3"/>
  <c r="N871" i="3"/>
  <c r="N996" i="3"/>
  <c r="R996" i="3"/>
  <c r="N1146" i="3"/>
  <c r="R1146" i="3"/>
  <c r="N1185" i="3"/>
  <c r="R1185" i="3"/>
  <c r="N605" i="3"/>
  <c r="R605" i="3"/>
  <c r="R603" i="3"/>
  <c r="N603" i="3"/>
  <c r="R722" i="3"/>
  <c r="N722" i="3"/>
  <c r="R780" i="3"/>
  <c r="N780" i="3"/>
  <c r="R904" i="3"/>
  <c r="N904" i="3"/>
  <c r="R956" i="3"/>
  <c r="N956" i="3"/>
  <c r="R982" i="3"/>
  <c r="N982" i="3"/>
  <c r="N1025" i="3"/>
  <c r="R1025" i="3"/>
  <c r="R1187" i="3"/>
  <c r="N1187" i="3"/>
  <c r="N903" i="3"/>
  <c r="R903" i="3"/>
  <c r="R1116" i="3"/>
  <c r="N1116" i="3"/>
  <c r="N1156" i="3"/>
  <c r="R1156" i="3"/>
  <c r="N1075" i="3"/>
  <c r="R1075" i="3"/>
  <c r="R851" i="3"/>
  <c r="N851" i="3"/>
  <c r="N870" i="3"/>
  <c r="R870" i="3"/>
  <c r="R1019" i="3"/>
  <c r="N1019" i="3"/>
  <c r="N1157" i="3"/>
  <c r="R1157" i="3"/>
  <c r="N31" i="3"/>
  <c r="R31" i="3"/>
  <c r="R1000" i="3"/>
  <c r="N1000" i="3"/>
  <c r="N1125" i="3"/>
  <c r="R1125" i="3"/>
  <c r="R1100" i="3"/>
  <c r="N1100" i="3"/>
  <c r="R1183" i="3"/>
  <c r="N1183" i="3"/>
  <c r="R920" i="3"/>
  <c r="N920" i="3"/>
  <c r="N1024" i="3"/>
  <c r="R1024" i="3"/>
  <c r="N989" i="3"/>
  <c r="R989" i="3"/>
  <c r="R1204" i="3"/>
  <c r="N1204" i="3"/>
  <c r="N30" i="3"/>
  <c r="R30" i="3"/>
  <c r="R74" i="3"/>
  <c r="N74" i="3"/>
  <c r="R431" i="3"/>
  <c r="N431" i="3"/>
  <c r="N145" i="3"/>
  <c r="R145" i="3"/>
  <c r="R947" i="3"/>
  <c r="N947" i="3"/>
  <c r="N537" i="3"/>
  <c r="R537" i="3"/>
  <c r="R828" i="3"/>
  <c r="N828" i="3"/>
  <c r="N646" i="3"/>
  <c r="R646" i="3"/>
  <c r="R574" i="3"/>
  <c r="N574" i="3"/>
  <c r="N516" i="3"/>
  <c r="R516" i="3"/>
  <c r="N514" i="3"/>
  <c r="R514" i="3"/>
  <c r="R336" i="3"/>
  <c r="N336" i="3"/>
  <c r="N468" i="3"/>
  <c r="R468" i="3"/>
  <c r="N1104" i="3"/>
  <c r="R1104" i="3"/>
  <c r="N1007" i="3"/>
  <c r="R1007" i="3"/>
  <c r="R478" i="3"/>
  <c r="N478" i="3"/>
  <c r="R623" i="3"/>
  <c r="N623" i="3"/>
  <c r="R426" i="3"/>
  <c r="N426" i="3"/>
  <c r="N160" i="3"/>
  <c r="R160" i="3"/>
  <c r="R885" i="3"/>
  <c r="N885" i="3"/>
  <c r="R407" i="3"/>
  <c r="N407" i="3"/>
  <c r="R912" i="3"/>
  <c r="N912" i="3"/>
  <c r="N138" i="3"/>
  <c r="R138" i="3"/>
  <c r="R272" i="3"/>
  <c r="N272" i="3"/>
  <c r="R320" i="3"/>
  <c r="N320" i="3"/>
  <c r="N144" i="3"/>
  <c r="R144" i="3"/>
  <c r="N118" i="3"/>
  <c r="R118" i="3"/>
  <c r="N374" i="3"/>
  <c r="R374" i="3"/>
  <c r="R332" i="3"/>
  <c r="N332" i="3"/>
  <c r="R699" i="3"/>
  <c r="N699" i="3"/>
  <c r="N681" i="3"/>
  <c r="R681" i="3"/>
  <c r="N1180" i="3"/>
  <c r="R1180" i="3"/>
  <c r="R187" i="3"/>
  <c r="N187" i="3"/>
  <c r="R461" i="3"/>
  <c r="N461" i="3"/>
  <c r="R184" i="3"/>
  <c r="N184" i="3"/>
  <c r="R631" i="3"/>
  <c r="N631" i="3"/>
  <c r="N563" i="3"/>
  <c r="R563" i="3"/>
  <c r="R887" i="3"/>
  <c r="N887" i="3"/>
  <c r="N85" i="3"/>
  <c r="R85" i="3"/>
  <c r="N146" i="3"/>
  <c r="R146" i="3"/>
  <c r="R427" i="3"/>
  <c r="N427" i="3"/>
  <c r="N389" i="3"/>
  <c r="R389" i="3"/>
  <c r="N530" i="3"/>
  <c r="R530" i="3"/>
  <c r="N721" i="3"/>
  <c r="R721" i="3"/>
  <c r="R1080" i="3"/>
  <c r="N1080" i="3"/>
  <c r="N873" i="3"/>
  <c r="R873" i="3"/>
  <c r="N985" i="3"/>
  <c r="R985" i="3"/>
  <c r="R317" i="3"/>
  <c r="N317" i="3"/>
  <c r="R216" i="3"/>
  <c r="N216" i="3"/>
  <c r="N598" i="3"/>
  <c r="R598" i="3"/>
  <c r="N650" i="3"/>
  <c r="R650" i="3"/>
  <c r="N948" i="3"/>
  <c r="R948" i="3"/>
  <c r="N181" i="3"/>
  <c r="R181" i="3"/>
  <c r="R170" i="3"/>
  <c r="N170" i="3"/>
  <c r="R475" i="3"/>
  <c r="N475" i="3"/>
  <c r="N436" i="3"/>
  <c r="R436" i="3"/>
  <c r="N659" i="3"/>
  <c r="R659" i="3"/>
  <c r="R761" i="3"/>
  <c r="N761" i="3"/>
  <c r="N1083" i="3"/>
  <c r="R1083" i="3"/>
  <c r="N49" i="3"/>
  <c r="R49" i="3"/>
  <c r="N356" i="3"/>
  <c r="R356" i="3"/>
  <c r="R236" i="3"/>
  <c r="N236" i="3"/>
  <c r="R675" i="3"/>
  <c r="N675" i="3"/>
  <c r="R673" i="3"/>
  <c r="N673" i="3"/>
  <c r="N900" i="3"/>
  <c r="R900" i="3"/>
  <c r="N211" i="3"/>
  <c r="R211" i="3"/>
  <c r="N345" i="3"/>
  <c r="R345" i="3"/>
  <c r="N78" i="3"/>
  <c r="R78" i="3"/>
  <c r="N363" i="3"/>
  <c r="R363" i="3"/>
  <c r="R301" i="3"/>
  <c r="N301" i="3"/>
  <c r="R136" i="3"/>
  <c r="N136" i="3"/>
  <c r="N473" i="3"/>
  <c r="R473" i="3"/>
  <c r="N415" i="3"/>
  <c r="R415" i="3"/>
  <c r="N496" i="3"/>
  <c r="R496" i="3"/>
  <c r="N653" i="3"/>
  <c r="R653" i="3"/>
  <c r="R832" i="3"/>
  <c r="N832" i="3"/>
  <c r="N764" i="3"/>
  <c r="R764" i="3"/>
  <c r="R899" i="3"/>
  <c r="N899" i="3"/>
  <c r="R1050" i="3"/>
  <c r="N1050" i="3"/>
  <c r="N26" i="3"/>
  <c r="R26" i="3"/>
  <c r="R171" i="3"/>
  <c r="N171" i="3"/>
  <c r="N122" i="3"/>
  <c r="R122" i="3"/>
  <c r="R453" i="3"/>
  <c r="N453" i="3"/>
  <c r="N383" i="3"/>
  <c r="R383" i="3"/>
  <c r="R180" i="3"/>
  <c r="N180" i="3"/>
  <c r="R341" i="3"/>
  <c r="N341" i="3"/>
  <c r="R564" i="3"/>
  <c r="N564" i="3"/>
  <c r="R715" i="3"/>
  <c r="N715" i="3"/>
  <c r="N889" i="3"/>
  <c r="R889" i="3"/>
  <c r="R694" i="3"/>
  <c r="N694" i="3"/>
  <c r="N967" i="3"/>
  <c r="R967" i="3"/>
  <c r="N1030" i="3"/>
  <c r="R1030" i="3"/>
  <c r="R941" i="3"/>
  <c r="N941" i="3"/>
  <c r="N581" i="3"/>
  <c r="R581" i="3"/>
  <c r="R755" i="3"/>
  <c r="N755" i="3"/>
  <c r="N846" i="3"/>
  <c r="R846" i="3"/>
  <c r="R839" i="3"/>
  <c r="N839" i="3"/>
  <c r="R1113" i="3"/>
  <c r="N1113" i="3"/>
  <c r="N1111" i="3"/>
  <c r="R1111" i="3"/>
  <c r="N149" i="3"/>
  <c r="R149" i="3"/>
  <c r="R162" i="3"/>
  <c r="N162" i="3"/>
  <c r="N324" i="3"/>
  <c r="R324" i="3"/>
  <c r="N459" i="3"/>
  <c r="R459" i="3"/>
  <c r="N220" i="3"/>
  <c r="R220" i="3"/>
  <c r="R420" i="3"/>
  <c r="N420" i="3"/>
  <c r="N614" i="3"/>
  <c r="R614" i="3"/>
  <c r="R594" i="3"/>
  <c r="N594" i="3"/>
  <c r="R543" i="3"/>
  <c r="N543" i="3"/>
  <c r="N742" i="3"/>
  <c r="R742" i="3"/>
  <c r="R676" i="3"/>
  <c r="N676" i="3"/>
  <c r="N1051" i="3"/>
  <c r="R1051" i="3"/>
  <c r="R1063" i="3"/>
  <c r="N1063" i="3"/>
  <c r="N51" i="3"/>
  <c r="R51" i="3"/>
  <c r="R73" i="3"/>
  <c r="N73" i="3"/>
  <c r="N312" i="3"/>
  <c r="R312" i="3"/>
  <c r="N294" i="3"/>
  <c r="R294" i="3"/>
  <c r="R261" i="3"/>
  <c r="N261" i="3"/>
  <c r="N96" i="3"/>
  <c r="R96" i="3"/>
  <c r="N394" i="3"/>
  <c r="R394" i="3"/>
  <c r="N334" i="3"/>
  <c r="R334" i="3"/>
  <c r="N526" i="3"/>
  <c r="R526" i="3"/>
  <c r="N633" i="3"/>
  <c r="R633" i="3"/>
  <c r="R670" i="3"/>
  <c r="N670" i="3"/>
  <c r="R717" i="3"/>
  <c r="N717" i="3"/>
  <c r="N802" i="3"/>
  <c r="R802" i="3"/>
  <c r="R1149" i="3"/>
  <c r="N1149" i="3"/>
  <c r="R1178" i="3"/>
  <c r="N1178" i="3"/>
  <c r="N535" i="3"/>
  <c r="R535" i="3"/>
  <c r="N901" i="3"/>
  <c r="R901" i="3"/>
  <c r="N705" i="3"/>
  <c r="R705" i="3"/>
  <c r="R756" i="3"/>
  <c r="N756" i="3"/>
  <c r="N927" i="3"/>
  <c r="R927" i="3"/>
  <c r="R974" i="3"/>
  <c r="N974" i="3"/>
  <c r="N933" i="3"/>
  <c r="R933" i="3"/>
  <c r="R1095" i="3"/>
  <c r="N1095" i="3"/>
  <c r="R649" i="3"/>
  <c r="N649" i="3"/>
  <c r="R641" i="3"/>
  <c r="N641" i="3"/>
  <c r="N754" i="3"/>
  <c r="R754" i="3"/>
  <c r="N841" i="3"/>
  <c r="R841" i="3"/>
  <c r="R818" i="3"/>
  <c r="N818" i="3"/>
  <c r="N893" i="3"/>
  <c r="R893" i="3"/>
  <c r="R992" i="3"/>
  <c r="N992" i="3"/>
  <c r="R1132" i="3"/>
  <c r="N1132" i="3"/>
  <c r="N1190" i="3"/>
  <c r="R1190" i="3"/>
  <c r="N1026" i="3"/>
  <c r="R1026" i="3"/>
  <c r="R1117" i="3"/>
  <c r="N1117" i="3"/>
  <c r="N953" i="3"/>
  <c r="R953" i="3"/>
  <c r="R1115" i="3"/>
  <c r="N1115" i="3"/>
  <c r="R915" i="3"/>
  <c r="N915" i="3"/>
  <c r="N926" i="3"/>
  <c r="R926" i="3"/>
  <c r="N1072" i="3"/>
  <c r="R1072" i="3"/>
  <c r="N1073" i="3"/>
  <c r="R1073" i="3"/>
  <c r="N1188" i="3"/>
  <c r="R1188" i="3"/>
  <c r="N1081" i="3"/>
  <c r="R1081" i="3"/>
  <c r="N1181" i="3"/>
  <c r="R1181" i="3"/>
  <c r="N1174" i="3"/>
  <c r="R1174" i="3"/>
  <c r="N994" i="3"/>
  <c r="R994" i="3"/>
  <c r="R995" i="3"/>
  <c r="N995" i="3"/>
  <c r="N1021" i="3"/>
  <c r="R1021" i="3"/>
  <c r="R1099" i="3"/>
  <c r="N1099" i="3"/>
  <c r="N373" i="3"/>
  <c r="R373" i="3"/>
  <c r="R246" i="3"/>
  <c r="N246" i="3"/>
  <c r="N314" i="3"/>
  <c r="R314" i="3"/>
  <c r="R76" i="3"/>
  <c r="N76" i="3"/>
  <c r="R207" i="3"/>
  <c r="N207" i="3"/>
  <c r="N298" i="3"/>
  <c r="R298" i="3"/>
  <c r="R442" i="3"/>
  <c r="N442" i="3"/>
  <c r="R360" i="3"/>
  <c r="N360" i="3"/>
  <c r="R534" i="3"/>
  <c r="N534" i="3"/>
  <c r="R1175" i="3"/>
  <c r="N1175" i="3"/>
  <c r="N244" i="3"/>
  <c r="R244" i="3"/>
  <c r="R1046" i="3"/>
  <c r="N1046" i="3"/>
  <c r="R226" i="3"/>
  <c r="N226" i="3"/>
  <c r="N1169" i="3"/>
  <c r="R1169" i="3"/>
  <c r="N954" i="3"/>
  <c r="R954" i="3"/>
  <c r="R217" i="3"/>
  <c r="N217" i="3"/>
  <c r="R693" i="3"/>
  <c r="N693" i="3"/>
  <c r="R584" i="3"/>
  <c r="N584" i="3"/>
  <c r="R266" i="3"/>
  <c r="N266" i="3"/>
  <c r="R703" i="3"/>
  <c r="N703" i="3"/>
  <c r="N485" i="3"/>
  <c r="R485" i="3"/>
  <c r="N132" i="3"/>
  <c r="R132" i="3"/>
  <c r="N150" i="3"/>
  <c r="R150" i="3"/>
  <c r="R195" i="3"/>
  <c r="N195" i="3"/>
  <c r="N411" i="3"/>
  <c r="R411" i="3"/>
  <c r="R525" i="3"/>
  <c r="N525" i="3"/>
  <c r="N239" i="3"/>
  <c r="R239" i="3"/>
  <c r="N233" i="3"/>
  <c r="R233" i="3"/>
  <c r="R42" i="3"/>
  <c r="N42" i="3"/>
  <c r="R591" i="3"/>
  <c r="N591" i="3"/>
  <c r="N489" i="3"/>
  <c r="R489" i="3"/>
  <c r="R329" i="3"/>
  <c r="N329" i="3"/>
  <c r="N182" i="3"/>
  <c r="R182" i="3"/>
  <c r="N532" i="3"/>
  <c r="R532" i="3"/>
  <c r="N460" i="3"/>
  <c r="R460" i="3"/>
  <c r="N505" i="3"/>
  <c r="R505" i="3"/>
  <c r="R793" i="3"/>
  <c r="N793" i="3"/>
  <c r="R1171" i="3"/>
  <c r="N1171" i="3"/>
  <c r="N93" i="3"/>
  <c r="R93" i="3"/>
  <c r="N381" i="3"/>
  <c r="R381" i="3"/>
  <c r="R248" i="3"/>
  <c r="N248" i="3"/>
  <c r="N723" i="3"/>
  <c r="R723" i="3"/>
  <c r="N913" i="3"/>
  <c r="R913" i="3"/>
  <c r="N942" i="3"/>
  <c r="R942" i="3"/>
  <c r="N210" i="3"/>
  <c r="R210" i="3"/>
  <c r="N446" i="3"/>
  <c r="R446" i="3"/>
  <c r="R235" i="3"/>
  <c r="N235" i="3"/>
  <c r="R533" i="3"/>
  <c r="N533" i="3"/>
  <c r="N917" i="3"/>
  <c r="R917" i="3"/>
  <c r="N34" i="3"/>
  <c r="R34" i="3"/>
  <c r="R729" i="3"/>
  <c r="N729" i="3"/>
  <c r="N1096" i="3"/>
  <c r="R1096" i="3"/>
  <c r="N221" i="3"/>
  <c r="R221" i="3"/>
  <c r="N440" i="3"/>
  <c r="R440" i="3"/>
  <c r="N280" i="3"/>
  <c r="R280" i="3"/>
  <c r="R618" i="3"/>
  <c r="N618" i="3"/>
  <c r="R765" i="3"/>
  <c r="N765" i="3"/>
  <c r="N1028" i="3"/>
  <c r="R1028" i="3"/>
  <c r="N119" i="3"/>
  <c r="R119" i="3"/>
  <c r="R234" i="3"/>
  <c r="N234" i="3"/>
  <c r="N504" i="3"/>
  <c r="R504" i="3"/>
  <c r="R259" i="3"/>
  <c r="N259" i="3"/>
  <c r="N565" i="3"/>
  <c r="R565" i="3"/>
  <c r="R656" i="3"/>
  <c r="N656" i="3"/>
  <c r="N97" i="3"/>
  <c r="R97" i="3"/>
  <c r="N482" i="3"/>
  <c r="R482" i="3"/>
  <c r="N480" i="3"/>
  <c r="R480" i="3"/>
  <c r="N300" i="3"/>
  <c r="R300" i="3"/>
  <c r="N524" i="3"/>
  <c r="R524" i="3"/>
  <c r="R840" i="3"/>
  <c r="N840" i="3"/>
  <c r="N971" i="3"/>
  <c r="R971" i="3"/>
  <c r="R600" i="3"/>
  <c r="N600" i="3"/>
  <c r="N123" i="3"/>
  <c r="R123" i="3"/>
  <c r="R110" i="3"/>
  <c r="N110" i="3"/>
  <c r="R429" i="3"/>
  <c r="N429" i="3"/>
  <c r="R358" i="3"/>
  <c r="N358" i="3"/>
  <c r="R168" i="3"/>
  <c r="N168" i="3"/>
  <c r="N316" i="3"/>
  <c r="R316" i="3"/>
  <c r="N479" i="3"/>
  <c r="R479" i="3"/>
  <c r="N655" i="3"/>
  <c r="R655" i="3"/>
  <c r="N905" i="3"/>
  <c r="R905" i="3"/>
  <c r="R674" i="3"/>
  <c r="N674" i="3"/>
  <c r="R852" i="3"/>
  <c r="N852" i="3"/>
  <c r="N894" i="3"/>
  <c r="R894" i="3"/>
  <c r="R1154" i="3"/>
  <c r="N1154" i="3"/>
  <c r="N1091" i="3"/>
  <c r="R1091" i="3"/>
  <c r="R117" i="3"/>
  <c r="N117" i="3"/>
  <c r="R81" i="3"/>
  <c r="N81" i="3"/>
  <c r="N154" i="3"/>
  <c r="R154" i="3"/>
  <c r="R308" i="3"/>
  <c r="N308" i="3"/>
  <c r="N443" i="3"/>
  <c r="R443" i="3"/>
  <c r="R212" i="3"/>
  <c r="N212" i="3"/>
  <c r="R405" i="3"/>
  <c r="N405" i="3"/>
  <c r="N582" i="3"/>
  <c r="R582" i="3"/>
  <c r="R562" i="3"/>
  <c r="N562" i="3"/>
  <c r="R527" i="3"/>
  <c r="N527" i="3"/>
  <c r="N734" i="3"/>
  <c r="R734" i="3"/>
  <c r="N668" i="3"/>
  <c r="R668" i="3"/>
  <c r="N958" i="3"/>
  <c r="R958" i="3"/>
  <c r="R1029" i="3"/>
  <c r="N1029" i="3"/>
  <c r="R621" i="3"/>
  <c r="N621" i="3"/>
  <c r="N654" i="3"/>
  <c r="R654" i="3"/>
  <c r="N701" i="3"/>
  <c r="R701" i="3"/>
  <c r="N786" i="3"/>
  <c r="R786" i="3"/>
  <c r="N1036" i="3"/>
  <c r="R1036" i="3"/>
  <c r="N1199" i="3"/>
  <c r="R1199" i="3"/>
  <c r="N450" i="3"/>
  <c r="R450" i="3"/>
  <c r="R109" i="3"/>
  <c r="N109" i="3"/>
  <c r="R194" i="3"/>
  <c r="N194" i="3"/>
  <c r="N388" i="3"/>
  <c r="R388" i="3"/>
  <c r="R414" i="3"/>
  <c r="N414" i="3"/>
  <c r="R252" i="3"/>
  <c r="N252" i="3"/>
  <c r="R484" i="3"/>
  <c r="N484" i="3"/>
  <c r="N506" i="3"/>
  <c r="R506" i="3"/>
  <c r="R517" i="3"/>
  <c r="N517" i="3"/>
  <c r="N583" i="3"/>
  <c r="R583" i="3"/>
  <c r="R819" i="3"/>
  <c r="N819" i="3"/>
  <c r="R716" i="3"/>
  <c r="N716" i="3"/>
  <c r="R879" i="3"/>
  <c r="N879" i="3"/>
  <c r="N1161" i="3"/>
  <c r="R1161" i="3"/>
  <c r="N179" i="3"/>
  <c r="R179" i="3"/>
  <c r="N201" i="3"/>
  <c r="R201" i="3"/>
  <c r="R70" i="3"/>
  <c r="N70" i="3"/>
  <c r="N347" i="3"/>
  <c r="R347" i="3"/>
  <c r="N293" i="3"/>
  <c r="R293" i="3"/>
  <c r="R128" i="3"/>
  <c r="N128" i="3"/>
  <c r="R457" i="3"/>
  <c r="N457" i="3"/>
  <c r="R398" i="3"/>
  <c r="N398" i="3"/>
  <c r="R788" i="3"/>
  <c r="N788" i="3"/>
  <c r="R637" i="3"/>
  <c r="N637" i="3"/>
  <c r="R800" i="3"/>
  <c r="N800" i="3"/>
  <c r="R757" i="3"/>
  <c r="N757" i="3"/>
  <c r="R867" i="3"/>
  <c r="N867" i="3"/>
  <c r="R1031" i="3"/>
  <c r="N1031" i="3"/>
  <c r="R23" i="3"/>
  <c r="N23" i="3"/>
  <c r="R567" i="3"/>
  <c r="N567" i="3"/>
  <c r="R686" i="3"/>
  <c r="N686" i="3"/>
  <c r="N737" i="3"/>
  <c r="R737" i="3"/>
  <c r="N815" i="3"/>
  <c r="R815" i="3"/>
  <c r="N875" i="3"/>
  <c r="R875" i="3"/>
  <c r="N1057" i="3"/>
  <c r="R1057" i="3"/>
  <c r="N973" i="3"/>
  <c r="R973" i="3"/>
  <c r="N1139" i="3"/>
  <c r="R1139" i="3"/>
  <c r="N624" i="3"/>
  <c r="R624" i="3"/>
  <c r="N813" i="3"/>
  <c r="R813" i="3"/>
  <c r="R811" i="3"/>
  <c r="N811" i="3"/>
  <c r="R632" i="3"/>
  <c r="N632" i="3"/>
  <c r="N881" i="3"/>
  <c r="R881" i="3"/>
  <c r="R990" i="3"/>
  <c r="N990" i="3"/>
  <c r="R999" i="3"/>
  <c r="N999" i="3"/>
  <c r="R1102" i="3"/>
  <c r="N1102" i="3"/>
  <c r="R36" i="3"/>
  <c r="N36" i="3"/>
  <c r="R907" i="3"/>
  <c r="N907" i="3"/>
  <c r="N1101" i="3"/>
  <c r="R1101" i="3"/>
  <c r="R997" i="3"/>
  <c r="N997" i="3"/>
  <c r="N1159" i="3"/>
  <c r="R1159" i="3"/>
  <c r="N1054" i="3"/>
  <c r="R1054" i="3"/>
  <c r="N934" i="3"/>
  <c r="R934" i="3"/>
  <c r="N1176" i="3"/>
  <c r="R1176" i="3"/>
  <c r="R1160" i="3"/>
  <c r="N1160" i="3"/>
  <c r="N932" i="3"/>
  <c r="R932" i="3"/>
  <c r="R1173" i="3"/>
  <c r="N1173" i="3"/>
  <c r="R1158" i="3"/>
  <c r="N1158" i="3"/>
  <c r="R1068" i="3"/>
  <c r="N1068" i="3"/>
  <c r="N40" i="3"/>
  <c r="R40" i="3"/>
  <c r="R963" i="3"/>
  <c r="N963" i="3"/>
  <c r="N1027" i="3"/>
  <c r="R1027" i="3"/>
  <c r="R1066" i="3"/>
  <c r="N1066" i="3"/>
  <c r="R1131" i="3"/>
  <c r="N1131" i="3"/>
  <c r="N18" i="3"/>
  <c r="E7" i="3" l="1"/>
  <c r="F4" i="3" l="1"/>
  <c r="H4" i="3" s="1"/>
  <c r="F6" i="3"/>
  <c r="H6" i="3" s="1"/>
  <c r="F9" i="3" s="1"/>
  <c r="F10" i="3" s="1"/>
  <c r="F5" i="3"/>
  <c r="H5" i="3" s="1"/>
  <c r="F8" i="3"/>
  <c r="G9" i="3" l="1"/>
</calcChain>
</file>

<file path=xl/sharedStrings.xml><?xml version="1.0" encoding="utf-8"?>
<sst xmlns="http://schemas.openxmlformats.org/spreadsheetml/2006/main" count="290" uniqueCount="204">
  <si>
    <t>IBVS 6196</t>
  </si>
  <si>
    <t>K</t>
  </si>
  <si>
    <t>B</t>
  </si>
  <si>
    <t>S</t>
  </si>
  <si>
    <t>A</t>
  </si>
  <si>
    <t>V</t>
  </si>
  <si>
    <t>Quad Fit</t>
  </si>
  <si>
    <t>ZA =</t>
  </si>
  <si>
    <t>X2.X4-X3.X3</t>
  </si>
  <si>
    <t xml:space="preserve">ZB = </t>
  </si>
  <si>
    <t>X1.X4-X2.X3</t>
  </si>
  <si>
    <t>File:</t>
  </si>
  <si>
    <t>Quad_Fit.xls</t>
  </si>
  <si>
    <t>Quantity</t>
  </si>
  <si>
    <t>Error</t>
  </si>
  <si>
    <t>Power</t>
  </si>
  <si>
    <t>%</t>
  </si>
  <si>
    <t xml:space="preserve">ZC = </t>
  </si>
  <si>
    <t>X1.X3-X2.X2</t>
  </si>
  <si>
    <t>C</t>
  </si>
  <si>
    <t>By:</t>
  </si>
  <si>
    <t>Bob Nelson</t>
  </si>
  <si>
    <t xml:space="preserve">A = </t>
  </si>
  <si>
    <t xml:space="preserve">ZD = </t>
  </si>
  <si>
    <t>N.X4-X2.X2</t>
  </si>
  <si>
    <t>D</t>
  </si>
  <si>
    <t>Date:</t>
  </si>
  <si>
    <t xml:space="preserve">B = </t>
  </si>
  <si>
    <t xml:space="preserve">ZE = </t>
  </si>
  <si>
    <t>N.X3-X1.X2</t>
  </si>
  <si>
    <t>E</t>
  </si>
  <si>
    <t xml:space="preserve">C = </t>
  </si>
  <si>
    <t xml:space="preserve">ZF = </t>
  </si>
  <si>
    <t>N.X2-X1.X1</t>
  </si>
  <si>
    <t>F</t>
  </si>
  <si>
    <t xml:space="preserve">δy = </t>
  </si>
  <si>
    <t>MM =</t>
  </si>
  <si>
    <t>many terms</t>
  </si>
  <si>
    <t>G</t>
  </si>
  <si>
    <t>H</t>
  </si>
  <si>
    <t>J</t>
  </si>
  <si>
    <t>Start Row</t>
  </si>
  <si>
    <t>L</t>
  </si>
  <si>
    <t>End Row</t>
  </si>
  <si>
    <t>M</t>
  </si>
  <si>
    <t>N</t>
  </si>
  <si>
    <t>O</t>
  </si>
  <si>
    <t>P</t>
  </si>
  <si>
    <t>SCALE FACTORS</t>
  </si>
  <si>
    <t xml:space="preserve">N = </t>
  </si>
  <si>
    <t>Q</t>
  </si>
  <si>
    <t>R</t>
  </si>
  <si>
    <t>DUMP DATA HERE</t>
  </si>
  <si>
    <t>X1</t>
  </si>
  <si>
    <t>Y1</t>
  </si>
  <si>
    <t>X2</t>
  </si>
  <si>
    <t>X3</t>
  </si>
  <si>
    <t>X4</t>
  </si>
  <si>
    <t>W1</t>
  </si>
  <si>
    <t>W2</t>
  </si>
  <si>
    <t>X</t>
  </si>
  <si>
    <t>Y</t>
  </si>
  <si>
    <t>Q.Fit</t>
  </si>
  <si>
    <t>for δA</t>
  </si>
  <si>
    <t>for δB</t>
  </si>
  <si>
    <t>for δC</t>
  </si>
  <si>
    <t>Dev'n</t>
  </si>
  <si>
    <t>T</t>
  </si>
  <si>
    <t>U</t>
  </si>
  <si>
    <t>W</t>
  </si>
  <si>
    <t>Z</t>
  </si>
  <si>
    <t xml:space="preserve">Correlation = </t>
  </si>
  <si>
    <t>dP/dt</t>
  </si>
  <si>
    <t>days/year</t>
  </si>
  <si>
    <t>w</t>
  </si>
  <si>
    <t>w*X</t>
  </si>
  <si>
    <t>w*Y</t>
  </si>
  <si>
    <t>w*YX</t>
  </si>
  <si>
    <t>ZA</t>
  </si>
  <si>
    <t>ZB</t>
  </si>
  <si>
    <t>ZC</t>
  </si>
  <si>
    <t>ZD</t>
  </si>
  <si>
    <t>ZE</t>
  </si>
  <si>
    <t>ZF</t>
  </si>
  <si>
    <t>CCD</t>
  </si>
  <si>
    <r>
      <t>Y = A + B.X + C.X</t>
    </r>
    <r>
      <rPr>
        <b/>
        <vertAlign val="superscript"/>
        <sz val="10"/>
        <rFont val="Arial"/>
        <family val="2"/>
      </rPr>
      <t>2</t>
    </r>
  </si>
  <si>
    <r>
      <t>w*X</t>
    </r>
    <r>
      <rPr>
        <b/>
        <vertAlign val="superscript"/>
        <sz val="10"/>
        <rFont val="Arial"/>
        <family val="2"/>
      </rPr>
      <t>2</t>
    </r>
  </si>
  <si>
    <r>
      <t>w*X</t>
    </r>
    <r>
      <rPr>
        <b/>
        <vertAlign val="superscript"/>
        <sz val="10"/>
        <rFont val="Arial"/>
        <family val="2"/>
      </rPr>
      <t>3</t>
    </r>
  </si>
  <si>
    <r>
      <t>w*X</t>
    </r>
    <r>
      <rPr>
        <b/>
        <vertAlign val="superscript"/>
        <sz val="10"/>
        <rFont val="Arial"/>
        <family val="2"/>
      </rPr>
      <t>4</t>
    </r>
  </si>
  <si>
    <r>
      <t>w*YX</t>
    </r>
    <r>
      <rPr>
        <b/>
        <vertAlign val="superscript"/>
        <sz val="10"/>
        <rFont val="Arial"/>
        <family val="2"/>
      </rPr>
      <t>2</t>
    </r>
  </si>
  <si>
    <r>
      <t>err</t>
    </r>
    <r>
      <rPr>
        <b/>
        <vertAlign val="superscript"/>
        <sz val="10"/>
        <rFont val="Arial"/>
        <family val="2"/>
      </rPr>
      <t>2</t>
    </r>
  </si>
  <si>
    <t>IBVS 6018</t>
  </si>
  <si>
    <t>BAVM225</t>
  </si>
  <si>
    <t>--- Working ----</t>
  </si>
  <si>
    <t>Epoch =</t>
  </si>
  <si>
    <t>Period =</t>
  </si>
  <si>
    <t>New Period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</si>
  <si>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</si>
  <si>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</si>
  <si>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</si>
  <si>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</si>
  <si>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</si>
  <si>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</si>
  <si>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</si>
  <si>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</si>
  <si>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</si>
  <si>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</si>
  <si>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</si>
  <si>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</si>
  <si>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</si>
  <si>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</si>
  <si>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</si>
  <si>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</si>
  <si>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</si>
  <si>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</si>
  <si>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</si>
  <si>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</si>
  <si>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</si>
  <si>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</si>
  <si>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</si>
  <si>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</si>
  <si>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</si>
  <si>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</si>
  <si>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</si>
  <si>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Start of linear fit &gt;&gt;&gt;&gt;&gt;&gt;&gt;&gt;&gt;&gt;&gt;&gt;&gt;&gt;&gt;&gt;&gt;&gt;&gt;&gt;&gt;</t>
  </si>
  <si>
    <t>I</t>
  </si>
  <si>
    <t>J.M. Kreiner, 2004, Acta Astronomica, vol. 54, pp 207-210.</t>
  </si>
  <si>
    <t>Kreiner</t>
  </si>
  <si>
    <t>Kreiner Eph.</t>
  </si>
  <si>
    <t xml:space="preserve">V1101 Her / GSC 3528-0044               </t>
  </si>
  <si>
    <t xml:space="preserve">EW        </t>
  </si>
  <si>
    <t>IBVS 5781</t>
  </si>
  <si>
    <t>II</t>
  </si>
  <si>
    <t>IBVS 5438</t>
  </si>
  <si>
    <t>IBVS 5543</t>
  </si>
  <si>
    <t>IBVS 5713</t>
  </si>
  <si>
    <t>IBVS 5920</t>
  </si>
  <si>
    <t>Add cycle</t>
  </si>
  <si>
    <t>Old Cycle</t>
  </si>
  <si>
    <t>IBVS 5333</t>
  </si>
  <si>
    <t>IBVS 6010</t>
  </si>
  <si>
    <t>Linear Ephemeris =</t>
  </si>
  <si>
    <t>Quad. Ephemeris =</t>
  </si>
  <si>
    <r>
      <t>diff</t>
    </r>
    <r>
      <rPr>
        <b/>
        <vertAlign val="superscript"/>
        <sz val="10"/>
        <rFont val="Arial"/>
        <family val="2"/>
      </rPr>
      <t>2</t>
    </r>
  </si>
  <si>
    <t>wt</t>
  </si>
  <si>
    <r>
      <t>wt.diff</t>
    </r>
    <r>
      <rPr>
        <b/>
        <vertAlign val="superscript"/>
        <sz val="10"/>
        <rFont val="Arial"/>
        <family val="2"/>
      </rPr>
      <t>2</t>
    </r>
  </si>
  <si>
    <t>BAD</t>
  </si>
  <si>
    <t>IBVS 6092</t>
  </si>
  <si>
    <t>Minima from the Lichtenknecker Database of the BAV</t>
  </si>
  <si>
    <t>PE</t>
  </si>
  <si>
    <t>http://www.bav-astro.de/LkDB/index.php?lang=en&amp;sprache_dial=en</t>
  </si>
  <si>
    <t>pg</t>
  </si>
  <si>
    <t>vis</t>
  </si>
  <si>
    <t> 0.004 </t>
  </si>
  <si>
    <t>2454000.277 </t>
  </si>
  <si>
    <t> 21.09.2006 18:38 </t>
  </si>
  <si>
    <t>C </t>
  </si>
  <si>
    <t> E.Blättler </t>
  </si>
  <si>
    <t>IBVS 5781 </t>
  </si>
  <si>
    <t>2454217.4343 </t>
  </si>
  <si>
    <t> 26.04.2007 22:25 </t>
  </si>
  <si>
    <t> 0.0043 </t>
  </si>
  <si>
    <t>2455067.5124 </t>
  </si>
  <si>
    <t> 24.08.2009 00:17 </t>
  </si>
  <si>
    <t> 0.0143 </t>
  </si>
  <si>
    <t>IBVS 5920 </t>
  </si>
  <si>
    <t>2455445.3892 </t>
  </si>
  <si>
    <t> 05.09.2010 21:20 </t>
  </si>
  <si>
    <t> 0.0193 </t>
  </si>
  <si>
    <t>-I</t>
  </si>
  <si>
    <t> K.&amp; M.Rätz </t>
  </si>
  <si>
    <t>BAVM 220 </t>
  </si>
  <si>
    <t>2455643.9919 </t>
  </si>
  <si>
    <t> 23.03.2011 11:48 </t>
  </si>
  <si>
    <t>8147</t>
  </si>
  <si>
    <t> 0.0240 </t>
  </si>
  <si>
    <t> R.Nelson </t>
  </si>
  <si>
    <t>IBVS 6018 </t>
  </si>
  <si>
    <t>2455672.5017 </t>
  </si>
  <si>
    <t> 21.04.2011 00:02 </t>
  </si>
  <si>
    <t>8221.5</t>
  </si>
  <si>
    <t> 0.0260 </t>
  </si>
  <si>
    <t> F.Agerer </t>
  </si>
  <si>
    <t>2455682.4508 </t>
  </si>
  <si>
    <t> 30.04.2011 22:49 </t>
  </si>
  <si>
    <t>8247.5</t>
  </si>
  <si>
    <t> 0.0261 </t>
  </si>
  <si>
    <t>2455828.4344 </t>
  </si>
  <si>
    <t> 23.09.2011 22:25 </t>
  </si>
  <si>
    <t>8629</t>
  </si>
  <si>
    <t> 0.0268 </t>
  </si>
  <si>
    <t>-U;-I</t>
  </si>
  <si>
    <t>BAVM 225 </t>
  </si>
  <si>
    <t>2456413.9105 </t>
  </si>
  <si>
    <t> 01.05.2013 09:51 </t>
  </si>
  <si>
    <t>10159</t>
  </si>
  <si>
    <t> 0.0408 </t>
  </si>
  <si>
    <t>IBVS 6092 </t>
  </si>
  <si>
    <t>dP/dt =</t>
  </si>
  <si>
    <t>IBVS 6154</t>
  </si>
  <si>
    <t>OEJV 0179</t>
  </si>
  <si>
    <t>IBVS 6234</t>
  </si>
  <si>
    <t>RHN 2019</t>
  </si>
  <si>
    <t>JBAV, 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</si>
</sst>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&quot;$&quot;#,##0_);\(&quot;$&quot;#,##0\)"/>
    <numFmt numFmtId="165" formatCode="0.00000"/>
    <numFmt numFmtId="166" formatCode="0.E+00"/>
    <numFmt numFmtId="167" formatCode="0.0%"/>
  </numFmts>
  <fonts count="47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17"/>
      <name val="Arial"/>
      <family val="2"/>
    </font>
    <font>
      <sz val="10"/>
      <color indexed="12"/>
      <name val="Arial"/>
      <family val="2"/>
    </font>
    <font>
      <b/>
      <sz val="10"/>
      <color indexed="8"/>
      <name val="Arial"/>
      <family val="2"/>
    </font>
    <font>
      <b/>
      <vertAlign val="superscript"/>
      <sz val="10"/>
      <name val="Arial"/>
      <family val="2"/>
    </font>
    <font>
      <b/>
      <sz val="10"/>
      <color indexed="14"/>
      <name val="Arial"/>
      <family val="2"/>
    </font>
    <font>
      <sz val="10"/>
      <name val="Arial"/>
      <family val="2"/>
    </font>
    <font>
      <sz val="10"/>
      <color indexed="14"/>
      <name val="Arial"/>
      <family val="2"/>
    </font>
    <font>
      <u/>
      <sz val="10"/>
      <color indexed="12"/>
      <name val="Arial"/>
      <family val="2"/>
    </font>
    <font>
      <sz val="14"/>
      <name val="Arial"/>
      <family val="2"/>
    </font>
    <font>
      <sz val="10"/>
      <color indexed="16"/>
      <name val="Arial"/>
      <family val="2"/>
    </font>
    <font>
      <b/>
      <sz val="10"/>
      <color indexed="10"/>
      <name val="Arial"/>
      <family val="2"/>
    </font>
    <font>
      <sz val="10"/>
      <color indexed="17"/>
      <name val="Arial"/>
      <family val="2"/>
    </font>
    <font>
      <i/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16"/>
      <name val="Arial"/>
      <family val="2"/>
    </font>
    <font>
      <b/>
      <sz val="12"/>
      <color indexed="8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name val="Arial"/>
      <family val="2"/>
    </font>
    <font>
      <sz val="10"/>
      <color rgb="FF00B050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49">
    <xf numFmtId="0" fontId="0" fillId="0" borderId="0">
      <alignment vertical="top"/>
    </xf>
    <xf numFmtId="0" fontId="31" fillId="2" borderId="0" applyNumberFormat="0" applyBorder="0" applyAlignment="0" applyProtection="0"/>
    <xf numFmtId="0" fontId="31" fillId="3" borderId="0" applyNumberFormat="0" applyBorder="0" applyAlignment="0" applyProtection="0"/>
    <xf numFmtId="0" fontId="31" fillId="4" borderId="0" applyNumberFormat="0" applyBorder="0" applyAlignment="0" applyProtection="0"/>
    <xf numFmtId="0" fontId="31" fillId="5" borderId="0" applyNumberFormat="0" applyBorder="0" applyAlignment="0" applyProtection="0"/>
    <xf numFmtId="0" fontId="31" fillId="6" borderId="0" applyNumberFormat="0" applyBorder="0" applyAlignment="0" applyProtection="0"/>
    <xf numFmtId="0" fontId="31" fillId="7" borderId="0" applyNumberFormat="0" applyBorder="0" applyAlignment="0" applyProtection="0"/>
    <xf numFmtId="0" fontId="31" fillId="8" borderId="0" applyNumberFormat="0" applyBorder="0" applyAlignment="0" applyProtection="0"/>
    <xf numFmtId="0" fontId="31" fillId="9" borderId="0" applyNumberFormat="0" applyBorder="0" applyAlignment="0" applyProtection="0"/>
    <xf numFmtId="0" fontId="31" fillId="10" borderId="0" applyNumberFormat="0" applyBorder="0" applyAlignment="0" applyProtection="0"/>
    <xf numFmtId="0" fontId="31" fillId="5" borderId="0" applyNumberFormat="0" applyBorder="0" applyAlignment="0" applyProtection="0"/>
    <xf numFmtId="0" fontId="31" fillId="8" borderId="0" applyNumberFormat="0" applyBorder="0" applyAlignment="0" applyProtection="0"/>
    <xf numFmtId="0" fontId="31" fillId="11" borderId="0" applyNumberFormat="0" applyBorder="0" applyAlignment="0" applyProtection="0"/>
    <xf numFmtId="0" fontId="32" fillId="12" borderId="0" applyNumberFormat="0" applyBorder="0" applyAlignment="0" applyProtection="0"/>
    <xf numFmtId="0" fontId="32" fillId="9" borderId="0" applyNumberFormat="0" applyBorder="0" applyAlignment="0" applyProtection="0"/>
    <xf numFmtId="0" fontId="32" fillId="10" borderId="0" applyNumberFormat="0" applyBorder="0" applyAlignment="0" applyProtection="0"/>
    <xf numFmtId="0" fontId="32" fillId="13" borderId="0" applyNumberFormat="0" applyBorder="0" applyAlignment="0" applyProtection="0"/>
    <xf numFmtId="0" fontId="32" fillId="14" borderId="0" applyNumberFormat="0" applyBorder="0" applyAlignment="0" applyProtection="0"/>
    <xf numFmtId="0" fontId="32" fillId="15" borderId="0" applyNumberFormat="0" applyBorder="0" applyAlignment="0" applyProtection="0"/>
    <xf numFmtId="0" fontId="32" fillId="16" borderId="0" applyNumberFormat="0" applyBorder="0" applyAlignment="0" applyProtection="0"/>
    <xf numFmtId="0" fontId="32" fillId="17" borderId="0" applyNumberFormat="0" applyBorder="0" applyAlignment="0" applyProtection="0"/>
    <xf numFmtId="0" fontId="32" fillId="18" borderId="0" applyNumberFormat="0" applyBorder="0" applyAlignment="0" applyProtection="0"/>
    <xf numFmtId="0" fontId="32" fillId="13" borderId="0" applyNumberFormat="0" applyBorder="0" applyAlignment="0" applyProtection="0"/>
    <xf numFmtId="0" fontId="32" fillId="14" borderId="0" applyNumberFormat="0" applyBorder="0" applyAlignment="0" applyProtection="0"/>
    <xf numFmtId="0" fontId="32" fillId="19" borderId="0" applyNumberFormat="0" applyBorder="0" applyAlignment="0" applyProtection="0"/>
    <xf numFmtId="0" fontId="33" fillId="3" borderId="0" applyNumberFormat="0" applyBorder="0" applyAlignment="0" applyProtection="0"/>
    <xf numFmtId="0" fontId="34" fillId="20" borderId="1" applyNumberFormat="0" applyAlignment="0" applyProtection="0"/>
    <xf numFmtId="0" fontId="35" fillId="21" borderId="2" applyNumberFormat="0" applyAlignment="0" applyProtection="0"/>
    <xf numFmtId="3" fontId="45" fillId="0" borderId="0" applyFont="0" applyFill="0" applyBorder="0" applyAlignment="0" applyProtection="0"/>
    <xf numFmtId="164" fontId="45" fillId="0" borderId="0" applyFont="0" applyFill="0" applyBorder="0" applyAlignment="0" applyProtection="0"/>
    <xf numFmtId="0" fontId="45" fillId="0" borderId="0" applyFont="0" applyFill="0" applyBorder="0" applyAlignment="0" applyProtection="0"/>
    <xf numFmtId="0" fontId="36" fillId="0" borderId="0" applyNumberFormat="0" applyFill="0" applyBorder="0" applyAlignment="0" applyProtection="0"/>
    <xf numFmtId="2" fontId="45" fillId="0" borderId="0" applyFont="0" applyFill="0" applyBorder="0" applyAlignment="0" applyProtection="0"/>
    <xf numFmtId="0" fontId="37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8" fillId="0" borderId="3" applyNumberFormat="0" applyFill="0" applyAlignment="0" applyProtection="0"/>
    <xf numFmtId="0" fontId="38" fillId="0" borderId="0" applyNumberFormat="0" applyFill="0" applyBorder="0" applyAlignment="0" applyProtection="0"/>
    <xf numFmtId="0" fontId="22" fillId="0" borderId="0" applyNumberFormat="0" applyFill="0" applyBorder="0" applyAlignment="0" applyProtection="0">
      <alignment vertical="top"/>
      <protection locked="0"/>
    </xf>
    <xf numFmtId="0" fontId="39" fillId="7" borderId="1" applyNumberFormat="0" applyAlignment="0" applyProtection="0"/>
    <xf numFmtId="0" fontId="40" fillId="0" borderId="4" applyNumberFormat="0" applyFill="0" applyAlignment="0" applyProtection="0"/>
    <xf numFmtId="0" fontId="41" fillId="22" borderId="0" applyNumberFormat="0" applyBorder="0" applyAlignment="0" applyProtection="0"/>
    <xf numFmtId="0" fontId="6" fillId="0" borderId="0"/>
    <xf numFmtId="0" fontId="20" fillId="0" borderId="0"/>
    <xf numFmtId="0" fontId="20" fillId="23" borderId="5" applyNumberFormat="0" applyFont="0" applyAlignment="0" applyProtection="0"/>
    <xf numFmtId="0" fontId="42" fillId="20" borderId="6" applyNumberFormat="0" applyAlignment="0" applyProtection="0"/>
    <xf numFmtId="0" fontId="43" fillId="0" borderId="0" applyNumberFormat="0" applyFill="0" applyBorder="0" applyAlignment="0" applyProtection="0"/>
    <xf numFmtId="0" fontId="45" fillId="0" borderId="7" applyNumberFormat="0" applyFont="0" applyFill="0" applyAlignment="0" applyProtection="0"/>
    <xf numFmtId="0" fontId="44" fillId="0" borderId="0" applyNumberFormat="0" applyFill="0" applyBorder="0" applyAlignment="0" applyProtection="0"/>
  </cellStyleXfs>
  <cellXfs count="113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7" fillId="0" borderId="0" xfId="0" applyFont="1" applyAlignment="1"/>
    <xf numFmtId="0" fontId="7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Alignment="1">
      <alignment horizontal="left"/>
    </xf>
    <xf numFmtId="0" fontId="12" fillId="0" borderId="0" xfId="0" applyFont="1">
      <alignment vertical="top"/>
    </xf>
    <xf numFmtId="0" fontId="0" fillId="0" borderId="0" xfId="0">
      <alignment vertical="top"/>
    </xf>
    <xf numFmtId="0" fontId="13" fillId="0" borderId="0" xfId="0" applyFont="1">
      <alignment vertical="top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0" fontId="10" fillId="0" borderId="0" xfId="0" applyFont="1">
      <alignment vertical="top"/>
    </xf>
    <xf numFmtId="0" fontId="7" fillId="0" borderId="0" xfId="0" applyFont="1">
      <alignment vertical="top"/>
    </xf>
    <xf numFmtId="0" fontId="10" fillId="0" borderId="0" xfId="0" applyFont="1" applyAlignment="1">
      <alignment horizontal="center"/>
    </xf>
    <xf numFmtId="22" fontId="9" fillId="0" borderId="0" xfId="0" applyNumberFormat="1" applyFont="1">
      <alignment vertical="top"/>
    </xf>
    <xf numFmtId="0" fontId="9" fillId="0" borderId="0" xfId="0" applyFont="1">
      <alignment vertical="top"/>
    </xf>
    <xf numFmtId="0" fontId="9" fillId="0" borderId="0" xfId="0" applyFont="1" applyAlignment="1"/>
    <xf numFmtId="0" fontId="14" fillId="0" borderId="0" xfId="0" applyFont="1">
      <alignment vertical="top"/>
    </xf>
    <xf numFmtId="0" fontId="13" fillId="0" borderId="0" xfId="0" applyFont="1" applyAlignment="1"/>
    <xf numFmtId="0" fontId="4" fillId="0" borderId="5" xfId="0" applyFont="1" applyBorder="1">
      <alignment vertical="top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16" fillId="0" borderId="0" xfId="0" applyFont="1" applyAlignment="1">
      <alignment horizontal="left" vertical="center"/>
    </xf>
    <xf numFmtId="0" fontId="16" fillId="0" borderId="0" xfId="0" applyFont="1" applyAlignment="1">
      <alignment horizontal="center" vertical="center"/>
    </xf>
    <xf numFmtId="0" fontId="17" fillId="0" borderId="0" xfId="0" applyFont="1" applyAlignment="1">
      <alignment horizontal="left" vertical="center"/>
    </xf>
    <xf numFmtId="0" fontId="11" fillId="0" borderId="0" xfId="0" applyFont="1" applyAlignment="1">
      <alignment horizontal="left" vertical="top"/>
    </xf>
    <xf numFmtId="0" fontId="11" fillId="0" borderId="0" xfId="0" applyFont="1" applyAlignment="1"/>
    <xf numFmtId="0" fontId="13" fillId="0" borderId="0" xfId="0" applyFont="1" applyAlignment="1">
      <alignment horizontal="center"/>
    </xf>
    <xf numFmtId="0" fontId="0" fillId="0" borderId="11" xfId="0" applyBorder="1" applyAlignment="1"/>
    <xf numFmtId="0" fontId="0" fillId="0" borderId="12" xfId="0" applyBorder="1" applyAlignment="1"/>
    <xf numFmtId="11" fontId="0" fillId="0" borderId="0" xfId="0" applyNumberFormat="1" applyAlignment="1"/>
    <xf numFmtId="0" fontId="0" fillId="0" borderId="13" xfId="0" applyBorder="1" applyAlignment="1"/>
    <xf numFmtId="0" fontId="0" fillId="0" borderId="14" xfId="0" applyBorder="1" applyAlignment="1"/>
    <xf numFmtId="0" fontId="0" fillId="0" borderId="15" xfId="0" applyBorder="1" applyAlignment="1"/>
    <xf numFmtId="0" fontId="0" fillId="0" borderId="16" xfId="0" applyBorder="1" applyAlignment="1"/>
    <xf numFmtId="0" fontId="0" fillId="0" borderId="17" xfId="0" applyBorder="1" applyAlignment="1"/>
    <xf numFmtId="0" fontId="12" fillId="0" borderId="8" xfId="0" applyFont="1" applyBorder="1" applyAlignment="1">
      <alignment horizontal="center"/>
    </xf>
    <xf numFmtId="0" fontId="19" fillId="0" borderId="8" xfId="0" applyFont="1" applyBorder="1" applyAlignment="1">
      <alignment horizontal="center"/>
    </xf>
    <xf numFmtId="0" fontId="14" fillId="0" borderId="0" xfId="0" applyFont="1" applyAlignment="1"/>
    <xf numFmtId="14" fontId="20" fillId="0" borderId="0" xfId="0" applyNumberFormat="1" applyFont="1" applyAlignment="1"/>
    <xf numFmtId="0" fontId="20" fillId="0" borderId="0" xfId="0" applyFont="1" applyAlignment="1"/>
    <xf numFmtId="0" fontId="21" fillId="0" borderId="0" xfId="0" applyFont="1" applyAlignment="1"/>
    <xf numFmtId="0" fontId="23" fillId="0" borderId="0" xfId="0" applyFont="1">
      <alignment vertical="top"/>
    </xf>
    <xf numFmtId="0" fontId="24" fillId="0" borderId="0" xfId="0" applyFont="1">
      <alignment vertical="top"/>
    </xf>
    <xf numFmtId="0" fontId="7" fillId="0" borderId="0" xfId="0" applyFont="1" applyAlignment="1">
      <alignment horizontal="center"/>
    </xf>
    <xf numFmtId="0" fontId="7" fillId="0" borderId="18" xfId="0" applyFont="1" applyBorder="1">
      <alignment vertical="top"/>
    </xf>
    <xf numFmtId="0" fontId="25" fillId="0" borderId="19" xfId="0" applyFont="1" applyBorder="1">
      <alignment vertical="top"/>
    </xf>
    <xf numFmtId="0" fontId="9" fillId="0" borderId="11" xfId="0" applyFont="1" applyBorder="1">
      <alignment vertical="top"/>
    </xf>
    <xf numFmtId="166" fontId="9" fillId="0" borderId="11" xfId="0" applyNumberFormat="1" applyFont="1" applyBorder="1" applyAlignment="1">
      <alignment horizontal="center"/>
    </xf>
    <xf numFmtId="167" fontId="7" fillId="0" borderId="0" xfId="0" applyNumberFormat="1" applyFont="1">
      <alignment vertical="top"/>
    </xf>
    <xf numFmtId="14" fontId="0" fillId="0" borderId="0" xfId="0" applyNumberFormat="1">
      <alignment vertical="top"/>
    </xf>
    <xf numFmtId="0" fontId="7" fillId="0" borderId="20" xfId="0" applyFont="1" applyBorder="1">
      <alignment vertical="top"/>
    </xf>
    <xf numFmtId="0" fontId="25" fillId="0" borderId="21" xfId="0" applyFont="1" applyBorder="1">
      <alignment vertical="top"/>
    </xf>
    <xf numFmtId="0" fontId="9" fillId="0" borderId="12" xfId="0" applyFont="1" applyBorder="1">
      <alignment vertical="top"/>
    </xf>
    <xf numFmtId="166" fontId="9" fillId="0" borderId="12" xfId="0" applyNumberFormat="1" applyFont="1" applyBorder="1" applyAlignment="1">
      <alignment horizontal="center"/>
    </xf>
    <xf numFmtId="0" fontId="7" fillId="0" borderId="22" xfId="0" applyFont="1" applyBorder="1">
      <alignment vertical="top"/>
    </xf>
    <xf numFmtId="0" fontId="25" fillId="0" borderId="23" xfId="0" applyFont="1" applyBorder="1">
      <alignment vertical="top"/>
    </xf>
    <xf numFmtId="0" fontId="9" fillId="0" borderId="13" xfId="0" applyFont="1" applyBorder="1">
      <alignment vertical="top"/>
    </xf>
    <xf numFmtId="166" fontId="9" fillId="0" borderId="13" xfId="0" applyNumberFormat="1" applyFont="1" applyBorder="1" applyAlignment="1">
      <alignment horizontal="center"/>
    </xf>
    <xf numFmtId="0" fontId="24" fillId="0" borderId="8" xfId="0" applyFont="1" applyBorder="1">
      <alignment vertical="top"/>
    </xf>
    <xf numFmtId="0" fontId="0" fillId="0" borderId="8" xfId="0" applyBorder="1">
      <alignment vertical="top"/>
    </xf>
    <xf numFmtId="0" fontId="25" fillId="0" borderId="0" xfId="0" applyFont="1">
      <alignment vertical="top"/>
    </xf>
    <xf numFmtId="166" fontId="9" fillId="0" borderId="0" xfId="0" applyNumberFormat="1" applyFont="1" applyAlignment="1">
      <alignment horizontal="center"/>
    </xf>
    <xf numFmtId="0" fontId="13" fillId="0" borderId="0" xfId="0" applyFont="1" applyAlignment="1" applyProtection="1">
      <alignment horizontal="left"/>
      <protection locked="0"/>
    </xf>
    <xf numFmtId="10" fontId="7" fillId="0" borderId="0" xfId="0" applyNumberFormat="1" applyFont="1">
      <alignment vertical="top"/>
    </xf>
    <xf numFmtId="0" fontId="17" fillId="0" borderId="0" xfId="0" applyFont="1">
      <alignment vertical="top"/>
    </xf>
    <xf numFmtId="167" fontId="17" fillId="0" borderId="0" xfId="0" applyNumberFormat="1" applyFont="1">
      <alignment vertical="top"/>
    </xf>
    <xf numFmtId="10" fontId="17" fillId="0" borderId="0" xfId="0" applyNumberFormat="1" applyFont="1">
      <alignment vertical="top"/>
    </xf>
    <xf numFmtId="0" fontId="26" fillId="0" borderId="0" xfId="0" applyFont="1">
      <alignment vertical="top"/>
    </xf>
    <xf numFmtId="0" fontId="26" fillId="0" borderId="0" xfId="0" applyFont="1" applyAlignment="1">
      <alignment horizontal="left"/>
    </xf>
    <xf numFmtId="0" fontId="27" fillId="0" borderId="0" xfId="0" applyFont="1">
      <alignment vertical="top"/>
    </xf>
    <xf numFmtId="0" fontId="28" fillId="0" borderId="0" xfId="0" applyFont="1">
      <alignment vertical="top"/>
    </xf>
    <xf numFmtId="0" fontId="29" fillId="0" borderId="0" xfId="0" applyFont="1" applyAlignment="1">
      <alignment horizontal="center"/>
    </xf>
    <xf numFmtId="0" fontId="20" fillId="0" borderId="0" xfId="0" applyFont="1">
      <alignment vertical="top"/>
    </xf>
    <xf numFmtId="0" fontId="13" fillId="24" borderId="5" xfId="0" applyFont="1" applyFill="1" applyBorder="1">
      <alignment vertical="top"/>
    </xf>
    <xf numFmtId="0" fontId="9" fillId="0" borderId="24" xfId="0" applyFont="1" applyBorder="1">
      <alignment vertical="top"/>
    </xf>
    <xf numFmtId="0" fontId="9" fillId="0" borderId="0" xfId="0" applyFont="1" applyAlignment="1">
      <alignment horizontal="left"/>
    </xf>
    <xf numFmtId="0" fontId="17" fillId="0" borderId="0" xfId="0" applyFont="1" applyAlignment="1">
      <alignment horizontal="center" vertical="center"/>
    </xf>
    <xf numFmtId="0" fontId="17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5" fillId="0" borderId="0" xfId="0" applyFont="1" applyAlignment="1">
      <alignment horizontal="left" vertical="center"/>
    </xf>
    <xf numFmtId="0" fontId="30" fillId="0" borderId="0" xfId="0" applyFont="1" applyAlignment="1">
      <alignment horizontal="left"/>
    </xf>
    <xf numFmtId="0" fontId="0" fillId="0" borderId="18" xfId="0" applyBorder="1" applyAlignment="1">
      <alignment horizontal="center"/>
    </xf>
    <xf numFmtId="0" fontId="0" fillId="0" borderId="19" xfId="0" applyBorder="1" applyAlignment="1"/>
    <xf numFmtId="0" fontId="0" fillId="0" borderId="20" xfId="0" applyBorder="1" applyAlignment="1">
      <alignment horizontal="center"/>
    </xf>
    <xf numFmtId="0" fontId="0" fillId="0" borderId="21" xfId="0" applyBorder="1" applyAlignment="1"/>
    <xf numFmtId="0" fontId="22" fillId="0" borderId="0" xfId="38" applyAlignment="1" applyProtection="1">
      <alignment horizontal="left"/>
    </xf>
    <xf numFmtId="0" fontId="0" fillId="0" borderId="22" xfId="0" applyBorder="1" applyAlignment="1">
      <alignment horizontal="center"/>
    </xf>
    <xf numFmtId="0" fontId="0" fillId="0" borderId="23" xfId="0" applyBorder="1" applyAlignment="1"/>
    <xf numFmtId="0" fontId="0" fillId="0" borderId="0" xfId="0" quotePrefix="1" applyAlignment="1"/>
    <xf numFmtId="0" fontId="5" fillId="25" borderId="25" xfId="0" applyFont="1" applyFill="1" applyBorder="1" applyAlignment="1">
      <alignment horizontal="left" vertical="top" wrapText="1" indent="1"/>
    </xf>
    <xf numFmtId="0" fontId="5" fillId="25" borderId="25" xfId="0" applyFont="1" applyFill="1" applyBorder="1" applyAlignment="1">
      <alignment horizontal="center" vertical="top" wrapText="1"/>
    </xf>
    <xf numFmtId="0" fontId="5" fillId="25" borderId="25" xfId="0" applyFont="1" applyFill="1" applyBorder="1" applyAlignment="1">
      <alignment horizontal="right" vertical="top" wrapText="1"/>
    </xf>
    <xf numFmtId="0" fontId="22" fillId="25" borderId="25" xfId="38" applyFill="1" applyBorder="1" applyAlignment="1" applyProtection="1">
      <alignment horizontal="right" vertical="top" wrapText="1"/>
    </xf>
    <xf numFmtId="0" fontId="5" fillId="0" borderId="0" xfId="0" applyFont="1" applyAlignment="1">
      <alignment horizontal="center" vertical="center"/>
    </xf>
    <xf numFmtId="0" fontId="15" fillId="0" borderId="0" xfId="42" applyFont="1" applyAlignment="1">
      <alignment wrapText="1"/>
    </xf>
    <xf numFmtId="0" fontId="15" fillId="0" borderId="0" xfId="42" applyFont="1" applyAlignment="1">
      <alignment horizontal="center" wrapText="1"/>
    </xf>
    <xf numFmtId="0" fontId="15" fillId="0" borderId="0" xfId="42" applyFont="1" applyAlignment="1">
      <alignment horizontal="left" wrapText="1"/>
    </xf>
    <xf numFmtId="0" fontId="15" fillId="0" borderId="0" xfId="43" applyFont="1"/>
    <xf numFmtId="0" fontId="15" fillId="0" borderId="0" xfId="43" applyFont="1" applyAlignment="1">
      <alignment horizontal="center"/>
    </xf>
    <xf numFmtId="0" fontId="15" fillId="0" borderId="0" xfId="43" applyFont="1" applyAlignment="1">
      <alignment horizontal="left"/>
    </xf>
    <xf numFmtId="0" fontId="17" fillId="0" borderId="0" xfId="42" applyFont="1" applyAlignment="1">
      <alignment wrapText="1"/>
    </xf>
    <xf numFmtId="0" fontId="46" fillId="0" borderId="0" xfId="0" applyFont="1" applyAlignment="1">
      <alignment vertical="center" wrapText="1"/>
    </xf>
    <xf numFmtId="0" fontId="46" fillId="0" borderId="0" xfId="0" applyFont="1" applyAlignment="1">
      <alignment horizontal="center" vertical="center" wrapText="1"/>
    </xf>
    <xf numFmtId="0" fontId="6" fillId="0" borderId="0" xfId="0" applyFont="1" applyAlignment="1"/>
    <xf numFmtId="165" fontId="46" fillId="0" borderId="0" xfId="0" applyNumberFormat="1" applyFont="1" applyAlignment="1">
      <alignment horizontal="left" vertical="center" wrapText="1"/>
    </xf>
    <xf numFmtId="0" fontId="46" fillId="0" borderId="0" xfId="0" applyFont="1" applyAlignment="1">
      <alignment horizontal="left" vertical="center" wrapText="1"/>
    </xf>
  </cellXfs>
  <cellStyles count="49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 xr:uid="{00000000-0005-0000-0000-00001B000000}"/>
    <cellStyle name="Currency0" xfId="29" xr:uid="{00000000-0005-0000-0000-00001C000000}"/>
    <cellStyle name="Date" xfId="30" xr:uid="{00000000-0005-0000-0000-00001D000000}"/>
    <cellStyle name="Explanatory Text" xfId="31" builtinId="53" customBuiltin="1"/>
    <cellStyle name="Fixed" xfId="32" xr:uid="{00000000-0005-0000-0000-00001F000000}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Hyperlink" xfId="38" builtinId="8"/>
    <cellStyle name="Input" xfId="39" builtinId="20" customBuiltin="1"/>
    <cellStyle name="Linked Cell" xfId="40" builtinId="24" customBuiltin="1"/>
    <cellStyle name="Neutral" xfId="41" builtinId="28" customBuiltin="1"/>
    <cellStyle name="Normal" xfId="0" builtinId="0"/>
    <cellStyle name="Normal_A" xfId="42" xr:uid="{00000000-0005-0000-0000-00002A000000}"/>
    <cellStyle name="Normal_A_1" xfId="43" xr:uid="{00000000-0005-0000-0000-00002B000000}"/>
    <cellStyle name="Note" xfId="44" builtinId="10" customBuiltin="1"/>
    <cellStyle name="Output" xfId="45" builtinId="21" customBuiltin="1"/>
    <cellStyle name="Title" xfId="46" builtinId="15" customBuiltin="1"/>
    <cellStyle name="Total" xfId="47" builtinId="25" customBuiltin="1"/>
    <cellStyle name="Warning Text" xfId="48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V1101 Her - O-C Diagr.</a:t>
            </a:r>
          </a:p>
        </c:rich>
      </c:tx>
      <c:layout>
        <c:manualLayout>
          <c:xMode val="edge"/>
          <c:yMode val="edge"/>
          <c:x val="0.34851175126751888"/>
          <c:y val="3.488372093023255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236440349681504"/>
          <c:y val="0.13953488372093023"/>
          <c:w val="0.79334568717307152"/>
          <c:h val="0.64825581395348841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Active!$D$21:$D$224</c:f>
                <c:numCache>
                  <c:formatCode>General</c:formatCode>
                  <c:ptCount val="204"/>
                  <c:pt idx="0">
                    <c:v>8.0000000000000004E-4</c:v>
                  </c:pt>
                  <c:pt idx="1">
                    <c:v>5.9999999999999995E-4</c:v>
                  </c:pt>
                  <c:pt idx="2">
                    <c:v>2.5000000000000001E-3</c:v>
                  </c:pt>
                  <c:pt idx="4">
                    <c:v>8.0000000000000004E-4</c:v>
                  </c:pt>
                  <c:pt idx="5">
                    <c:v>5.9999999999999995E-4</c:v>
                  </c:pt>
                  <c:pt idx="6">
                    <c:v>5.9999999999999995E-4</c:v>
                  </c:pt>
                  <c:pt idx="7">
                    <c:v>8.9999999999999998E-4</c:v>
                  </c:pt>
                  <c:pt idx="8">
                    <c:v>1.4E-3</c:v>
                  </c:pt>
                  <c:pt idx="9">
                    <c:v>2.3E-3</c:v>
                  </c:pt>
                  <c:pt idx="10">
                    <c:v>6.9999999999999999E-4</c:v>
                  </c:pt>
                  <c:pt idx="11">
                    <c:v>1.5E-3</c:v>
                  </c:pt>
                  <c:pt idx="12">
                    <c:v>5.9999999999999995E-4</c:v>
                  </c:pt>
                  <c:pt idx="13">
                    <c:v>1E-3</c:v>
                  </c:pt>
                  <c:pt idx="14">
                    <c:v>4.0000000000000001E-3</c:v>
                  </c:pt>
                  <c:pt idx="15">
                    <c:v>5.0000000000000001E-4</c:v>
                  </c:pt>
                  <c:pt idx="16">
                    <c:v>8.0000000000000004E-4</c:v>
                  </c:pt>
                  <c:pt idx="17">
                    <c:v>2.0000000000000001E-4</c:v>
                  </c:pt>
                  <c:pt idx="18">
                    <c:v>1E-4</c:v>
                  </c:pt>
                  <c:pt idx="19">
                    <c:v>1.5E-3</c:v>
                  </c:pt>
                  <c:pt idx="20">
                    <c:v>1.9E-3</c:v>
                  </c:pt>
                  <c:pt idx="21">
                    <c:v>0</c:v>
                  </c:pt>
                  <c:pt idx="22">
                    <c:v>1E-4</c:v>
                  </c:pt>
                  <c:pt idx="23">
                    <c:v>1E-4</c:v>
                  </c:pt>
                  <c:pt idx="24">
                    <c:v>2.0000000000000001E-4</c:v>
                  </c:pt>
                  <c:pt idx="25">
                    <c:v>1.5E-3</c:v>
                  </c:pt>
                  <c:pt idx="26">
                    <c:v>3.0999999999999999E-3</c:v>
                  </c:pt>
                  <c:pt idx="27">
                    <c:v>4.1999999999999997E-3</c:v>
                  </c:pt>
                  <c:pt idx="28">
                    <c:v>1.1999999999999999E-3</c:v>
                  </c:pt>
                  <c:pt idx="29">
                    <c:v>2.9999999999999997E-4</c:v>
                  </c:pt>
                  <c:pt idx="30">
                    <c:v>2.8E-3</c:v>
                  </c:pt>
                  <c:pt idx="31">
                    <c:v>3.0999999999999999E-3</c:v>
                  </c:pt>
                </c:numCache>
              </c:numRef>
            </c:plus>
            <c:minus>
              <c:numRef>
                <c:f>Active!$D$21:$D$224</c:f>
                <c:numCache>
                  <c:formatCode>General</c:formatCode>
                  <c:ptCount val="204"/>
                  <c:pt idx="0">
                    <c:v>8.0000000000000004E-4</c:v>
                  </c:pt>
                  <c:pt idx="1">
                    <c:v>5.9999999999999995E-4</c:v>
                  </c:pt>
                  <c:pt idx="2">
                    <c:v>2.5000000000000001E-3</c:v>
                  </c:pt>
                  <c:pt idx="4">
                    <c:v>8.0000000000000004E-4</c:v>
                  </c:pt>
                  <c:pt idx="5">
                    <c:v>5.9999999999999995E-4</c:v>
                  </c:pt>
                  <c:pt idx="6">
                    <c:v>5.9999999999999995E-4</c:v>
                  </c:pt>
                  <c:pt idx="7">
                    <c:v>8.9999999999999998E-4</c:v>
                  </c:pt>
                  <c:pt idx="8">
                    <c:v>1.4E-3</c:v>
                  </c:pt>
                  <c:pt idx="9">
                    <c:v>2.3E-3</c:v>
                  </c:pt>
                  <c:pt idx="10">
                    <c:v>6.9999999999999999E-4</c:v>
                  </c:pt>
                  <c:pt idx="11">
                    <c:v>1.5E-3</c:v>
                  </c:pt>
                  <c:pt idx="12">
                    <c:v>5.9999999999999995E-4</c:v>
                  </c:pt>
                  <c:pt idx="13">
                    <c:v>1E-3</c:v>
                  </c:pt>
                  <c:pt idx="14">
                    <c:v>4.0000000000000001E-3</c:v>
                  </c:pt>
                  <c:pt idx="15">
                    <c:v>5.0000000000000001E-4</c:v>
                  </c:pt>
                  <c:pt idx="16">
                    <c:v>8.0000000000000004E-4</c:v>
                  </c:pt>
                  <c:pt idx="17">
                    <c:v>2.0000000000000001E-4</c:v>
                  </c:pt>
                  <c:pt idx="18">
                    <c:v>1E-4</c:v>
                  </c:pt>
                  <c:pt idx="19">
                    <c:v>1.5E-3</c:v>
                  </c:pt>
                  <c:pt idx="20">
                    <c:v>1.9E-3</c:v>
                  </c:pt>
                  <c:pt idx="21">
                    <c:v>0</c:v>
                  </c:pt>
                  <c:pt idx="22">
                    <c:v>1E-4</c:v>
                  </c:pt>
                  <c:pt idx="23">
                    <c:v>1E-4</c:v>
                  </c:pt>
                  <c:pt idx="24">
                    <c:v>2.0000000000000001E-4</c:v>
                  </c:pt>
                  <c:pt idx="25">
                    <c:v>1.5E-3</c:v>
                  </c:pt>
                  <c:pt idx="26">
                    <c:v>3.0999999999999999E-3</c:v>
                  </c:pt>
                  <c:pt idx="27">
                    <c:v>4.1999999999999997E-3</c:v>
                  </c:pt>
                  <c:pt idx="28">
                    <c:v>1.1999999999999999E-3</c:v>
                  </c:pt>
                  <c:pt idx="29">
                    <c:v>2.9999999999999997E-4</c:v>
                  </c:pt>
                  <c:pt idx="30">
                    <c:v>2.8E-3</c:v>
                  </c:pt>
                  <c:pt idx="31">
                    <c:v>3.0999999999999999E-3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Active!$F$21:$F$984</c:f>
              <c:numCache>
                <c:formatCode>General</c:formatCode>
                <c:ptCount val="964"/>
                <c:pt idx="0">
                  <c:v>-3238.5</c:v>
                </c:pt>
                <c:pt idx="1">
                  <c:v>-3147</c:v>
                </c:pt>
                <c:pt idx="2">
                  <c:v>-12</c:v>
                </c:pt>
                <c:pt idx="3">
                  <c:v>0</c:v>
                </c:pt>
                <c:pt idx="4">
                  <c:v>6</c:v>
                </c:pt>
                <c:pt idx="5">
                  <c:v>69</c:v>
                </c:pt>
                <c:pt idx="6">
                  <c:v>87</c:v>
                </c:pt>
                <c:pt idx="7">
                  <c:v>126</c:v>
                </c:pt>
                <c:pt idx="8">
                  <c:v>126.5</c:v>
                </c:pt>
                <c:pt idx="9">
                  <c:v>178.5</c:v>
                </c:pt>
                <c:pt idx="10">
                  <c:v>641.5</c:v>
                </c:pt>
                <c:pt idx="11">
                  <c:v>1681.5</c:v>
                </c:pt>
                <c:pt idx="12">
                  <c:v>2927.5</c:v>
                </c:pt>
                <c:pt idx="13">
                  <c:v>2928</c:v>
                </c:pt>
                <c:pt idx="14">
                  <c:v>3920.5</c:v>
                </c:pt>
                <c:pt idx="15">
                  <c:v>4488</c:v>
                </c:pt>
                <c:pt idx="16">
                  <c:v>6709.5</c:v>
                </c:pt>
                <c:pt idx="17">
                  <c:v>7697</c:v>
                </c:pt>
                <c:pt idx="18">
                  <c:v>8216</c:v>
                </c:pt>
                <c:pt idx="19">
                  <c:v>8290.5</c:v>
                </c:pt>
                <c:pt idx="20">
                  <c:v>8316.5</c:v>
                </c:pt>
                <c:pt idx="21">
                  <c:v>8698</c:v>
                </c:pt>
                <c:pt idx="22">
                  <c:v>10228</c:v>
                </c:pt>
                <c:pt idx="23">
                  <c:v>12240</c:v>
                </c:pt>
                <c:pt idx="24">
                  <c:v>14098</c:v>
                </c:pt>
                <c:pt idx="25">
                  <c:v>13114.5</c:v>
                </c:pt>
                <c:pt idx="26">
                  <c:v>13106.5</c:v>
                </c:pt>
                <c:pt idx="27">
                  <c:v>13104</c:v>
                </c:pt>
                <c:pt idx="28">
                  <c:v>13148.5</c:v>
                </c:pt>
                <c:pt idx="29">
                  <c:v>15867.5</c:v>
                </c:pt>
                <c:pt idx="30">
                  <c:v>17058.5</c:v>
                </c:pt>
                <c:pt idx="31">
                  <c:v>17928.5</c:v>
                </c:pt>
              </c:numCache>
            </c:numRef>
          </c:xVal>
          <c:yVal>
            <c:numRef>
              <c:f>Active!$H$21:$H$984</c:f>
              <c:numCache>
                <c:formatCode>General</c:formatCode>
                <c:ptCount val="96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C15-4944-948D-9C934199646E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Active!$D$21:$D$984</c:f>
                <c:numCache>
                  <c:formatCode>General</c:formatCode>
                  <c:ptCount val="964"/>
                  <c:pt idx="0">
                    <c:v>8.0000000000000004E-4</c:v>
                  </c:pt>
                  <c:pt idx="1">
                    <c:v>5.9999999999999995E-4</c:v>
                  </c:pt>
                  <c:pt idx="2">
                    <c:v>2.5000000000000001E-3</c:v>
                  </c:pt>
                  <c:pt idx="4">
                    <c:v>8.0000000000000004E-4</c:v>
                  </c:pt>
                  <c:pt idx="5">
                    <c:v>5.9999999999999995E-4</c:v>
                  </c:pt>
                  <c:pt idx="6">
                    <c:v>5.9999999999999995E-4</c:v>
                  </c:pt>
                  <c:pt idx="7">
                    <c:v>8.9999999999999998E-4</c:v>
                  </c:pt>
                  <c:pt idx="8">
                    <c:v>1.4E-3</c:v>
                  </c:pt>
                  <c:pt idx="9">
                    <c:v>2.3E-3</c:v>
                  </c:pt>
                  <c:pt idx="10">
                    <c:v>6.9999999999999999E-4</c:v>
                  </c:pt>
                  <c:pt idx="11">
                    <c:v>1.5E-3</c:v>
                  </c:pt>
                  <c:pt idx="12">
                    <c:v>5.9999999999999995E-4</c:v>
                  </c:pt>
                  <c:pt idx="13">
                    <c:v>1E-3</c:v>
                  </c:pt>
                  <c:pt idx="14">
                    <c:v>4.0000000000000001E-3</c:v>
                  </c:pt>
                  <c:pt idx="15">
                    <c:v>5.0000000000000001E-4</c:v>
                  </c:pt>
                  <c:pt idx="16">
                    <c:v>8.0000000000000004E-4</c:v>
                  </c:pt>
                  <c:pt idx="17">
                    <c:v>2.0000000000000001E-4</c:v>
                  </c:pt>
                  <c:pt idx="18">
                    <c:v>1E-4</c:v>
                  </c:pt>
                  <c:pt idx="19">
                    <c:v>1.5E-3</c:v>
                  </c:pt>
                  <c:pt idx="20">
                    <c:v>1.9E-3</c:v>
                  </c:pt>
                  <c:pt idx="21">
                    <c:v>0</c:v>
                  </c:pt>
                  <c:pt idx="22">
                    <c:v>1E-4</c:v>
                  </c:pt>
                  <c:pt idx="23">
                    <c:v>1E-4</c:v>
                  </c:pt>
                  <c:pt idx="24">
                    <c:v>2.0000000000000001E-4</c:v>
                  </c:pt>
                  <c:pt idx="25">
                    <c:v>1.5E-3</c:v>
                  </c:pt>
                  <c:pt idx="26">
                    <c:v>3.0999999999999999E-3</c:v>
                  </c:pt>
                  <c:pt idx="27">
                    <c:v>4.1999999999999997E-3</c:v>
                  </c:pt>
                  <c:pt idx="28">
                    <c:v>1.1999999999999999E-3</c:v>
                  </c:pt>
                  <c:pt idx="29">
                    <c:v>2.9999999999999997E-4</c:v>
                  </c:pt>
                  <c:pt idx="30">
                    <c:v>2.8E-3</c:v>
                  </c:pt>
                  <c:pt idx="31">
                    <c:v>3.0999999999999999E-3</c:v>
                  </c:pt>
                </c:numCache>
              </c:numRef>
            </c:plus>
            <c:minus>
              <c:numRef>
                <c:f>Active!$D$21:$D$984</c:f>
                <c:numCache>
                  <c:formatCode>General</c:formatCode>
                  <c:ptCount val="964"/>
                  <c:pt idx="0">
                    <c:v>8.0000000000000004E-4</c:v>
                  </c:pt>
                  <c:pt idx="1">
                    <c:v>5.9999999999999995E-4</c:v>
                  </c:pt>
                  <c:pt idx="2">
                    <c:v>2.5000000000000001E-3</c:v>
                  </c:pt>
                  <c:pt idx="4">
                    <c:v>8.0000000000000004E-4</c:v>
                  </c:pt>
                  <c:pt idx="5">
                    <c:v>5.9999999999999995E-4</c:v>
                  </c:pt>
                  <c:pt idx="6">
                    <c:v>5.9999999999999995E-4</c:v>
                  </c:pt>
                  <c:pt idx="7">
                    <c:v>8.9999999999999998E-4</c:v>
                  </c:pt>
                  <c:pt idx="8">
                    <c:v>1.4E-3</c:v>
                  </c:pt>
                  <c:pt idx="9">
                    <c:v>2.3E-3</c:v>
                  </c:pt>
                  <c:pt idx="10">
                    <c:v>6.9999999999999999E-4</c:v>
                  </c:pt>
                  <c:pt idx="11">
                    <c:v>1.5E-3</c:v>
                  </c:pt>
                  <c:pt idx="12">
                    <c:v>5.9999999999999995E-4</c:v>
                  </c:pt>
                  <c:pt idx="13">
                    <c:v>1E-3</c:v>
                  </c:pt>
                  <c:pt idx="14">
                    <c:v>4.0000000000000001E-3</c:v>
                  </c:pt>
                  <c:pt idx="15">
                    <c:v>5.0000000000000001E-4</c:v>
                  </c:pt>
                  <c:pt idx="16">
                    <c:v>8.0000000000000004E-4</c:v>
                  </c:pt>
                  <c:pt idx="17">
                    <c:v>2.0000000000000001E-4</c:v>
                  </c:pt>
                  <c:pt idx="18">
                    <c:v>1E-4</c:v>
                  </c:pt>
                  <c:pt idx="19">
                    <c:v>1.5E-3</c:v>
                  </c:pt>
                  <c:pt idx="20">
                    <c:v>1.9E-3</c:v>
                  </c:pt>
                  <c:pt idx="21">
                    <c:v>0</c:v>
                  </c:pt>
                  <c:pt idx="22">
                    <c:v>1E-4</c:v>
                  </c:pt>
                  <c:pt idx="23">
                    <c:v>1E-4</c:v>
                  </c:pt>
                  <c:pt idx="24">
                    <c:v>2.0000000000000001E-4</c:v>
                  </c:pt>
                  <c:pt idx="25">
                    <c:v>1.5E-3</c:v>
                  </c:pt>
                  <c:pt idx="26">
                    <c:v>3.0999999999999999E-3</c:v>
                  </c:pt>
                  <c:pt idx="27">
                    <c:v>4.1999999999999997E-3</c:v>
                  </c:pt>
                  <c:pt idx="28">
                    <c:v>1.1999999999999999E-3</c:v>
                  </c:pt>
                  <c:pt idx="29">
                    <c:v>2.9999999999999997E-4</c:v>
                  </c:pt>
                  <c:pt idx="30">
                    <c:v>2.8E-3</c:v>
                  </c:pt>
                  <c:pt idx="31">
                    <c:v>3.0999999999999999E-3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Active!$F$21:$F$984</c:f>
              <c:numCache>
                <c:formatCode>General</c:formatCode>
                <c:ptCount val="964"/>
                <c:pt idx="0">
                  <c:v>-3238.5</c:v>
                </c:pt>
                <c:pt idx="1">
                  <c:v>-3147</c:v>
                </c:pt>
                <c:pt idx="2">
                  <c:v>-12</c:v>
                </c:pt>
                <c:pt idx="3">
                  <c:v>0</c:v>
                </c:pt>
                <c:pt idx="4">
                  <c:v>6</c:v>
                </c:pt>
                <c:pt idx="5">
                  <c:v>69</c:v>
                </c:pt>
                <c:pt idx="6">
                  <c:v>87</c:v>
                </c:pt>
                <c:pt idx="7">
                  <c:v>126</c:v>
                </c:pt>
                <c:pt idx="8">
                  <c:v>126.5</c:v>
                </c:pt>
                <c:pt idx="9">
                  <c:v>178.5</c:v>
                </c:pt>
                <c:pt idx="10">
                  <c:v>641.5</c:v>
                </c:pt>
                <c:pt idx="11">
                  <c:v>1681.5</c:v>
                </c:pt>
                <c:pt idx="12">
                  <c:v>2927.5</c:v>
                </c:pt>
                <c:pt idx="13">
                  <c:v>2928</c:v>
                </c:pt>
                <c:pt idx="14">
                  <c:v>3920.5</c:v>
                </c:pt>
                <c:pt idx="15">
                  <c:v>4488</c:v>
                </c:pt>
                <c:pt idx="16">
                  <c:v>6709.5</c:v>
                </c:pt>
                <c:pt idx="17">
                  <c:v>7697</c:v>
                </c:pt>
                <c:pt idx="18">
                  <c:v>8216</c:v>
                </c:pt>
                <c:pt idx="19">
                  <c:v>8290.5</c:v>
                </c:pt>
                <c:pt idx="20">
                  <c:v>8316.5</c:v>
                </c:pt>
                <c:pt idx="21">
                  <c:v>8698</c:v>
                </c:pt>
                <c:pt idx="22">
                  <c:v>10228</c:v>
                </c:pt>
                <c:pt idx="23">
                  <c:v>12240</c:v>
                </c:pt>
                <c:pt idx="24">
                  <c:v>14098</c:v>
                </c:pt>
                <c:pt idx="25">
                  <c:v>13114.5</c:v>
                </c:pt>
                <c:pt idx="26">
                  <c:v>13106.5</c:v>
                </c:pt>
                <c:pt idx="27">
                  <c:v>13104</c:v>
                </c:pt>
                <c:pt idx="28">
                  <c:v>13148.5</c:v>
                </c:pt>
                <c:pt idx="29">
                  <c:v>15867.5</c:v>
                </c:pt>
                <c:pt idx="30">
                  <c:v>17058.5</c:v>
                </c:pt>
                <c:pt idx="31">
                  <c:v>17928.5</c:v>
                </c:pt>
              </c:numCache>
            </c:numRef>
          </c:xVal>
          <c:yVal>
            <c:numRef>
              <c:f>Active!$I$21:$I$984</c:f>
              <c:numCache>
                <c:formatCode>General</c:formatCode>
                <c:ptCount val="96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8C15-4944-948D-9C934199646E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Active!$D$21:$D$984</c:f>
                <c:numCache>
                  <c:formatCode>General</c:formatCode>
                  <c:ptCount val="964"/>
                  <c:pt idx="0">
                    <c:v>8.0000000000000004E-4</c:v>
                  </c:pt>
                  <c:pt idx="1">
                    <c:v>5.9999999999999995E-4</c:v>
                  </c:pt>
                  <c:pt idx="2">
                    <c:v>2.5000000000000001E-3</c:v>
                  </c:pt>
                  <c:pt idx="4">
                    <c:v>8.0000000000000004E-4</c:v>
                  </c:pt>
                  <c:pt idx="5">
                    <c:v>5.9999999999999995E-4</c:v>
                  </c:pt>
                  <c:pt idx="6">
                    <c:v>5.9999999999999995E-4</c:v>
                  </c:pt>
                  <c:pt idx="7">
                    <c:v>8.9999999999999998E-4</c:v>
                  </c:pt>
                  <c:pt idx="8">
                    <c:v>1.4E-3</c:v>
                  </c:pt>
                  <c:pt idx="9">
                    <c:v>2.3E-3</c:v>
                  </c:pt>
                  <c:pt idx="10">
                    <c:v>6.9999999999999999E-4</c:v>
                  </c:pt>
                  <c:pt idx="11">
                    <c:v>1.5E-3</c:v>
                  </c:pt>
                  <c:pt idx="12">
                    <c:v>5.9999999999999995E-4</c:v>
                  </c:pt>
                  <c:pt idx="13">
                    <c:v>1E-3</c:v>
                  </c:pt>
                  <c:pt idx="14">
                    <c:v>4.0000000000000001E-3</c:v>
                  </c:pt>
                  <c:pt idx="15">
                    <c:v>5.0000000000000001E-4</c:v>
                  </c:pt>
                  <c:pt idx="16">
                    <c:v>8.0000000000000004E-4</c:v>
                  </c:pt>
                  <c:pt idx="17">
                    <c:v>2.0000000000000001E-4</c:v>
                  </c:pt>
                  <c:pt idx="18">
                    <c:v>1E-4</c:v>
                  </c:pt>
                  <c:pt idx="19">
                    <c:v>1.5E-3</c:v>
                  </c:pt>
                  <c:pt idx="20">
                    <c:v>1.9E-3</c:v>
                  </c:pt>
                  <c:pt idx="21">
                    <c:v>0</c:v>
                  </c:pt>
                  <c:pt idx="22">
                    <c:v>1E-4</c:v>
                  </c:pt>
                  <c:pt idx="23">
                    <c:v>1E-4</c:v>
                  </c:pt>
                  <c:pt idx="24">
                    <c:v>2.0000000000000001E-4</c:v>
                  </c:pt>
                  <c:pt idx="25">
                    <c:v>1.5E-3</c:v>
                  </c:pt>
                  <c:pt idx="26">
                    <c:v>3.0999999999999999E-3</c:v>
                  </c:pt>
                  <c:pt idx="27">
                    <c:v>4.1999999999999997E-3</c:v>
                  </c:pt>
                  <c:pt idx="28">
                    <c:v>1.1999999999999999E-3</c:v>
                  </c:pt>
                  <c:pt idx="29">
                    <c:v>2.9999999999999997E-4</c:v>
                  </c:pt>
                  <c:pt idx="30">
                    <c:v>2.8E-3</c:v>
                  </c:pt>
                  <c:pt idx="31">
                    <c:v>3.0999999999999999E-3</c:v>
                  </c:pt>
                </c:numCache>
              </c:numRef>
            </c:plus>
            <c:minus>
              <c:numRef>
                <c:f>Active!$D$21:$D$984</c:f>
                <c:numCache>
                  <c:formatCode>General</c:formatCode>
                  <c:ptCount val="964"/>
                  <c:pt idx="0">
                    <c:v>8.0000000000000004E-4</c:v>
                  </c:pt>
                  <c:pt idx="1">
                    <c:v>5.9999999999999995E-4</c:v>
                  </c:pt>
                  <c:pt idx="2">
                    <c:v>2.5000000000000001E-3</c:v>
                  </c:pt>
                  <c:pt idx="4">
                    <c:v>8.0000000000000004E-4</c:v>
                  </c:pt>
                  <c:pt idx="5">
                    <c:v>5.9999999999999995E-4</c:v>
                  </c:pt>
                  <c:pt idx="6">
                    <c:v>5.9999999999999995E-4</c:v>
                  </c:pt>
                  <c:pt idx="7">
                    <c:v>8.9999999999999998E-4</c:v>
                  </c:pt>
                  <c:pt idx="8">
                    <c:v>1.4E-3</c:v>
                  </c:pt>
                  <c:pt idx="9">
                    <c:v>2.3E-3</c:v>
                  </c:pt>
                  <c:pt idx="10">
                    <c:v>6.9999999999999999E-4</c:v>
                  </c:pt>
                  <c:pt idx="11">
                    <c:v>1.5E-3</c:v>
                  </c:pt>
                  <c:pt idx="12">
                    <c:v>5.9999999999999995E-4</c:v>
                  </c:pt>
                  <c:pt idx="13">
                    <c:v>1E-3</c:v>
                  </c:pt>
                  <c:pt idx="14">
                    <c:v>4.0000000000000001E-3</c:v>
                  </c:pt>
                  <c:pt idx="15">
                    <c:v>5.0000000000000001E-4</c:v>
                  </c:pt>
                  <c:pt idx="16">
                    <c:v>8.0000000000000004E-4</c:v>
                  </c:pt>
                  <c:pt idx="17">
                    <c:v>2.0000000000000001E-4</c:v>
                  </c:pt>
                  <c:pt idx="18">
                    <c:v>1E-4</c:v>
                  </c:pt>
                  <c:pt idx="19">
                    <c:v>1.5E-3</c:v>
                  </c:pt>
                  <c:pt idx="20">
                    <c:v>1.9E-3</c:v>
                  </c:pt>
                  <c:pt idx="21">
                    <c:v>0</c:v>
                  </c:pt>
                  <c:pt idx="22">
                    <c:v>1E-4</c:v>
                  </c:pt>
                  <c:pt idx="23">
                    <c:v>1E-4</c:v>
                  </c:pt>
                  <c:pt idx="24">
                    <c:v>2.0000000000000001E-4</c:v>
                  </c:pt>
                  <c:pt idx="25">
                    <c:v>1.5E-3</c:v>
                  </c:pt>
                  <c:pt idx="26">
                    <c:v>3.0999999999999999E-3</c:v>
                  </c:pt>
                  <c:pt idx="27">
                    <c:v>4.1999999999999997E-3</c:v>
                  </c:pt>
                  <c:pt idx="28">
                    <c:v>1.1999999999999999E-3</c:v>
                  </c:pt>
                  <c:pt idx="29">
                    <c:v>2.9999999999999997E-4</c:v>
                  </c:pt>
                  <c:pt idx="30">
                    <c:v>2.8E-3</c:v>
                  </c:pt>
                  <c:pt idx="31">
                    <c:v>3.0999999999999999E-3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Active!$F$21:$F$984</c:f>
              <c:numCache>
                <c:formatCode>General</c:formatCode>
                <c:ptCount val="964"/>
                <c:pt idx="0">
                  <c:v>-3238.5</c:v>
                </c:pt>
                <c:pt idx="1">
                  <c:v>-3147</c:v>
                </c:pt>
                <c:pt idx="2">
                  <c:v>-12</c:v>
                </c:pt>
                <c:pt idx="3">
                  <c:v>0</c:v>
                </c:pt>
                <c:pt idx="4">
                  <c:v>6</c:v>
                </c:pt>
                <c:pt idx="5">
                  <c:v>69</c:v>
                </c:pt>
                <c:pt idx="6">
                  <c:v>87</c:v>
                </c:pt>
                <c:pt idx="7">
                  <c:v>126</c:v>
                </c:pt>
                <c:pt idx="8">
                  <c:v>126.5</c:v>
                </c:pt>
                <c:pt idx="9">
                  <c:v>178.5</c:v>
                </c:pt>
                <c:pt idx="10">
                  <c:v>641.5</c:v>
                </c:pt>
                <c:pt idx="11">
                  <c:v>1681.5</c:v>
                </c:pt>
                <c:pt idx="12">
                  <c:v>2927.5</c:v>
                </c:pt>
                <c:pt idx="13">
                  <c:v>2928</c:v>
                </c:pt>
                <c:pt idx="14">
                  <c:v>3920.5</c:v>
                </c:pt>
                <c:pt idx="15">
                  <c:v>4488</c:v>
                </c:pt>
                <c:pt idx="16">
                  <c:v>6709.5</c:v>
                </c:pt>
                <c:pt idx="17">
                  <c:v>7697</c:v>
                </c:pt>
                <c:pt idx="18">
                  <c:v>8216</c:v>
                </c:pt>
                <c:pt idx="19">
                  <c:v>8290.5</c:v>
                </c:pt>
                <c:pt idx="20">
                  <c:v>8316.5</c:v>
                </c:pt>
                <c:pt idx="21">
                  <c:v>8698</c:v>
                </c:pt>
                <c:pt idx="22">
                  <c:v>10228</c:v>
                </c:pt>
                <c:pt idx="23">
                  <c:v>12240</c:v>
                </c:pt>
                <c:pt idx="24">
                  <c:v>14098</c:v>
                </c:pt>
                <c:pt idx="25">
                  <c:v>13114.5</c:v>
                </c:pt>
                <c:pt idx="26">
                  <c:v>13106.5</c:v>
                </c:pt>
                <c:pt idx="27">
                  <c:v>13104</c:v>
                </c:pt>
                <c:pt idx="28">
                  <c:v>13148.5</c:v>
                </c:pt>
                <c:pt idx="29">
                  <c:v>15867.5</c:v>
                </c:pt>
                <c:pt idx="30">
                  <c:v>17058.5</c:v>
                </c:pt>
                <c:pt idx="31">
                  <c:v>17928.5</c:v>
                </c:pt>
              </c:numCache>
            </c:numRef>
          </c:xVal>
          <c:yVal>
            <c:numRef>
              <c:f>Active!$J$21:$J$984</c:f>
              <c:numCache>
                <c:formatCode>General</c:formatCode>
                <c:ptCount val="964"/>
                <c:pt idx="12">
                  <c:v>8.2375000056345016E-4</c:v>
                </c:pt>
                <c:pt idx="13">
                  <c:v>-9.0400000044610351E-4</c:v>
                </c:pt>
                <c:pt idx="17">
                  <c:v>1.4816499999142252E-2</c:v>
                </c:pt>
                <c:pt idx="19">
                  <c:v>2.1277250001730863E-2</c:v>
                </c:pt>
                <c:pt idx="20">
                  <c:v>2.1334249999199528E-2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8C15-4944-948D-9C934199646E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Active!$D$21:$D$984</c:f>
                <c:numCache>
                  <c:formatCode>General</c:formatCode>
                  <c:ptCount val="964"/>
                  <c:pt idx="0">
                    <c:v>8.0000000000000004E-4</c:v>
                  </c:pt>
                  <c:pt idx="1">
                    <c:v>5.9999999999999995E-4</c:v>
                  </c:pt>
                  <c:pt idx="2">
                    <c:v>2.5000000000000001E-3</c:v>
                  </c:pt>
                  <c:pt idx="4">
                    <c:v>8.0000000000000004E-4</c:v>
                  </c:pt>
                  <c:pt idx="5">
                    <c:v>5.9999999999999995E-4</c:v>
                  </c:pt>
                  <c:pt idx="6">
                    <c:v>5.9999999999999995E-4</c:v>
                  </c:pt>
                  <c:pt idx="7">
                    <c:v>8.9999999999999998E-4</c:v>
                  </c:pt>
                  <c:pt idx="8">
                    <c:v>1.4E-3</c:v>
                  </c:pt>
                  <c:pt idx="9">
                    <c:v>2.3E-3</c:v>
                  </c:pt>
                  <c:pt idx="10">
                    <c:v>6.9999999999999999E-4</c:v>
                  </c:pt>
                  <c:pt idx="11">
                    <c:v>1.5E-3</c:v>
                  </c:pt>
                  <c:pt idx="12">
                    <c:v>5.9999999999999995E-4</c:v>
                  </c:pt>
                  <c:pt idx="13">
                    <c:v>1E-3</c:v>
                  </c:pt>
                  <c:pt idx="14">
                    <c:v>4.0000000000000001E-3</c:v>
                  </c:pt>
                  <c:pt idx="15">
                    <c:v>5.0000000000000001E-4</c:v>
                  </c:pt>
                  <c:pt idx="16">
                    <c:v>8.0000000000000004E-4</c:v>
                  </c:pt>
                  <c:pt idx="17">
                    <c:v>2.0000000000000001E-4</c:v>
                  </c:pt>
                  <c:pt idx="18">
                    <c:v>1E-4</c:v>
                  </c:pt>
                  <c:pt idx="19">
                    <c:v>1.5E-3</c:v>
                  </c:pt>
                  <c:pt idx="20">
                    <c:v>1.9E-3</c:v>
                  </c:pt>
                  <c:pt idx="21">
                    <c:v>0</c:v>
                  </c:pt>
                  <c:pt idx="22">
                    <c:v>1E-4</c:v>
                  </c:pt>
                  <c:pt idx="23">
                    <c:v>1E-4</c:v>
                  </c:pt>
                  <c:pt idx="24">
                    <c:v>2.0000000000000001E-4</c:v>
                  </c:pt>
                  <c:pt idx="25">
                    <c:v>1.5E-3</c:v>
                  </c:pt>
                  <c:pt idx="26">
                    <c:v>3.0999999999999999E-3</c:v>
                  </c:pt>
                  <c:pt idx="27">
                    <c:v>4.1999999999999997E-3</c:v>
                  </c:pt>
                  <c:pt idx="28">
                    <c:v>1.1999999999999999E-3</c:v>
                  </c:pt>
                  <c:pt idx="29">
                    <c:v>2.9999999999999997E-4</c:v>
                  </c:pt>
                  <c:pt idx="30">
                    <c:v>2.8E-3</c:v>
                  </c:pt>
                  <c:pt idx="31">
                    <c:v>3.0999999999999999E-3</c:v>
                  </c:pt>
                </c:numCache>
              </c:numRef>
            </c:plus>
            <c:minus>
              <c:numRef>
                <c:f>Active!$D$21:$D$984</c:f>
                <c:numCache>
                  <c:formatCode>General</c:formatCode>
                  <c:ptCount val="964"/>
                  <c:pt idx="0">
                    <c:v>8.0000000000000004E-4</c:v>
                  </c:pt>
                  <c:pt idx="1">
                    <c:v>5.9999999999999995E-4</c:v>
                  </c:pt>
                  <c:pt idx="2">
                    <c:v>2.5000000000000001E-3</c:v>
                  </c:pt>
                  <c:pt idx="4">
                    <c:v>8.0000000000000004E-4</c:v>
                  </c:pt>
                  <c:pt idx="5">
                    <c:v>5.9999999999999995E-4</c:v>
                  </c:pt>
                  <c:pt idx="6">
                    <c:v>5.9999999999999995E-4</c:v>
                  </c:pt>
                  <c:pt idx="7">
                    <c:v>8.9999999999999998E-4</c:v>
                  </c:pt>
                  <c:pt idx="8">
                    <c:v>1.4E-3</c:v>
                  </c:pt>
                  <c:pt idx="9">
                    <c:v>2.3E-3</c:v>
                  </c:pt>
                  <c:pt idx="10">
                    <c:v>6.9999999999999999E-4</c:v>
                  </c:pt>
                  <c:pt idx="11">
                    <c:v>1.5E-3</c:v>
                  </c:pt>
                  <c:pt idx="12">
                    <c:v>5.9999999999999995E-4</c:v>
                  </c:pt>
                  <c:pt idx="13">
                    <c:v>1E-3</c:v>
                  </c:pt>
                  <c:pt idx="14">
                    <c:v>4.0000000000000001E-3</c:v>
                  </c:pt>
                  <c:pt idx="15">
                    <c:v>5.0000000000000001E-4</c:v>
                  </c:pt>
                  <c:pt idx="16">
                    <c:v>8.0000000000000004E-4</c:v>
                  </c:pt>
                  <c:pt idx="17">
                    <c:v>2.0000000000000001E-4</c:v>
                  </c:pt>
                  <c:pt idx="18">
                    <c:v>1E-4</c:v>
                  </c:pt>
                  <c:pt idx="19">
                    <c:v>1.5E-3</c:v>
                  </c:pt>
                  <c:pt idx="20">
                    <c:v>1.9E-3</c:v>
                  </c:pt>
                  <c:pt idx="21">
                    <c:v>0</c:v>
                  </c:pt>
                  <c:pt idx="22">
                    <c:v>1E-4</c:v>
                  </c:pt>
                  <c:pt idx="23">
                    <c:v>1E-4</c:v>
                  </c:pt>
                  <c:pt idx="24">
                    <c:v>2.0000000000000001E-4</c:v>
                  </c:pt>
                  <c:pt idx="25">
                    <c:v>1.5E-3</c:v>
                  </c:pt>
                  <c:pt idx="26">
                    <c:v>3.0999999999999999E-3</c:v>
                  </c:pt>
                  <c:pt idx="27">
                    <c:v>4.1999999999999997E-3</c:v>
                  </c:pt>
                  <c:pt idx="28">
                    <c:v>1.1999999999999999E-3</c:v>
                  </c:pt>
                  <c:pt idx="29">
                    <c:v>2.9999999999999997E-4</c:v>
                  </c:pt>
                  <c:pt idx="30">
                    <c:v>2.8E-3</c:v>
                  </c:pt>
                  <c:pt idx="31">
                    <c:v>3.0999999999999999E-3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Active!$F$21:$F$984</c:f>
              <c:numCache>
                <c:formatCode>General</c:formatCode>
                <c:ptCount val="964"/>
                <c:pt idx="0">
                  <c:v>-3238.5</c:v>
                </c:pt>
                <c:pt idx="1">
                  <c:v>-3147</c:v>
                </c:pt>
                <c:pt idx="2">
                  <c:v>-12</c:v>
                </c:pt>
                <c:pt idx="3">
                  <c:v>0</c:v>
                </c:pt>
                <c:pt idx="4">
                  <c:v>6</c:v>
                </c:pt>
                <c:pt idx="5">
                  <c:v>69</c:v>
                </c:pt>
                <c:pt idx="6">
                  <c:v>87</c:v>
                </c:pt>
                <c:pt idx="7">
                  <c:v>126</c:v>
                </c:pt>
                <c:pt idx="8">
                  <c:v>126.5</c:v>
                </c:pt>
                <c:pt idx="9">
                  <c:v>178.5</c:v>
                </c:pt>
                <c:pt idx="10">
                  <c:v>641.5</c:v>
                </c:pt>
                <c:pt idx="11">
                  <c:v>1681.5</c:v>
                </c:pt>
                <c:pt idx="12">
                  <c:v>2927.5</c:v>
                </c:pt>
                <c:pt idx="13">
                  <c:v>2928</c:v>
                </c:pt>
                <c:pt idx="14">
                  <c:v>3920.5</c:v>
                </c:pt>
                <c:pt idx="15">
                  <c:v>4488</c:v>
                </c:pt>
                <c:pt idx="16">
                  <c:v>6709.5</c:v>
                </c:pt>
                <c:pt idx="17">
                  <c:v>7697</c:v>
                </c:pt>
                <c:pt idx="18">
                  <c:v>8216</c:v>
                </c:pt>
                <c:pt idx="19">
                  <c:v>8290.5</c:v>
                </c:pt>
                <c:pt idx="20">
                  <c:v>8316.5</c:v>
                </c:pt>
                <c:pt idx="21">
                  <c:v>8698</c:v>
                </c:pt>
                <c:pt idx="22">
                  <c:v>10228</c:v>
                </c:pt>
                <c:pt idx="23">
                  <c:v>12240</c:v>
                </c:pt>
                <c:pt idx="24">
                  <c:v>14098</c:v>
                </c:pt>
                <c:pt idx="25">
                  <c:v>13114.5</c:v>
                </c:pt>
                <c:pt idx="26">
                  <c:v>13106.5</c:v>
                </c:pt>
                <c:pt idx="27">
                  <c:v>13104</c:v>
                </c:pt>
                <c:pt idx="28">
                  <c:v>13148.5</c:v>
                </c:pt>
                <c:pt idx="29">
                  <c:v>15867.5</c:v>
                </c:pt>
                <c:pt idx="30">
                  <c:v>17058.5</c:v>
                </c:pt>
                <c:pt idx="31">
                  <c:v>17928.5</c:v>
                </c:pt>
              </c:numCache>
            </c:numRef>
          </c:xVal>
          <c:yVal>
            <c:numRef>
              <c:f>Active!$K$21:$K$984</c:f>
              <c:numCache>
                <c:formatCode>General</c:formatCode>
                <c:ptCount val="964"/>
                <c:pt idx="0">
                  <c:v>1.7367499967804179E-3</c:v>
                </c:pt>
                <c:pt idx="1">
                  <c:v>1.6585000048507936E-3</c:v>
                </c:pt>
                <c:pt idx="2">
                  <c:v>-5.3399999160319567E-4</c:v>
                </c:pt>
                <c:pt idx="3">
                  <c:v>0</c:v>
                </c:pt>
                <c:pt idx="4">
                  <c:v>-3.2999996619764715E-5</c:v>
                </c:pt>
                <c:pt idx="5">
                  <c:v>-2.229499994427897E-3</c:v>
                </c:pt>
                <c:pt idx="6">
                  <c:v>-9.2849999782629311E-4</c:v>
                </c:pt>
                <c:pt idx="7">
                  <c:v>-2.9299999732756987E-4</c:v>
                </c:pt>
                <c:pt idx="8">
                  <c:v>2.7925000176765025E-4</c:v>
                </c:pt>
                <c:pt idx="9">
                  <c:v>-4.0674999763723463E-4</c:v>
                </c:pt>
                <c:pt idx="10">
                  <c:v>9.9675000092247501E-4</c:v>
                </c:pt>
                <c:pt idx="11">
                  <c:v>-1.1232499964535236E-3</c:v>
                </c:pt>
                <c:pt idx="14">
                  <c:v>1.1122500072815455E-3</c:v>
                </c:pt>
                <c:pt idx="15">
                  <c:v>1.4160000064293854E-3</c:v>
                </c:pt>
                <c:pt idx="16">
                  <c:v>1.032275000034133E-2</c:v>
                </c:pt>
                <c:pt idx="18">
                  <c:v>1.931200000399258E-2</c:v>
                </c:pt>
                <c:pt idx="21">
                  <c:v>2.1861000001081266E-2</c:v>
                </c:pt>
                <c:pt idx="22">
                  <c:v>3.5046000004513189E-2</c:v>
                </c:pt>
                <c:pt idx="23">
                  <c:v>5.4479999998875428E-2</c:v>
                </c:pt>
                <c:pt idx="24">
                  <c:v>7.2461000003386289E-2</c:v>
                </c:pt>
                <c:pt idx="25">
                  <c:v>6.3445250008953735E-2</c:v>
                </c:pt>
                <c:pt idx="26">
                  <c:v>6.4289250003639609E-2</c:v>
                </c:pt>
                <c:pt idx="27">
                  <c:v>6.2128000005031936E-2</c:v>
                </c:pt>
                <c:pt idx="28">
                  <c:v>6.6858250000223052E-2</c:v>
                </c:pt>
                <c:pt idx="29">
                  <c:v>9.2453750003187452E-2</c:v>
                </c:pt>
                <c:pt idx="30">
                  <c:v>-8.7246749993937556E-2</c:v>
                </c:pt>
                <c:pt idx="31">
                  <c:v>-8.1131749997439329E-2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8C15-4944-948D-9C934199646E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Active!$D$21:$D$984</c:f>
                <c:numCache>
                  <c:formatCode>General</c:formatCode>
                  <c:ptCount val="964"/>
                  <c:pt idx="0">
                    <c:v>8.0000000000000004E-4</c:v>
                  </c:pt>
                  <c:pt idx="1">
                    <c:v>5.9999999999999995E-4</c:v>
                  </c:pt>
                  <c:pt idx="2">
                    <c:v>2.5000000000000001E-3</c:v>
                  </c:pt>
                  <c:pt idx="4">
                    <c:v>8.0000000000000004E-4</c:v>
                  </c:pt>
                  <c:pt idx="5">
                    <c:v>5.9999999999999995E-4</c:v>
                  </c:pt>
                  <c:pt idx="6">
                    <c:v>5.9999999999999995E-4</c:v>
                  </c:pt>
                  <c:pt idx="7">
                    <c:v>8.9999999999999998E-4</c:v>
                  </c:pt>
                  <c:pt idx="8">
                    <c:v>1.4E-3</c:v>
                  </c:pt>
                  <c:pt idx="9">
                    <c:v>2.3E-3</c:v>
                  </c:pt>
                  <c:pt idx="10">
                    <c:v>6.9999999999999999E-4</c:v>
                  </c:pt>
                  <c:pt idx="11">
                    <c:v>1.5E-3</c:v>
                  </c:pt>
                  <c:pt idx="12">
                    <c:v>5.9999999999999995E-4</c:v>
                  </c:pt>
                  <c:pt idx="13">
                    <c:v>1E-3</c:v>
                  </c:pt>
                  <c:pt idx="14">
                    <c:v>4.0000000000000001E-3</c:v>
                  </c:pt>
                  <c:pt idx="15">
                    <c:v>5.0000000000000001E-4</c:v>
                  </c:pt>
                  <c:pt idx="16">
                    <c:v>8.0000000000000004E-4</c:v>
                  </c:pt>
                  <c:pt idx="17">
                    <c:v>2.0000000000000001E-4</c:v>
                  </c:pt>
                  <c:pt idx="18">
                    <c:v>1E-4</c:v>
                  </c:pt>
                  <c:pt idx="19">
                    <c:v>1.5E-3</c:v>
                  </c:pt>
                  <c:pt idx="20">
                    <c:v>1.9E-3</c:v>
                  </c:pt>
                  <c:pt idx="21">
                    <c:v>0</c:v>
                  </c:pt>
                  <c:pt idx="22">
                    <c:v>1E-4</c:v>
                  </c:pt>
                  <c:pt idx="23">
                    <c:v>1E-4</c:v>
                  </c:pt>
                  <c:pt idx="24">
                    <c:v>2.0000000000000001E-4</c:v>
                  </c:pt>
                  <c:pt idx="25">
                    <c:v>1.5E-3</c:v>
                  </c:pt>
                  <c:pt idx="26">
                    <c:v>3.0999999999999999E-3</c:v>
                  </c:pt>
                  <c:pt idx="27">
                    <c:v>4.1999999999999997E-3</c:v>
                  </c:pt>
                  <c:pt idx="28">
                    <c:v>1.1999999999999999E-3</c:v>
                  </c:pt>
                  <c:pt idx="29">
                    <c:v>2.9999999999999997E-4</c:v>
                  </c:pt>
                  <c:pt idx="30">
                    <c:v>2.8E-3</c:v>
                  </c:pt>
                  <c:pt idx="31">
                    <c:v>3.0999999999999999E-3</c:v>
                  </c:pt>
                </c:numCache>
              </c:numRef>
            </c:plus>
            <c:minus>
              <c:numRef>
                <c:f>Active!$D$21:$D$984</c:f>
                <c:numCache>
                  <c:formatCode>General</c:formatCode>
                  <c:ptCount val="964"/>
                  <c:pt idx="0">
                    <c:v>8.0000000000000004E-4</c:v>
                  </c:pt>
                  <c:pt idx="1">
                    <c:v>5.9999999999999995E-4</c:v>
                  </c:pt>
                  <c:pt idx="2">
                    <c:v>2.5000000000000001E-3</c:v>
                  </c:pt>
                  <c:pt idx="4">
                    <c:v>8.0000000000000004E-4</c:v>
                  </c:pt>
                  <c:pt idx="5">
                    <c:v>5.9999999999999995E-4</c:v>
                  </c:pt>
                  <c:pt idx="6">
                    <c:v>5.9999999999999995E-4</c:v>
                  </c:pt>
                  <c:pt idx="7">
                    <c:v>8.9999999999999998E-4</c:v>
                  </c:pt>
                  <c:pt idx="8">
                    <c:v>1.4E-3</c:v>
                  </c:pt>
                  <c:pt idx="9">
                    <c:v>2.3E-3</c:v>
                  </c:pt>
                  <c:pt idx="10">
                    <c:v>6.9999999999999999E-4</c:v>
                  </c:pt>
                  <c:pt idx="11">
                    <c:v>1.5E-3</c:v>
                  </c:pt>
                  <c:pt idx="12">
                    <c:v>5.9999999999999995E-4</c:v>
                  </c:pt>
                  <c:pt idx="13">
                    <c:v>1E-3</c:v>
                  </c:pt>
                  <c:pt idx="14">
                    <c:v>4.0000000000000001E-3</c:v>
                  </c:pt>
                  <c:pt idx="15">
                    <c:v>5.0000000000000001E-4</c:v>
                  </c:pt>
                  <c:pt idx="16">
                    <c:v>8.0000000000000004E-4</c:v>
                  </c:pt>
                  <c:pt idx="17">
                    <c:v>2.0000000000000001E-4</c:v>
                  </c:pt>
                  <c:pt idx="18">
                    <c:v>1E-4</c:v>
                  </c:pt>
                  <c:pt idx="19">
                    <c:v>1.5E-3</c:v>
                  </c:pt>
                  <c:pt idx="20">
                    <c:v>1.9E-3</c:v>
                  </c:pt>
                  <c:pt idx="21">
                    <c:v>0</c:v>
                  </c:pt>
                  <c:pt idx="22">
                    <c:v>1E-4</c:v>
                  </c:pt>
                  <c:pt idx="23">
                    <c:v>1E-4</c:v>
                  </c:pt>
                  <c:pt idx="24">
                    <c:v>2.0000000000000001E-4</c:v>
                  </c:pt>
                  <c:pt idx="25">
                    <c:v>1.5E-3</c:v>
                  </c:pt>
                  <c:pt idx="26">
                    <c:v>3.0999999999999999E-3</c:v>
                  </c:pt>
                  <c:pt idx="27">
                    <c:v>4.1999999999999997E-3</c:v>
                  </c:pt>
                  <c:pt idx="28">
                    <c:v>1.1999999999999999E-3</c:v>
                  </c:pt>
                  <c:pt idx="29">
                    <c:v>2.9999999999999997E-4</c:v>
                  </c:pt>
                  <c:pt idx="30">
                    <c:v>2.8E-3</c:v>
                  </c:pt>
                  <c:pt idx="31">
                    <c:v>3.0999999999999999E-3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Active!$F$21:$F$984</c:f>
              <c:numCache>
                <c:formatCode>General</c:formatCode>
                <c:ptCount val="964"/>
                <c:pt idx="0">
                  <c:v>-3238.5</c:v>
                </c:pt>
                <c:pt idx="1">
                  <c:v>-3147</c:v>
                </c:pt>
                <c:pt idx="2">
                  <c:v>-12</c:v>
                </c:pt>
                <c:pt idx="3">
                  <c:v>0</c:v>
                </c:pt>
                <c:pt idx="4">
                  <c:v>6</c:v>
                </c:pt>
                <c:pt idx="5">
                  <c:v>69</c:v>
                </c:pt>
                <c:pt idx="6">
                  <c:v>87</c:v>
                </c:pt>
                <c:pt idx="7">
                  <c:v>126</c:v>
                </c:pt>
                <c:pt idx="8">
                  <c:v>126.5</c:v>
                </c:pt>
                <c:pt idx="9">
                  <c:v>178.5</c:v>
                </c:pt>
                <c:pt idx="10">
                  <c:v>641.5</c:v>
                </c:pt>
                <c:pt idx="11">
                  <c:v>1681.5</c:v>
                </c:pt>
                <c:pt idx="12">
                  <c:v>2927.5</c:v>
                </c:pt>
                <c:pt idx="13">
                  <c:v>2928</c:v>
                </c:pt>
                <c:pt idx="14">
                  <c:v>3920.5</c:v>
                </c:pt>
                <c:pt idx="15">
                  <c:v>4488</c:v>
                </c:pt>
                <c:pt idx="16">
                  <c:v>6709.5</c:v>
                </c:pt>
                <c:pt idx="17">
                  <c:v>7697</c:v>
                </c:pt>
                <c:pt idx="18">
                  <c:v>8216</c:v>
                </c:pt>
                <c:pt idx="19">
                  <c:v>8290.5</c:v>
                </c:pt>
                <c:pt idx="20">
                  <c:v>8316.5</c:v>
                </c:pt>
                <c:pt idx="21">
                  <c:v>8698</c:v>
                </c:pt>
                <c:pt idx="22">
                  <c:v>10228</c:v>
                </c:pt>
                <c:pt idx="23">
                  <c:v>12240</c:v>
                </c:pt>
                <c:pt idx="24">
                  <c:v>14098</c:v>
                </c:pt>
                <c:pt idx="25">
                  <c:v>13114.5</c:v>
                </c:pt>
                <c:pt idx="26">
                  <c:v>13106.5</c:v>
                </c:pt>
                <c:pt idx="27">
                  <c:v>13104</c:v>
                </c:pt>
                <c:pt idx="28">
                  <c:v>13148.5</c:v>
                </c:pt>
                <c:pt idx="29">
                  <c:v>15867.5</c:v>
                </c:pt>
                <c:pt idx="30">
                  <c:v>17058.5</c:v>
                </c:pt>
                <c:pt idx="31">
                  <c:v>17928.5</c:v>
                </c:pt>
              </c:numCache>
            </c:numRef>
          </c:xVal>
          <c:yVal>
            <c:numRef>
              <c:f>Active!$L$21:$L$984</c:f>
              <c:numCache>
                <c:formatCode>General</c:formatCode>
                <c:ptCount val="96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8C15-4944-948D-9C934199646E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Active!$D$21:$D$984</c:f>
                <c:numCache>
                  <c:formatCode>General</c:formatCode>
                  <c:ptCount val="964"/>
                  <c:pt idx="0">
                    <c:v>8.0000000000000004E-4</c:v>
                  </c:pt>
                  <c:pt idx="1">
                    <c:v>5.9999999999999995E-4</c:v>
                  </c:pt>
                  <c:pt idx="2">
                    <c:v>2.5000000000000001E-3</c:v>
                  </c:pt>
                  <c:pt idx="4">
                    <c:v>8.0000000000000004E-4</c:v>
                  </c:pt>
                  <c:pt idx="5">
                    <c:v>5.9999999999999995E-4</c:v>
                  </c:pt>
                  <c:pt idx="6">
                    <c:v>5.9999999999999995E-4</c:v>
                  </c:pt>
                  <c:pt idx="7">
                    <c:v>8.9999999999999998E-4</c:v>
                  </c:pt>
                  <c:pt idx="8">
                    <c:v>1.4E-3</c:v>
                  </c:pt>
                  <c:pt idx="9">
                    <c:v>2.3E-3</c:v>
                  </c:pt>
                  <c:pt idx="10">
                    <c:v>6.9999999999999999E-4</c:v>
                  </c:pt>
                  <c:pt idx="11">
                    <c:v>1.5E-3</c:v>
                  </c:pt>
                  <c:pt idx="12">
                    <c:v>5.9999999999999995E-4</c:v>
                  </c:pt>
                  <c:pt idx="13">
                    <c:v>1E-3</c:v>
                  </c:pt>
                  <c:pt idx="14">
                    <c:v>4.0000000000000001E-3</c:v>
                  </c:pt>
                  <c:pt idx="15">
                    <c:v>5.0000000000000001E-4</c:v>
                  </c:pt>
                  <c:pt idx="16">
                    <c:v>8.0000000000000004E-4</c:v>
                  </c:pt>
                  <c:pt idx="17">
                    <c:v>2.0000000000000001E-4</c:v>
                  </c:pt>
                  <c:pt idx="18">
                    <c:v>1E-4</c:v>
                  </c:pt>
                  <c:pt idx="19">
                    <c:v>1.5E-3</c:v>
                  </c:pt>
                  <c:pt idx="20">
                    <c:v>1.9E-3</c:v>
                  </c:pt>
                  <c:pt idx="21">
                    <c:v>0</c:v>
                  </c:pt>
                  <c:pt idx="22">
                    <c:v>1E-4</c:v>
                  </c:pt>
                  <c:pt idx="23">
                    <c:v>1E-4</c:v>
                  </c:pt>
                  <c:pt idx="24">
                    <c:v>2.0000000000000001E-4</c:v>
                  </c:pt>
                  <c:pt idx="25">
                    <c:v>1.5E-3</c:v>
                  </c:pt>
                  <c:pt idx="26">
                    <c:v>3.0999999999999999E-3</c:v>
                  </c:pt>
                  <c:pt idx="27">
                    <c:v>4.1999999999999997E-3</c:v>
                  </c:pt>
                  <c:pt idx="28">
                    <c:v>1.1999999999999999E-3</c:v>
                  </c:pt>
                  <c:pt idx="29">
                    <c:v>2.9999999999999997E-4</c:v>
                  </c:pt>
                  <c:pt idx="30">
                    <c:v>2.8E-3</c:v>
                  </c:pt>
                  <c:pt idx="31">
                    <c:v>3.0999999999999999E-3</c:v>
                  </c:pt>
                </c:numCache>
              </c:numRef>
            </c:plus>
            <c:minus>
              <c:numRef>
                <c:f>Active!$D$21:$D$984</c:f>
                <c:numCache>
                  <c:formatCode>General</c:formatCode>
                  <c:ptCount val="964"/>
                  <c:pt idx="0">
                    <c:v>8.0000000000000004E-4</c:v>
                  </c:pt>
                  <c:pt idx="1">
                    <c:v>5.9999999999999995E-4</c:v>
                  </c:pt>
                  <c:pt idx="2">
                    <c:v>2.5000000000000001E-3</c:v>
                  </c:pt>
                  <c:pt idx="4">
                    <c:v>8.0000000000000004E-4</c:v>
                  </c:pt>
                  <c:pt idx="5">
                    <c:v>5.9999999999999995E-4</c:v>
                  </c:pt>
                  <c:pt idx="6">
                    <c:v>5.9999999999999995E-4</c:v>
                  </c:pt>
                  <c:pt idx="7">
                    <c:v>8.9999999999999998E-4</c:v>
                  </c:pt>
                  <c:pt idx="8">
                    <c:v>1.4E-3</c:v>
                  </c:pt>
                  <c:pt idx="9">
                    <c:v>2.3E-3</c:v>
                  </c:pt>
                  <c:pt idx="10">
                    <c:v>6.9999999999999999E-4</c:v>
                  </c:pt>
                  <c:pt idx="11">
                    <c:v>1.5E-3</c:v>
                  </c:pt>
                  <c:pt idx="12">
                    <c:v>5.9999999999999995E-4</c:v>
                  </c:pt>
                  <c:pt idx="13">
                    <c:v>1E-3</c:v>
                  </c:pt>
                  <c:pt idx="14">
                    <c:v>4.0000000000000001E-3</c:v>
                  </c:pt>
                  <c:pt idx="15">
                    <c:v>5.0000000000000001E-4</c:v>
                  </c:pt>
                  <c:pt idx="16">
                    <c:v>8.0000000000000004E-4</c:v>
                  </c:pt>
                  <c:pt idx="17">
                    <c:v>2.0000000000000001E-4</c:v>
                  </c:pt>
                  <c:pt idx="18">
                    <c:v>1E-4</c:v>
                  </c:pt>
                  <c:pt idx="19">
                    <c:v>1.5E-3</c:v>
                  </c:pt>
                  <c:pt idx="20">
                    <c:v>1.9E-3</c:v>
                  </c:pt>
                  <c:pt idx="21">
                    <c:v>0</c:v>
                  </c:pt>
                  <c:pt idx="22">
                    <c:v>1E-4</c:v>
                  </c:pt>
                  <c:pt idx="23">
                    <c:v>1E-4</c:v>
                  </c:pt>
                  <c:pt idx="24">
                    <c:v>2.0000000000000001E-4</c:v>
                  </c:pt>
                  <c:pt idx="25">
                    <c:v>1.5E-3</c:v>
                  </c:pt>
                  <c:pt idx="26">
                    <c:v>3.0999999999999999E-3</c:v>
                  </c:pt>
                  <c:pt idx="27">
                    <c:v>4.1999999999999997E-3</c:v>
                  </c:pt>
                  <c:pt idx="28">
                    <c:v>1.1999999999999999E-3</c:v>
                  </c:pt>
                  <c:pt idx="29">
                    <c:v>2.9999999999999997E-4</c:v>
                  </c:pt>
                  <c:pt idx="30">
                    <c:v>2.8E-3</c:v>
                  </c:pt>
                  <c:pt idx="31">
                    <c:v>3.0999999999999999E-3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Active!$F$21:$F$984</c:f>
              <c:numCache>
                <c:formatCode>General</c:formatCode>
                <c:ptCount val="964"/>
                <c:pt idx="0">
                  <c:v>-3238.5</c:v>
                </c:pt>
                <c:pt idx="1">
                  <c:v>-3147</c:v>
                </c:pt>
                <c:pt idx="2">
                  <c:v>-12</c:v>
                </c:pt>
                <c:pt idx="3">
                  <c:v>0</c:v>
                </c:pt>
                <c:pt idx="4">
                  <c:v>6</c:v>
                </c:pt>
                <c:pt idx="5">
                  <c:v>69</c:v>
                </c:pt>
                <c:pt idx="6">
                  <c:v>87</c:v>
                </c:pt>
                <c:pt idx="7">
                  <c:v>126</c:v>
                </c:pt>
                <c:pt idx="8">
                  <c:v>126.5</c:v>
                </c:pt>
                <c:pt idx="9">
                  <c:v>178.5</c:v>
                </c:pt>
                <c:pt idx="10">
                  <c:v>641.5</c:v>
                </c:pt>
                <c:pt idx="11">
                  <c:v>1681.5</c:v>
                </c:pt>
                <c:pt idx="12">
                  <c:v>2927.5</c:v>
                </c:pt>
                <c:pt idx="13">
                  <c:v>2928</c:v>
                </c:pt>
                <c:pt idx="14">
                  <c:v>3920.5</c:v>
                </c:pt>
                <c:pt idx="15">
                  <c:v>4488</c:v>
                </c:pt>
                <c:pt idx="16">
                  <c:v>6709.5</c:v>
                </c:pt>
                <c:pt idx="17">
                  <c:v>7697</c:v>
                </c:pt>
                <c:pt idx="18">
                  <c:v>8216</c:v>
                </c:pt>
                <c:pt idx="19">
                  <c:v>8290.5</c:v>
                </c:pt>
                <c:pt idx="20">
                  <c:v>8316.5</c:v>
                </c:pt>
                <c:pt idx="21">
                  <c:v>8698</c:v>
                </c:pt>
                <c:pt idx="22">
                  <c:v>10228</c:v>
                </c:pt>
                <c:pt idx="23">
                  <c:v>12240</c:v>
                </c:pt>
                <c:pt idx="24">
                  <c:v>14098</c:v>
                </c:pt>
                <c:pt idx="25">
                  <c:v>13114.5</c:v>
                </c:pt>
                <c:pt idx="26">
                  <c:v>13106.5</c:v>
                </c:pt>
                <c:pt idx="27">
                  <c:v>13104</c:v>
                </c:pt>
                <c:pt idx="28">
                  <c:v>13148.5</c:v>
                </c:pt>
                <c:pt idx="29">
                  <c:v>15867.5</c:v>
                </c:pt>
                <c:pt idx="30">
                  <c:v>17058.5</c:v>
                </c:pt>
                <c:pt idx="31">
                  <c:v>17928.5</c:v>
                </c:pt>
              </c:numCache>
            </c:numRef>
          </c:xVal>
          <c:yVal>
            <c:numRef>
              <c:f>Active!$M$21:$M$984</c:f>
              <c:numCache>
                <c:formatCode>General</c:formatCode>
                <c:ptCount val="96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8C15-4944-948D-9C934199646E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Active!$D$21:$D$984</c:f>
                <c:numCache>
                  <c:formatCode>General</c:formatCode>
                  <c:ptCount val="964"/>
                  <c:pt idx="0">
                    <c:v>8.0000000000000004E-4</c:v>
                  </c:pt>
                  <c:pt idx="1">
                    <c:v>5.9999999999999995E-4</c:v>
                  </c:pt>
                  <c:pt idx="2">
                    <c:v>2.5000000000000001E-3</c:v>
                  </c:pt>
                  <c:pt idx="4">
                    <c:v>8.0000000000000004E-4</c:v>
                  </c:pt>
                  <c:pt idx="5">
                    <c:v>5.9999999999999995E-4</c:v>
                  </c:pt>
                  <c:pt idx="6">
                    <c:v>5.9999999999999995E-4</c:v>
                  </c:pt>
                  <c:pt idx="7">
                    <c:v>8.9999999999999998E-4</c:v>
                  </c:pt>
                  <c:pt idx="8">
                    <c:v>1.4E-3</c:v>
                  </c:pt>
                  <c:pt idx="9">
                    <c:v>2.3E-3</c:v>
                  </c:pt>
                  <c:pt idx="10">
                    <c:v>6.9999999999999999E-4</c:v>
                  </c:pt>
                  <c:pt idx="11">
                    <c:v>1.5E-3</c:v>
                  </c:pt>
                  <c:pt idx="12">
                    <c:v>5.9999999999999995E-4</c:v>
                  </c:pt>
                  <c:pt idx="13">
                    <c:v>1E-3</c:v>
                  </c:pt>
                  <c:pt idx="14">
                    <c:v>4.0000000000000001E-3</c:v>
                  </c:pt>
                  <c:pt idx="15">
                    <c:v>5.0000000000000001E-4</c:v>
                  </c:pt>
                  <c:pt idx="16">
                    <c:v>8.0000000000000004E-4</c:v>
                  </c:pt>
                  <c:pt idx="17">
                    <c:v>2.0000000000000001E-4</c:v>
                  </c:pt>
                  <c:pt idx="18">
                    <c:v>1E-4</c:v>
                  </c:pt>
                  <c:pt idx="19">
                    <c:v>1.5E-3</c:v>
                  </c:pt>
                  <c:pt idx="20">
                    <c:v>1.9E-3</c:v>
                  </c:pt>
                  <c:pt idx="21">
                    <c:v>0</c:v>
                  </c:pt>
                  <c:pt idx="22">
                    <c:v>1E-4</c:v>
                  </c:pt>
                  <c:pt idx="23">
                    <c:v>1E-4</c:v>
                  </c:pt>
                  <c:pt idx="24">
                    <c:v>2.0000000000000001E-4</c:v>
                  </c:pt>
                  <c:pt idx="25">
                    <c:v>1.5E-3</c:v>
                  </c:pt>
                  <c:pt idx="26">
                    <c:v>3.0999999999999999E-3</c:v>
                  </c:pt>
                  <c:pt idx="27">
                    <c:v>4.1999999999999997E-3</c:v>
                  </c:pt>
                  <c:pt idx="28">
                    <c:v>1.1999999999999999E-3</c:v>
                  </c:pt>
                  <c:pt idx="29">
                    <c:v>2.9999999999999997E-4</c:v>
                  </c:pt>
                  <c:pt idx="30">
                    <c:v>2.8E-3</c:v>
                  </c:pt>
                  <c:pt idx="31">
                    <c:v>3.0999999999999999E-3</c:v>
                  </c:pt>
                </c:numCache>
              </c:numRef>
            </c:plus>
            <c:minus>
              <c:numRef>
                <c:f>Active!$D$21:$D$984</c:f>
                <c:numCache>
                  <c:formatCode>General</c:formatCode>
                  <c:ptCount val="964"/>
                  <c:pt idx="0">
                    <c:v>8.0000000000000004E-4</c:v>
                  </c:pt>
                  <c:pt idx="1">
                    <c:v>5.9999999999999995E-4</c:v>
                  </c:pt>
                  <c:pt idx="2">
                    <c:v>2.5000000000000001E-3</c:v>
                  </c:pt>
                  <c:pt idx="4">
                    <c:v>8.0000000000000004E-4</c:v>
                  </c:pt>
                  <c:pt idx="5">
                    <c:v>5.9999999999999995E-4</c:v>
                  </c:pt>
                  <c:pt idx="6">
                    <c:v>5.9999999999999995E-4</c:v>
                  </c:pt>
                  <c:pt idx="7">
                    <c:v>8.9999999999999998E-4</c:v>
                  </c:pt>
                  <c:pt idx="8">
                    <c:v>1.4E-3</c:v>
                  </c:pt>
                  <c:pt idx="9">
                    <c:v>2.3E-3</c:v>
                  </c:pt>
                  <c:pt idx="10">
                    <c:v>6.9999999999999999E-4</c:v>
                  </c:pt>
                  <c:pt idx="11">
                    <c:v>1.5E-3</c:v>
                  </c:pt>
                  <c:pt idx="12">
                    <c:v>5.9999999999999995E-4</c:v>
                  </c:pt>
                  <c:pt idx="13">
                    <c:v>1E-3</c:v>
                  </c:pt>
                  <c:pt idx="14">
                    <c:v>4.0000000000000001E-3</c:v>
                  </c:pt>
                  <c:pt idx="15">
                    <c:v>5.0000000000000001E-4</c:v>
                  </c:pt>
                  <c:pt idx="16">
                    <c:v>8.0000000000000004E-4</c:v>
                  </c:pt>
                  <c:pt idx="17">
                    <c:v>2.0000000000000001E-4</c:v>
                  </c:pt>
                  <c:pt idx="18">
                    <c:v>1E-4</c:v>
                  </c:pt>
                  <c:pt idx="19">
                    <c:v>1.5E-3</c:v>
                  </c:pt>
                  <c:pt idx="20">
                    <c:v>1.9E-3</c:v>
                  </c:pt>
                  <c:pt idx="21">
                    <c:v>0</c:v>
                  </c:pt>
                  <c:pt idx="22">
                    <c:v>1E-4</c:v>
                  </c:pt>
                  <c:pt idx="23">
                    <c:v>1E-4</c:v>
                  </c:pt>
                  <c:pt idx="24">
                    <c:v>2.0000000000000001E-4</c:v>
                  </c:pt>
                  <c:pt idx="25">
                    <c:v>1.5E-3</c:v>
                  </c:pt>
                  <c:pt idx="26">
                    <c:v>3.0999999999999999E-3</c:v>
                  </c:pt>
                  <c:pt idx="27">
                    <c:v>4.1999999999999997E-3</c:v>
                  </c:pt>
                  <c:pt idx="28">
                    <c:v>1.1999999999999999E-3</c:v>
                  </c:pt>
                  <c:pt idx="29">
                    <c:v>2.9999999999999997E-4</c:v>
                  </c:pt>
                  <c:pt idx="30">
                    <c:v>2.8E-3</c:v>
                  </c:pt>
                  <c:pt idx="31">
                    <c:v>3.0999999999999999E-3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Active!$F$21:$F$984</c:f>
              <c:numCache>
                <c:formatCode>General</c:formatCode>
                <c:ptCount val="964"/>
                <c:pt idx="0">
                  <c:v>-3238.5</c:v>
                </c:pt>
                <c:pt idx="1">
                  <c:v>-3147</c:v>
                </c:pt>
                <c:pt idx="2">
                  <c:v>-12</c:v>
                </c:pt>
                <c:pt idx="3">
                  <c:v>0</c:v>
                </c:pt>
                <c:pt idx="4">
                  <c:v>6</c:v>
                </c:pt>
                <c:pt idx="5">
                  <c:v>69</c:v>
                </c:pt>
                <c:pt idx="6">
                  <c:v>87</c:v>
                </c:pt>
                <c:pt idx="7">
                  <c:v>126</c:v>
                </c:pt>
                <c:pt idx="8">
                  <c:v>126.5</c:v>
                </c:pt>
                <c:pt idx="9">
                  <c:v>178.5</c:v>
                </c:pt>
                <c:pt idx="10">
                  <c:v>641.5</c:v>
                </c:pt>
                <c:pt idx="11">
                  <c:v>1681.5</c:v>
                </c:pt>
                <c:pt idx="12">
                  <c:v>2927.5</c:v>
                </c:pt>
                <c:pt idx="13">
                  <c:v>2928</c:v>
                </c:pt>
                <c:pt idx="14">
                  <c:v>3920.5</c:v>
                </c:pt>
                <c:pt idx="15">
                  <c:v>4488</c:v>
                </c:pt>
                <c:pt idx="16">
                  <c:v>6709.5</c:v>
                </c:pt>
                <c:pt idx="17">
                  <c:v>7697</c:v>
                </c:pt>
                <c:pt idx="18">
                  <c:v>8216</c:v>
                </c:pt>
                <c:pt idx="19">
                  <c:v>8290.5</c:v>
                </c:pt>
                <c:pt idx="20">
                  <c:v>8316.5</c:v>
                </c:pt>
                <c:pt idx="21">
                  <c:v>8698</c:v>
                </c:pt>
                <c:pt idx="22">
                  <c:v>10228</c:v>
                </c:pt>
                <c:pt idx="23">
                  <c:v>12240</c:v>
                </c:pt>
                <c:pt idx="24">
                  <c:v>14098</c:v>
                </c:pt>
                <c:pt idx="25">
                  <c:v>13114.5</c:v>
                </c:pt>
                <c:pt idx="26">
                  <c:v>13106.5</c:v>
                </c:pt>
                <c:pt idx="27">
                  <c:v>13104</c:v>
                </c:pt>
                <c:pt idx="28">
                  <c:v>13148.5</c:v>
                </c:pt>
                <c:pt idx="29">
                  <c:v>15867.5</c:v>
                </c:pt>
                <c:pt idx="30">
                  <c:v>17058.5</c:v>
                </c:pt>
                <c:pt idx="31">
                  <c:v>17928.5</c:v>
                </c:pt>
              </c:numCache>
            </c:numRef>
          </c:xVal>
          <c:yVal>
            <c:numRef>
              <c:f>Active!$N$21:$N$984</c:f>
              <c:numCache>
                <c:formatCode>General</c:formatCode>
                <c:ptCount val="96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8C15-4944-948D-9C934199646E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Active!$F$21:$F$984</c:f>
              <c:numCache>
                <c:formatCode>General</c:formatCode>
                <c:ptCount val="964"/>
                <c:pt idx="0">
                  <c:v>-3238.5</c:v>
                </c:pt>
                <c:pt idx="1">
                  <c:v>-3147</c:v>
                </c:pt>
                <c:pt idx="2">
                  <c:v>-12</c:v>
                </c:pt>
                <c:pt idx="3">
                  <c:v>0</c:v>
                </c:pt>
                <c:pt idx="4">
                  <c:v>6</c:v>
                </c:pt>
                <c:pt idx="5">
                  <c:v>69</c:v>
                </c:pt>
                <c:pt idx="6">
                  <c:v>87</c:v>
                </c:pt>
                <c:pt idx="7">
                  <c:v>126</c:v>
                </c:pt>
                <c:pt idx="8">
                  <c:v>126.5</c:v>
                </c:pt>
                <c:pt idx="9">
                  <c:v>178.5</c:v>
                </c:pt>
                <c:pt idx="10">
                  <c:v>641.5</c:v>
                </c:pt>
                <c:pt idx="11">
                  <c:v>1681.5</c:v>
                </c:pt>
                <c:pt idx="12">
                  <c:v>2927.5</c:v>
                </c:pt>
                <c:pt idx="13">
                  <c:v>2928</c:v>
                </c:pt>
                <c:pt idx="14">
                  <c:v>3920.5</c:v>
                </c:pt>
                <c:pt idx="15">
                  <c:v>4488</c:v>
                </c:pt>
                <c:pt idx="16">
                  <c:v>6709.5</c:v>
                </c:pt>
                <c:pt idx="17">
                  <c:v>7697</c:v>
                </c:pt>
                <c:pt idx="18">
                  <c:v>8216</c:v>
                </c:pt>
                <c:pt idx="19">
                  <c:v>8290.5</c:v>
                </c:pt>
                <c:pt idx="20">
                  <c:v>8316.5</c:v>
                </c:pt>
                <c:pt idx="21">
                  <c:v>8698</c:v>
                </c:pt>
                <c:pt idx="22">
                  <c:v>10228</c:v>
                </c:pt>
                <c:pt idx="23">
                  <c:v>12240</c:v>
                </c:pt>
                <c:pt idx="24">
                  <c:v>14098</c:v>
                </c:pt>
                <c:pt idx="25">
                  <c:v>13114.5</c:v>
                </c:pt>
                <c:pt idx="26">
                  <c:v>13106.5</c:v>
                </c:pt>
                <c:pt idx="27">
                  <c:v>13104</c:v>
                </c:pt>
                <c:pt idx="28">
                  <c:v>13148.5</c:v>
                </c:pt>
                <c:pt idx="29">
                  <c:v>15867.5</c:v>
                </c:pt>
                <c:pt idx="30">
                  <c:v>17058.5</c:v>
                </c:pt>
                <c:pt idx="31">
                  <c:v>17928.5</c:v>
                </c:pt>
              </c:numCache>
            </c:numRef>
          </c:xVal>
          <c:yVal>
            <c:numRef>
              <c:f>Active!$O$21:$O$984</c:f>
              <c:numCache>
                <c:formatCode>General</c:formatCode>
                <c:ptCount val="964"/>
                <c:pt idx="17">
                  <c:v>6.0234921827023662E-2</c:v>
                </c:pt>
                <c:pt idx="18">
                  <c:v>5.7240672494115442E-2</c:v>
                </c:pt>
                <c:pt idx="19">
                  <c:v>5.681086213707949E-2</c:v>
                </c:pt>
                <c:pt idx="20">
                  <c:v>5.6660861207107206E-2</c:v>
                </c:pt>
                <c:pt idx="21">
                  <c:v>5.4459886023090862E-2</c:v>
                </c:pt>
                <c:pt idx="22">
                  <c:v>4.5632908220875887E-2</c:v>
                </c:pt>
                <c:pt idx="23">
                  <c:v>3.4025143947636324E-2</c:v>
                </c:pt>
                <c:pt idx="24">
                  <c:v>2.3305846721155668E-2</c:v>
                </c:pt>
                <c:pt idx="25">
                  <c:v>2.8979920360684044E-2</c:v>
                </c:pt>
                <c:pt idx="26">
                  <c:v>2.9026074492983209E-2</c:v>
                </c:pt>
                <c:pt idx="27">
                  <c:v>2.9040497659326703E-2</c:v>
                </c:pt>
                <c:pt idx="28">
                  <c:v>2.8783765298412603E-2</c:v>
                </c:pt>
                <c:pt idx="29">
                  <c:v>1.3097129583234488E-2</c:v>
                </c:pt>
                <c:pt idx="30">
                  <c:v>6.2259331371965626E-3</c:v>
                </c:pt>
                <c:pt idx="31">
                  <c:v>1.2066712496625609E-3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8C15-4944-948D-9C934199646E}"/>
            </c:ext>
          </c:extLst>
        </c:ser>
        <c:ser>
          <c:idx val="8"/>
          <c:order val="8"/>
          <c:tx>
            <c:strRef>
              <c:f>Active!$W$1</c:f>
              <c:strCache>
                <c:ptCount val="1"/>
                <c:pt idx="0">
                  <c:v>Q. Fit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Active!$V$2:$V$30</c:f>
              <c:numCache>
                <c:formatCode>General</c:formatCode>
                <c:ptCount val="29"/>
                <c:pt idx="0">
                  <c:v>0</c:v>
                </c:pt>
                <c:pt idx="1">
                  <c:v>500</c:v>
                </c:pt>
                <c:pt idx="2">
                  <c:v>1000</c:v>
                </c:pt>
                <c:pt idx="3">
                  <c:v>1500</c:v>
                </c:pt>
                <c:pt idx="4">
                  <c:v>2000</c:v>
                </c:pt>
                <c:pt idx="5">
                  <c:v>2500</c:v>
                </c:pt>
                <c:pt idx="6">
                  <c:v>3000</c:v>
                </c:pt>
                <c:pt idx="7">
                  <c:v>3500</c:v>
                </c:pt>
                <c:pt idx="8">
                  <c:v>4000</c:v>
                </c:pt>
                <c:pt idx="9">
                  <c:v>4500</c:v>
                </c:pt>
                <c:pt idx="10">
                  <c:v>5000</c:v>
                </c:pt>
                <c:pt idx="11">
                  <c:v>5500</c:v>
                </c:pt>
                <c:pt idx="12">
                  <c:v>6000</c:v>
                </c:pt>
                <c:pt idx="13">
                  <c:v>6500</c:v>
                </c:pt>
                <c:pt idx="14">
                  <c:v>7000</c:v>
                </c:pt>
                <c:pt idx="15">
                  <c:v>7500</c:v>
                </c:pt>
                <c:pt idx="16">
                  <c:v>8000</c:v>
                </c:pt>
                <c:pt idx="17">
                  <c:v>8500</c:v>
                </c:pt>
                <c:pt idx="18">
                  <c:v>9000</c:v>
                </c:pt>
                <c:pt idx="19">
                  <c:v>9500</c:v>
                </c:pt>
                <c:pt idx="20">
                  <c:v>10000</c:v>
                </c:pt>
                <c:pt idx="21">
                  <c:v>10500</c:v>
                </c:pt>
                <c:pt idx="22">
                  <c:v>11000</c:v>
                </c:pt>
                <c:pt idx="23">
                  <c:v>11500</c:v>
                </c:pt>
                <c:pt idx="24">
                  <c:v>12000</c:v>
                </c:pt>
                <c:pt idx="25">
                  <c:v>12500</c:v>
                </c:pt>
                <c:pt idx="26">
                  <c:v>13000</c:v>
                </c:pt>
                <c:pt idx="27">
                  <c:v>13500</c:v>
                </c:pt>
                <c:pt idx="28">
                  <c:v>14000</c:v>
                </c:pt>
              </c:numCache>
            </c:numRef>
          </c:xVal>
          <c:yVal>
            <c:numRef>
              <c:f>Active!$W$2:$W$30</c:f>
              <c:numCache>
                <c:formatCode>General</c:formatCode>
                <c:ptCount val="29"/>
                <c:pt idx="0">
                  <c:v>-1.520765793947231E-4</c:v>
                </c:pt>
                <c:pt idx="1">
                  <c:v>-8.0528550846482307E-4</c:v>
                </c:pt>
                <c:pt idx="2">
                  <c:v>-1.2180718578643683E-3</c:v>
                </c:pt>
                <c:pt idx="3">
                  <c:v>-1.3904356275933594E-3</c:v>
                </c:pt>
                <c:pt idx="4">
                  <c:v>-1.3223768176517956E-3</c:v>
                </c:pt>
                <c:pt idx="5">
                  <c:v>-1.013895428039677E-3</c:v>
                </c:pt>
                <c:pt idx="6">
                  <c:v>-4.6499145875700428E-4</c:v>
                </c:pt>
                <c:pt idx="7">
                  <c:v>3.2433509019622313E-4</c:v>
                </c:pt>
                <c:pt idx="8">
                  <c:v>1.3540842188200057E-3</c:v>
                </c:pt>
                <c:pt idx="9">
                  <c:v>2.6242559271143426E-3</c:v>
                </c:pt>
                <c:pt idx="10">
                  <c:v>4.1348502150792329E-3</c:v>
                </c:pt>
                <c:pt idx="11">
                  <c:v>5.8858670827146801E-3</c:v>
                </c:pt>
                <c:pt idx="12">
                  <c:v>7.8773065300206807E-3</c:v>
                </c:pt>
                <c:pt idx="13">
                  <c:v>1.0109168556997235E-2</c:v>
                </c:pt>
                <c:pt idx="14">
                  <c:v>1.2581453163644346E-2</c:v>
                </c:pt>
                <c:pt idx="15">
                  <c:v>1.529416034996201E-2</c:v>
                </c:pt>
                <c:pt idx="16">
                  <c:v>1.8247290115950228E-2</c:v>
                </c:pt>
                <c:pt idx="17">
                  <c:v>2.1440842461609003E-2</c:v>
                </c:pt>
                <c:pt idx="18">
                  <c:v>2.4874817386938333E-2</c:v>
                </c:pt>
                <c:pt idx="19">
                  <c:v>2.8549214891938211E-2</c:v>
                </c:pt>
                <c:pt idx="20">
                  <c:v>3.2464034976608644E-2</c:v>
                </c:pt>
                <c:pt idx="21">
                  <c:v>3.6619277640949639E-2</c:v>
                </c:pt>
                <c:pt idx="22">
                  <c:v>4.1014942884961186E-2</c:v>
                </c:pt>
                <c:pt idx="23">
                  <c:v>4.5651030708643285E-2</c:v>
                </c:pt>
                <c:pt idx="24">
                  <c:v>5.0527541111995943E-2</c:v>
                </c:pt>
                <c:pt idx="25">
                  <c:v>5.5644474095019152E-2</c:v>
                </c:pt>
                <c:pt idx="26">
                  <c:v>6.1001829657712912E-2</c:v>
                </c:pt>
                <c:pt idx="27">
                  <c:v>6.6599607800077232E-2</c:v>
                </c:pt>
                <c:pt idx="28">
                  <c:v>7.243780852211211E-2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8C15-4944-948D-9C93419964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06906224"/>
        <c:axId val="1"/>
      </c:scatterChart>
      <c:valAx>
        <c:axId val="80690622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539441326401626"/>
              <c:y val="0.8430232558139535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4290718038528897E-2"/>
              <c:y val="0.37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0690622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1383556039733211"/>
          <c:y val="0.93313953488372092"/>
          <c:w val="0.83712858134414458"/>
          <c:h val="5.813953488372092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V1101 Her -- O-C Diagr</a:t>
            </a:r>
          </a:p>
        </c:rich>
      </c:tx>
      <c:layout>
        <c:manualLayout>
          <c:xMode val="edge"/>
          <c:yMode val="edge"/>
          <c:x val="0.40170991446581994"/>
          <c:y val="3.058823529411764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454227304433885"/>
          <c:y val="0.11294117647058824"/>
          <c:w val="0.84493385241845576"/>
          <c:h val="0.77176470588235291"/>
        </c:manualLayout>
      </c:layout>
      <c:scatterChart>
        <c:scatterStyle val="lineMarker"/>
        <c:varyColors val="0"/>
        <c:ser>
          <c:idx val="0"/>
          <c:order val="0"/>
          <c:tx>
            <c:strRef>
              <c:f>Q_fit!$E$20</c:f>
              <c:strCache>
                <c:ptCount val="1"/>
                <c:pt idx="0">
                  <c:v>Y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xVal>
            <c:numRef>
              <c:f>Q_fit!$D$21:$D$41</c:f>
              <c:numCache>
                <c:formatCode>General</c:formatCode>
                <c:ptCount val="21"/>
                <c:pt idx="0">
                  <c:v>0</c:v>
                </c:pt>
                <c:pt idx="1">
                  <c:v>5.9999999999999995E-4</c:v>
                </c:pt>
                <c:pt idx="2">
                  <c:v>6.8999999999999999E-3</c:v>
                </c:pt>
                <c:pt idx="3">
                  <c:v>8.6999999999999994E-3</c:v>
                </c:pt>
                <c:pt idx="4">
                  <c:v>1.26E-2</c:v>
                </c:pt>
                <c:pt idx="5">
                  <c:v>1.265E-2</c:v>
                </c:pt>
                <c:pt idx="6">
                  <c:v>1.7850000000000001E-2</c:v>
                </c:pt>
                <c:pt idx="7">
                  <c:v>6.4149999999999999E-2</c:v>
                </c:pt>
                <c:pt idx="8">
                  <c:v>0.16814999999999999</c:v>
                </c:pt>
                <c:pt idx="9">
                  <c:v>0.29275000000000001</c:v>
                </c:pt>
                <c:pt idx="10">
                  <c:v>0.2928</c:v>
                </c:pt>
                <c:pt idx="11">
                  <c:v>0.39205000000000001</c:v>
                </c:pt>
                <c:pt idx="12">
                  <c:v>0.44879999999999998</c:v>
                </c:pt>
                <c:pt idx="13">
                  <c:v>0.67095000000000005</c:v>
                </c:pt>
                <c:pt idx="14">
                  <c:v>0.76970000000000005</c:v>
                </c:pt>
                <c:pt idx="15">
                  <c:v>0.8216</c:v>
                </c:pt>
                <c:pt idx="16">
                  <c:v>0.82904999999999995</c:v>
                </c:pt>
                <c:pt idx="17">
                  <c:v>0.83165</c:v>
                </c:pt>
                <c:pt idx="18">
                  <c:v>0.86980000000000002</c:v>
                </c:pt>
                <c:pt idx="19">
                  <c:v>1.0227999999999999</c:v>
                </c:pt>
                <c:pt idx="20">
                  <c:v>1.224</c:v>
                </c:pt>
              </c:numCache>
            </c:numRef>
          </c:xVal>
          <c:yVal>
            <c:numRef>
              <c:f>Q_fit!$E$21:$E$41</c:f>
              <c:numCache>
                <c:formatCode>General</c:formatCode>
                <c:ptCount val="21"/>
                <c:pt idx="0">
                  <c:v>0</c:v>
                </c:pt>
                <c:pt idx="1">
                  <c:v>-3.2999996619764715E-5</c:v>
                </c:pt>
                <c:pt idx="2">
                  <c:v>-2.229499994427897E-3</c:v>
                </c:pt>
                <c:pt idx="3">
                  <c:v>-9.2849999782629311E-4</c:v>
                </c:pt>
                <c:pt idx="4">
                  <c:v>-2.9299999732756987E-4</c:v>
                </c:pt>
                <c:pt idx="5">
                  <c:v>2.7925000176765025E-4</c:v>
                </c:pt>
                <c:pt idx="6">
                  <c:v>-4.0674999763723463E-4</c:v>
                </c:pt>
                <c:pt idx="7">
                  <c:v>9.9675000092247501E-4</c:v>
                </c:pt>
                <c:pt idx="8">
                  <c:v>-1.1232499964535236E-3</c:v>
                </c:pt>
                <c:pt idx="9">
                  <c:v>8.2375000056345016E-4</c:v>
                </c:pt>
                <c:pt idx="10">
                  <c:v>-9.0400000044610351E-4</c:v>
                </c:pt>
                <c:pt idx="11">
                  <c:v>1.1122500072815455E-3</c:v>
                </c:pt>
                <c:pt idx="12">
                  <c:v>1.4160000064293854E-3</c:v>
                </c:pt>
                <c:pt idx="13">
                  <c:v>1.032275000034133E-2</c:v>
                </c:pt>
                <c:pt idx="14">
                  <c:v>1.4816499999142252E-2</c:v>
                </c:pt>
                <c:pt idx="15">
                  <c:v>1.931200000399258E-2</c:v>
                </c:pt>
                <c:pt idx="16">
                  <c:v>2.1277250001730863E-2</c:v>
                </c:pt>
                <c:pt idx="17">
                  <c:v>2.1334249999199528E-2</c:v>
                </c:pt>
                <c:pt idx="18">
                  <c:v>2.1861000001081266E-2</c:v>
                </c:pt>
                <c:pt idx="19">
                  <c:v>3.5046000004513189E-2</c:v>
                </c:pt>
                <c:pt idx="20">
                  <c:v>5.4479999998875428E-2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6DB-45AC-8417-2642D9B2ADA1}"/>
            </c:ext>
          </c:extLst>
        </c:ser>
        <c:ser>
          <c:idx val="1"/>
          <c:order val="1"/>
          <c:tx>
            <c:strRef>
              <c:f>Q_fit!$V$1</c:f>
              <c:strCache>
                <c:ptCount val="1"/>
                <c:pt idx="0">
                  <c:v>Q.Fit</c:v>
                </c:pt>
              </c:strCache>
            </c:strRef>
          </c:tx>
          <c:spPr>
            <a:ln w="3175">
              <a:solidFill>
                <a:srgbClr val="FF00FF"/>
              </a:solidFill>
              <a:prstDash val="solid"/>
            </a:ln>
          </c:spPr>
          <c:marker>
            <c:symbol val="none"/>
          </c:marker>
          <c:xVal>
            <c:numRef>
              <c:f>Q_fit!$U$2:$U$15</c:f>
              <c:numCache>
                <c:formatCode>General</c:formatCode>
                <c:ptCount val="14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</c:v>
                </c:pt>
                <c:pt idx="4">
                  <c:v>0.4</c:v>
                </c:pt>
                <c:pt idx="5">
                  <c:v>0.5</c:v>
                </c:pt>
                <c:pt idx="6">
                  <c:v>0.6</c:v>
                </c:pt>
                <c:pt idx="7">
                  <c:v>0.7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</c:v>
                </c:pt>
                <c:pt idx="13">
                  <c:v>1.3</c:v>
                </c:pt>
              </c:numCache>
            </c:numRef>
          </c:xVal>
          <c:yVal>
            <c:numRef>
              <c:f>Q_fit!$V$2:$V$15</c:f>
              <c:numCache>
                <c:formatCode>General</c:formatCode>
                <c:ptCount val="14"/>
                <c:pt idx="0">
                  <c:v>-4.1827816089938883E-6</c:v>
                </c:pt>
                <c:pt idx="1">
                  <c:v>-1.2669541567312467E-3</c:v>
                </c:pt>
                <c:pt idx="2">
                  <c:v>-1.5173432574489233E-3</c:v>
                </c:pt>
                <c:pt idx="3">
                  <c:v>-7.5535008376202434E-4</c:v>
                </c:pt>
                <c:pt idx="4">
                  <c:v>1.0190253643294527E-3</c:v>
                </c:pt>
                <c:pt idx="5">
                  <c:v>3.8057830868255017E-3</c:v>
                </c:pt>
                <c:pt idx="6">
                  <c:v>7.6049230837261297E-3</c:v>
                </c:pt>
                <c:pt idx="7">
                  <c:v>1.2416445355031331E-2</c:v>
                </c:pt>
                <c:pt idx="8">
                  <c:v>1.824034990074112E-2</c:v>
                </c:pt>
                <c:pt idx="9">
                  <c:v>2.5076636720855468E-2</c:v>
                </c:pt>
                <c:pt idx="10">
                  <c:v>3.2925305815374402E-2</c:v>
                </c:pt>
                <c:pt idx="11">
                  <c:v>4.178635718429792E-2</c:v>
                </c:pt>
                <c:pt idx="12">
                  <c:v>5.1659790827625993E-2</c:v>
                </c:pt>
                <c:pt idx="13">
                  <c:v>6.2545606745358653E-2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6DB-45AC-8417-2642D9B2AD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06902616"/>
        <c:axId val="1"/>
      </c:scatterChart>
      <c:valAx>
        <c:axId val="806902616"/>
        <c:scaling>
          <c:orientation val="minMax"/>
          <c:max val="1.1000000000000001"/>
          <c:min val="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9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Cycle/10^n</a:t>
                </a:r>
              </a:p>
            </c:rich>
          </c:tx>
          <c:layout>
            <c:manualLayout>
              <c:xMode val="edge"/>
              <c:yMode val="edge"/>
              <c:x val="0.69597146510532337"/>
              <c:y val="0.9364705882352941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ax val="0.04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9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</a:t>
                </a:r>
              </a:p>
            </c:rich>
          </c:tx>
          <c:layout>
            <c:manualLayout>
              <c:xMode val="edge"/>
              <c:yMode val="edge"/>
              <c:x val="6.105006105006105E-3"/>
              <c:y val="0.4682352941176470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06902616"/>
        <c:crosses val="autoZero"/>
        <c:crossBetween val="midCat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wMode val="edge"/>
          <c:hMode val="edge"/>
          <c:x val="0.34554373011065925"/>
          <c:y val="0.93647058823529417"/>
          <c:w val="0.48351699627290179"/>
          <c:h val="0.9882352941176471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89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28575</xdr:colOff>
      <xdr:row>0</xdr:row>
      <xdr:rowOff>0</xdr:rowOff>
    </xdr:from>
    <xdr:to>
      <xdr:col>15</xdr:col>
      <xdr:colOff>390525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035DC8ED-B9FB-D11A-A115-0A8E572261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238125</xdr:colOff>
      <xdr:row>23</xdr:row>
      <xdr:rowOff>0</xdr:rowOff>
    </xdr:from>
    <xdr:to>
      <xdr:col>20</xdr:col>
      <xdr:colOff>114300</xdr:colOff>
      <xdr:row>48</xdr:row>
      <xdr:rowOff>0</xdr:rowOff>
    </xdr:to>
    <xdr:graphicFrame macro="">
      <xdr:nvGraphicFramePr>
        <xdr:cNvPr id="50178" name="Chart 1">
          <a:extLst>
            <a:ext uri="{FF2B5EF4-FFF2-40B4-BE49-F238E27FC236}">
              <a16:creationId xmlns:a16="http://schemas.microsoft.com/office/drawing/2014/main" id="{F151EA9B-681F-5869-22D5-17B8C2806C9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vsolj.cetus-net.org/bulletin.html" TargetMode="External"/><Relationship Id="rId1" Type="http://schemas.openxmlformats.org/officeDocument/2006/relationships/hyperlink" Target="http://vsolj.cetus-net.org/bulletin.htm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://www.bav-astro.de/sfs/BAVM_link.php?BAVMnr=220" TargetMode="External"/><Relationship Id="rId3" Type="http://schemas.openxmlformats.org/officeDocument/2006/relationships/hyperlink" Target="http://www.konkoly.hu/cgi-bin/IBVS?5781" TargetMode="External"/><Relationship Id="rId7" Type="http://schemas.openxmlformats.org/officeDocument/2006/relationships/hyperlink" Target="http://www.bav-astro.de/sfs/BAVM_link.php?BAVMnr=220" TargetMode="External"/><Relationship Id="rId2" Type="http://schemas.openxmlformats.org/officeDocument/2006/relationships/hyperlink" Target="http://www.konkoly.hu/cgi-bin/IBVS?5781" TargetMode="External"/><Relationship Id="rId1" Type="http://schemas.openxmlformats.org/officeDocument/2006/relationships/hyperlink" Target="http://www.bav-astro.de/LkDB/index.php?lang=en&amp;sprache_dial=en" TargetMode="External"/><Relationship Id="rId6" Type="http://schemas.openxmlformats.org/officeDocument/2006/relationships/hyperlink" Target="http://www.konkoly.hu/cgi-bin/IBVS?6018" TargetMode="External"/><Relationship Id="rId5" Type="http://schemas.openxmlformats.org/officeDocument/2006/relationships/hyperlink" Target="http://www.bav-astro.de/sfs/BAVM_link.php?BAVMnr=220" TargetMode="External"/><Relationship Id="rId10" Type="http://schemas.openxmlformats.org/officeDocument/2006/relationships/hyperlink" Target="http://www.konkoly.hu/cgi-bin/IBVS?6092" TargetMode="External"/><Relationship Id="rId4" Type="http://schemas.openxmlformats.org/officeDocument/2006/relationships/hyperlink" Target="http://www.konkoly.hu/cgi-bin/IBVS?5920" TargetMode="External"/><Relationship Id="rId9" Type="http://schemas.openxmlformats.org/officeDocument/2006/relationships/hyperlink" Target="http://www.bav-astro.de/sfs/BAVM_link.php?BAVMnr=2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X6925"/>
  <sheetViews>
    <sheetView tabSelected="1" workbookViewId="0">
      <pane xSplit="14" ySplit="21" topLeftCell="O34" activePane="bottomRight" state="frozen"/>
      <selection pane="topRight" activeCell="O1" sqref="O1"/>
      <selection pane="bottomLeft" activeCell="A22" sqref="A22"/>
      <selection pane="bottomRight" activeCell="I46" sqref="I46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1.28515625" customWidth="1"/>
    <col min="6" max="6" width="16.28515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23" ht="21" thickBot="1" x14ac:dyDescent="0.35">
      <c r="A1" s="1" t="s">
        <v>129</v>
      </c>
      <c r="F1" s="3">
        <v>52500.074999999997</v>
      </c>
      <c r="G1" s="3">
        <v>0.38265549999999998</v>
      </c>
      <c r="H1" s="3" t="s">
        <v>130</v>
      </c>
      <c r="V1" s="4" t="s">
        <v>101</v>
      </c>
      <c r="W1" s="6" t="s">
        <v>112</v>
      </c>
    </row>
    <row r="2" spans="1:23" x14ac:dyDescent="0.2">
      <c r="A2" t="s">
        <v>114</v>
      </c>
      <c r="B2" t="str">
        <f>H1</f>
        <v xml:space="preserve">EW        </v>
      </c>
      <c r="C2" s="3"/>
      <c r="D2" s="3"/>
      <c r="V2" s="46">
        <v>0</v>
      </c>
      <c r="W2" s="46">
        <f t="shared" ref="W2:W40" si="0">+D$11+D$12*V2+D$13*V2^2</f>
        <v>-1.520765793947231E-4</v>
      </c>
    </row>
    <row r="3" spans="1:23" ht="13.5" thickBot="1" x14ac:dyDescent="0.25">
      <c r="D3" s="25" t="s">
        <v>126</v>
      </c>
      <c r="V3" s="46">
        <v>500</v>
      </c>
      <c r="W3" s="46">
        <f t="shared" si="0"/>
        <v>-8.0528550846482307E-4</v>
      </c>
    </row>
    <row r="4" spans="1:23" ht="14.25" thickTop="1" thickBot="1" x14ac:dyDescent="0.25">
      <c r="A4" s="5" t="s">
        <v>128</v>
      </c>
      <c r="C4" s="8">
        <f>F1</f>
        <v>52500.074999999997</v>
      </c>
      <c r="D4" s="9">
        <f>G1</f>
        <v>0.38265549999999998</v>
      </c>
      <c r="V4" s="46">
        <v>1000</v>
      </c>
      <c r="W4" s="46">
        <f t="shared" si="0"/>
        <v>-1.2180718578643683E-3</v>
      </c>
    </row>
    <row r="5" spans="1:23" ht="13.5" thickTop="1" x14ac:dyDescent="0.2">
      <c r="A5" s="11" t="s">
        <v>119</v>
      </c>
      <c r="B5" s="12"/>
      <c r="C5" s="13">
        <v>-9.5</v>
      </c>
      <c r="D5" s="12" t="s">
        <v>120</v>
      </c>
      <c r="V5" s="46">
        <v>1500</v>
      </c>
      <c r="W5" s="46">
        <f t="shared" si="0"/>
        <v>-1.3904356275933594E-3</v>
      </c>
    </row>
    <row r="6" spans="1:23" x14ac:dyDescent="0.2">
      <c r="A6" s="5" t="s">
        <v>93</v>
      </c>
      <c r="V6" s="46">
        <v>2000</v>
      </c>
      <c r="W6" s="46">
        <f t="shared" si="0"/>
        <v>-1.3223768176517956E-3</v>
      </c>
    </row>
    <row r="7" spans="1:23" x14ac:dyDescent="0.2">
      <c r="A7" t="s">
        <v>94</v>
      </c>
      <c r="C7">
        <f>C4</f>
        <v>52500.074999999997</v>
      </c>
      <c r="V7" s="46">
        <v>2500</v>
      </c>
      <c r="W7" s="46">
        <f t="shared" si="0"/>
        <v>-1.013895428039677E-3</v>
      </c>
    </row>
    <row r="8" spans="1:23" x14ac:dyDescent="0.2">
      <c r="A8" t="s">
        <v>95</v>
      </c>
      <c r="C8">
        <f>D4</f>
        <v>0.38265549999999998</v>
      </c>
      <c r="D8" s="24"/>
      <c r="V8" s="46">
        <v>3000</v>
      </c>
      <c r="W8" s="46">
        <f t="shared" si="0"/>
        <v>-4.6499145875700428E-4</v>
      </c>
    </row>
    <row r="9" spans="1:23" x14ac:dyDescent="0.2">
      <c r="A9" s="23" t="s">
        <v>124</v>
      </c>
      <c r="C9" s="33">
        <v>40</v>
      </c>
      <c r="D9" s="31" t="str">
        <f>"F"&amp;C9</f>
        <v>F40</v>
      </c>
      <c r="E9" s="32" t="str">
        <f>"G"&amp;C9</f>
        <v>G40</v>
      </c>
      <c r="V9" s="46">
        <v>3500</v>
      </c>
      <c r="W9" s="46">
        <f t="shared" si="0"/>
        <v>3.2433509019622313E-4</v>
      </c>
    </row>
    <row r="10" spans="1:23" ht="13.5" thickBot="1" x14ac:dyDescent="0.25">
      <c r="A10" s="12"/>
      <c r="B10" s="12"/>
      <c r="C10" s="4" t="s">
        <v>110</v>
      </c>
      <c r="D10" s="4" t="s">
        <v>111</v>
      </c>
      <c r="E10" s="12"/>
      <c r="V10" s="46">
        <v>4000</v>
      </c>
      <c r="W10" s="46">
        <f t="shared" si="0"/>
        <v>1.3540842188200057E-3</v>
      </c>
    </row>
    <row r="11" spans="1:23" x14ac:dyDescent="0.2">
      <c r="A11" s="12" t="s">
        <v>106</v>
      </c>
      <c r="B11" s="12"/>
      <c r="C11" s="21">
        <f ca="1">INTERCEPT(INDIRECT($E$9):G994,INDIRECT($D$9):F994)</f>
        <v>0.10464096636535611</v>
      </c>
      <c r="D11" s="3">
        <f>+E11*F11</f>
        <v>-1.520765793947231E-4</v>
      </c>
      <c r="E11" s="34">
        <v>-1.520765793947231E-4</v>
      </c>
      <c r="F11">
        <v>1</v>
      </c>
      <c r="V11" s="46">
        <v>4500</v>
      </c>
      <c r="W11" s="46">
        <f t="shared" si="0"/>
        <v>2.6242559271143426E-3</v>
      </c>
    </row>
    <row r="12" spans="1:23" x14ac:dyDescent="0.2">
      <c r="A12" s="12" t="s">
        <v>107</v>
      </c>
      <c r="B12" s="12"/>
      <c r="C12" s="21">
        <f ca="1">SLOPE(INDIRECT($E$9):G994,INDIRECT($D$9):F994)</f>
        <v>-5.7692665373954069E-6</v>
      </c>
      <c r="D12" s="3">
        <f>+E12*F12</f>
        <v>-1.5468404378107545E-6</v>
      </c>
      <c r="E12" s="35">
        <v>-1.5468404378107545E-2</v>
      </c>
      <c r="F12" s="36">
        <v>1E-4</v>
      </c>
      <c r="V12" s="46">
        <v>5000</v>
      </c>
      <c r="W12" s="46">
        <f t="shared" si="0"/>
        <v>4.1348502150792329E-3</v>
      </c>
    </row>
    <row r="13" spans="1:23" ht="13.5" thickBot="1" x14ac:dyDescent="0.25">
      <c r="A13" s="12" t="s">
        <v>109</v>
      </c>
      <c r="B13" s="12"/>
      <c r="C13" s="3" t="s">
        <v>104</v>
      </c>
      <c r="D13" s="3">
        <f>+E13*F13</f>
        <v>4.8084515934110918E-10</v>
      </c>
      <c r="E13" s="37">
        <v>4.8084515934110915E-2</v>
      </c>
      <c r="F13" s="36">
        <v>1E-8</v>
      </c>
      <c r="V13" s="46">
        <v>5500</v>
      </c>
      <c r="W13" s="46">
        <f t="shared" si="0"/>
        <v>5.8858670827146801E-3</v>
      </c>
    </row>
    <row r="14" spans="1:23" x14ac:dyDescent="0.2">
      <c r="A14" s="12"/>
      <c r="B14" s="12"/>
      <c r="C14" s="12" t="s">
        <v>198</v>
      </c>
      <c r="D14">
        <f>2*D13*365.24/C8</f>
        <v>9.179216605941728E-7</v>
      </c>
      <c r="E14">
        <f>SUM(T21:T952)</f>
        <v>8.3497635065313311E-2</v>
      </c>
      <c r="V14" s="46">
        <v>6000</v>
      </c>
      <c r="W14" s="46">
        <f t="shared" si="0"/>
        <v>7.8773065300206807E-3</v>
      </c>
    </row>
    <row r="15" spans="1:23" x14ac:dyDescent="0.2">
      <c r="A15" s="14" t="s">
        <v>108</v>
      </c>
      <c r="B15" s="12"/>
      <c r="C15" s="15">
        <f ca="1">(C7+C11)+(C8+C12)*INT(MAX(F21:F3535))</f>
        <v>59360.324013555881</v>
      </c>
      <c r="D15" s="22">
        <f>+C7+INT(MAX(F21:F1590))*C8+D11+D12*INT(MAX(F21:F4025))+D13*INT(MAX(F21:F4052)^2)</f>
        <v>59360.449478762312</v>
      </c>
      <c r="E15" s="16" t="s">
        <v>137</v>
      </c>
      <c r="F15" s="13">
        <v>1</v>
      </c>
      <c r="V15" s="46">
        <v>6500</v>
      </c>
      <c r="W15" s="46">
        <f t="shared" si="0"/>
        <v>1.0109168556997235E-2</v>
      </c>
    </row>
    <row r="16" spans="1:23" x14ac:dyDescent="0.2">
      <c r="A16" s="18" t="s">
        <v>96</v>
      </c>
      <c r="B16" s="12"/>
      <c r="C16" s="19">
        <f ca="1">+C8+C12</f>
        <v>0.38264973073346259</v>
      </c>
      <c r="D16" s="22">
        <f>+C8+D12+2*D13*MAX(F21:F898)</f>
        <v>0.38267119482444067</v>
      </c>
      <c r="E16" s="16" t="s">
        <v>121</v>
      </c>
      <c r="F16" s="17">
        <f ca="1">NOW()+15018.5+$C$5/24</f>
        <v>60354.777933680554</v>
      </c>
      <c r="V16" s="46">
        <v>7000</v>
      </c>
      <c r="W16" s="46">
        <f t="shared" si="0"/>
        <v>1.2581453163644346E-2</v>
      </c>
    </row>
    <row r="17" spans="1:23" ht="13.5" thickBot="1" x14ac:dyDescent="0.25">
      <c r="A17" s="16" t="s">
        <v>118</v>
      </c>
      <c r="B17" s="12"/>
      <c r="C17" s="12">
        <f>COUNT(C21:C2193)</f>
        <v>32</v>
      </c>
      <c r="E17" s="16" t="s">
        <v>138</v>
      </c>
      <c r="F17" s="17">
        <f ca="1">ROUND(2*(F16-$C$7)/$C$8,0)/2+F15</f>
        <v>20528</v>
      </c>
      <c r="V17" s="46">
        <v>7500</v>
      </c>
      <c r="W17" s="46">
        <f t="shared" si="0"/>
        <v>1.529416034996201E-2</v>
      </c>
    </row>
    <row r="18" spans="1:23" ht="14.25" thickTop="1" thickBot="1" x14ac:dyDescent="0.25">
      <c r="A18" s="5" t="s">
        <v>141</v>
      </c>
      <c r="C18" s="38">
        <f ca="1">+C15</f>
        <v>59360.324013555881</v>
      </c>
      <c r="D18" s="39">
        <f ca="1">C16</f>
        <v>0.38264973073346259</v>
      </c>
      <c r="E18" s="16" t="s">
        <v>122</v>
      </c>
      <c r="F18" s="22">
        <f ca="1">ROUND(2*(F16-$C$15)/$C$16,0)/2+F15</f>
        <v>2600</v>
      </c>
      <c r="V18" s="46">
        <v>8000</v>
      </c>
      <c r="W18" s="46">
        <f t="shared" si="0"/>
        <v>1.8247290115950228E-2</v>
      </c>
    </row>
    <row r="19" spans="1:23" ht="13.5" thickBot="1" x14ac:dyDescent="0.25">
      <c r="A19" s="5" t="s">
        <v>142</v>
      </c>
      <c r="C19" s="40">
        <f>+D15</f>
        <v>59360.449478762312</v>
      </c>
      <c r="D19" s="41">
        <f>+D16</f>
        <v>0.38267119482444067</v>
      </c>
      <c r="E19" s="16" t="s">
        <v>123</v>
      </c>
      <c r="F19" s="20">
        <f ca="1">+$C$15+$C$16*F18-15018.5-$C$5/24</f>
        <v>45337.109146796218</v>
      </c>
      <c r="V19" s="46">
        <v>8500</v>
      </c>
      <c r="W19" s="46">
        <f t="shared" si="0"/>
        <v>2.1440842461609003E-2</v>
      </c>
    </row>
    <row r="20" spans="1:23" ht="15" thickBot="1" x14ac:dyDescent="0.25">
      <c r="A20" s="4" t="s">
        <v>97</v>
      </c>
      <c r="B20" s="4" t="s">
        <v>98</v>
      </c>
      <c r="C20" s="4" t="s">
        <v>99</v>
      </c>
      <c r="D20" s="4" t="s">
        <v>103</v>
      </c>
      <c r="E20" s="4" t="s">
        <v>100</v>
      </c>
      <c r="F20" s="4" t="s">
        <v>101</v>
      </c>
      <c r="G20" s="4" t="s">
        <v>102</v>
      </c>
      <c r="H20" s="7" t="s">
        <v>151</v>
      </c>
      <c r="I20" s="7" t="s">
        <v>152</v>
      </c>
      <c r="J20" s="7" t="s">
        <v>149</v>
      </c>
      <c r="K20" s="7" t="s">
        <v>84</v>
      </c>
      <c r="L20" s="7" t="s">
        <v>115</v>
      </c>
      <c r="M20" s="7" t="s">
        <v>116</v>
      </c>
      <c r="N20" s="7" t="s">
        <v>117</v>
      </c>
      <c r="O20" s="7" t="s">
        <v>113</v>
      </c>
      <c r="P20" s="42" t="s">
        <v>112</v>
      </c>
      <c r="Q20" s="4" t="s">
        <v>105</v>
      </c>
      <c r="R20" s="7" t="s">
        <v>143</v>
      </c>
      <c r="S20" s="6" t="s">
        <v>144</v>
      </c>
      <c r="T20" s="7" t="s">
        <v>145</v>
      </c>
      <c r="U20" s="43" t="s">
        <v>146</v>
      </c>
      <c r="V20" s="46">
        <v>9000</v>
      </c>
      <c r="W20" s="46">
        <f t="shared" si="0"/>
        <v>2.4874817386938333E-2</v>
      </c>
    </row>
    <row r="21" spans="1:23" x14ac:dyDescent="0.2">
      <c r="A21" s="28" t="s">
        <v>139</v>
      </c>
      <c r="B21" s="29" t="s">
        <v>132</v>
      </c>
      <c r="C21" s="28">
        <v>51260.846899999997</v>
      </c>
      <c r="D21" s="28">
        <v>8.0000000000000004E-4</v>
      </c>
      <c r="E21">
        <f t="shared" ref="E21:E42" si="1">+(C21-C$7)/C$8</f>
        <v>-3238.4954613222608</v>
      </c>
      <c r="F21">
        <f t="shared" ref="F21:F50" si="2">ROUND(2*E21,0)/2</f>
        <v>-3238.5</v>
      </c>
      <c r="G21">
        <f t="shared" ref="G21:G42" si="3">+C21-(C$7+F21*C$8)</f>
        <v>1.7367499967804179E-3</v>
      </c>
      <c r="K21">
        <f t="shared" ref="K21:K42" si="4">+G21</f>
        <v>1.7367499967804179E-3</v>
      </c>
      <c r="P21" s="44"/>
      <c r="Q21" s="45">
        <f>+C21-15018.5</f>
        <v>36242.346899999997</v>
      </c>
      <c r="R21" s="46"/>
      <c r="S21" s="46"/>
      <c r="T21" s="46"/>
      <c r="U21" s="47"/>
      <c r="V21" s="46">
        <v>9500</v>
      </c>
      <c r="W21" s="46">
        <f t="shared" si="0"/>
        <v>2.8549214891938211E-2</v>
      </c>
    </row>
    <row r="22" spans="1:23" x14ac:dyDescent="0.2">
      <c r="A22" s="28" t="s">
        <v>139</v>
      </c>
      <c r="B22" s="29" t="s">
        <v>125</v>
      </c>
      <c r="C22" s="28">
        <v>51295.859799999998</v>
      </c>
      <c r="D22" s="28">
        <v>5.9999999999999995E-4</v>
      </c>
      <c r="E22">
        <f t="shared" si="1"/>
        <v>-3146.9956658142869</v>
      </c>
      <c r="F22">
        <f t="shared" si="2"/>
        <v>-3147</v>
      </c>
      <c r="G22">
        <f t="shared" si="3"/>
        <v>1.6585000048507936E-3</v>
      </c>
      <c r="K22">
        <f t="shared" si="4"/>
        <v>1.6585000048507936E-3</v>
      </c>
      <c r="P22" s="44"/>
      <c r="Q22" s="2">
        <f t="shared" ref="Q22:Q42" si="5">+C22-15018.5</f>
        <v>36277.359799999998</v>
      </c>
      <c r="R22" s="46"/>
      <c r="S22" s="46"/>
      <c r="T22" s="46"/>
      <c r="V22" s="46">
        <v>10000</v>
      </c>
      <c r="W22" s="46">
        <f t="shared" si="0"/>
        <v>3.2464034976608644E-2</v>
      </c>
    </row>
    <row r="23" spans="1:23" x14ac:dyDescent="0.2">
      <c r="A23" s="86" t="s">
        <v>133</v>
      </c>
      <c r="B23" s="100" t="s">
        <v>125</v>
      </c>
      <c r="C23" s="86">
        <v>52495.482600000003</v>
      </c>
      <c r="D23" s="86">
        <v>2.5000000000000001E-3</v>
      </c>
      <c r="E23">
        <f t="shared" si="1"/>
        <v>-12.001395511090488</v>
      </c>
      <c r="F23">
        <f t="shared" si="2"/>
        <v>-12</v>
      </c>
      <c r="G23">
        <f t="shared" si="3"/>
        <v>-5.3399999160319567E-4</v>
      </c>
      <c r="K23">
        <f t="shared" si="4"/>
        <v>-5.3399999160319567E-4</v>
      </c>
      <c r="P23" s="44"/>
      <c r="Q23" s="2">
        <f t="shared" si="5"/>
        <v>37476.982600000003</v>
      </c>
      <c r="R23" s="46"/>
      <c r="S23" s="46"/>
      <c r="T23" s="46"/>
      <c r="V23" s="46">
        <v>10500</v>
      </c>
      <c r="W23" s="46">
        <f t="shared" si="0"/>
        <v>3.6619277640949639E-2</v>
      </c>
    </row>
    <row r="24" spans="1:23" x14ac:dyDescent="0.2">
      <c r="A24" s="27" t="s">
        <v>127</v>
      </c>
      <c r="B24" s="26" t="s">
        <v>125</v>
      </c>
      <c r="C24" s="27">
        <v>52500.074999999997</v>
      </c>
      <c r="D24" s="84"/>
      <c r="E24">
        <f t="shared" si="1"/>
        <v>0</v>
      </c>
      <c r="F24">
        <f t="shared" si="2"/>
        <v>0</v>
      </c>
      <c r="G24">
        <f t="shared" si="3"/>
        <v>0</v>
      </c>
      <c r="K24">
        <f t="shared" si="4"/>
        <v>0</v>
      </c>
      <c r="P24" s="44">
        <f t="shared" ref="P24:P32" si="6">+D$11+D$12*F24+D$13*F24^2</f>
        <v>-1.520765793947231E-4</v>
      </c>
      <c r="Q24" s="2">
        <f t="shared" ref="Q24:Q32" si="7">+C24-15018.5</f>
        <v>37481.574999999997</v>
      </c>
      <c r="R24" s="46">
        <f t="shared" ref="R24:R32" si="8">+(P24-G24)^2</f>
        <v>2.3127286000399519E-8</v>
      </c>
      <c r="S24" s="46">
        <v>0.1</v>
      </c>
      <c r="T24" s="46">
        <f t="shared" ref="T24:T32" si="9">+S24*R24</f>
        <v>2.3127286000399521E-9</v>
      </c>
      <c r="V24" s="46">
        <v>11000</v>
      </c>
      <c r="W24" s="46">
        <f t="shared" si="0"/>
        <v>4.1014942884961186E-2</v>
      </c>
    </row>
    <row r="25" spans="1:23" x14ac:dyDescent="0.2">
      <c r="A25" s="86" t="s">
        <v>133</v>
      </c>
      <c r="B25" s="100" t="s">
        <v>125</v>
      </c>
      <c r="C25" s="86">
        <v>52502.370900000002</v>
      </c>
      <c r="D25" s="86">
        <v>8.0000000000000004E-4</v>
      </c>
      <c r="E25">
        <f t="shared" si="1"/>
        <v>5.9999137605617108</v>
      </c>
      <c r="F25">
        <f t="shared" si="2"/>
        <v>6</v>
      </c>
      <c r="G25">
        <f t="shared" si="3"/>
        <v>-3.2999996619764715E-5</v>
      </c>
      <c r="K25">
        <f t="shared" si="4"/>
        <v>-3.2999996619764715E-5</v>
      </c>
      <c r="P25" s="44">
        <f t="shared" si="6"/>
        <v>-1.6134031159585136E-4</v>
      </c>
      <c r="Q25" s="2">
        <f t="shared" si="7"/>
        <v>37483.870900000002</v>
      </c>
      <c r="R25" s="46">
        <f t="shared" si="8"/>
        <v>1.647123644816113E-8</v>
      </c>
      <c r="S25" s="46">
        <v>1</v>
      </c>
      <c r="T25" s="46">
        <f t="shared" si="9"/>
        <v>1.647123644816113E-8</v>
      </c>
      <c r="V25" s="46">
        <v>11500</v>
      </c>
      <c r="W25" s="46">
        <f t="shared" si="0"/>
        <v>4.5651030708643285E-2</v>
      </c>
    </row>
    <row r="26" spans="1:23" x14ac:dyDescent="0.2">
      <c r="A26" s="86" t="s">
        <v>133</v>
      </c>
      <c r="B26" s="100" t="s">
        <v>125</v>
      </c>
      <c r="C26" s="86">
        <v>52526.476000000002</v>
      </c>
      <c r="D26" s="86">
        <v>5.9999999999999995E-4</v>
      </c>
      <c r="E26">
        <f t="shared" si="1"/>
        <v>68.994173610480701</v>
      </c>
      <c r="F26">
        <f t="shared" si="2"/>
        <v>69</v>
      </c>
      <c r="G26">
        <f t="shared" si="3"/>
        <v>-2.229499994427897E-3</v>
      </c>
      <c r="K26">
        <f t="shared" si="4"/>
        <v>-2.229499994427897E-3</v>
      </c>
      <c r="P26" s="44">
        <f t="shared" si="6"/>
        <v>-2.5651926580004211E-4</v>
      </c>
      <c r="Q26" s="2">
        <f t="shared" si="7"/>
        <v>37507.976000000002</v>
      </c>
      <c r="R26" s="46">
        <f t="shared" si="8"/>
        <v>3.8926529555369026E-6</v>
      </c>
      <c r="S26" s="46">
        <v>1</v>
      </c>
      <c r="T26" s="46">
        <f t="shared" si="9"/>
        <v>3.8926529555369026E-6</v>
      </c>
      <c r="V26" s="46">
        <v>12000</v>
      </c>
      <c r="W26" s="46">
        <f t="shared" si="0"/>
        <v>5.0527541111995943E-2</v>
      </c>
    </row>
    <row r="27" spans="1:23" x14ac:dyDescent="0.2">
      <c r="A27" s="86" t="s">
        <v>133</v>
      </c>
      <c r="B27" s="100" t="s">
        <v>125</v>
      </c>
      <c r="C27" s="86">
        <v>52533.365100000003</v>
      </c>
      <c r="D27" s="86">
        <v>5.9999999999999995E-4</v>
      </c>
      <c r="E27">
        <f t="shared" si="1"/>
        <v>86.997573535479361</v>
      </c>
      <c r="F27">
        <f t="shared" si="2"/>
        <v>87</v>
      </c>
      <c r="G27">
        <f t="shared" si="3"/>
        <v>-9.2849999782629311E-4</v>
      </c>
      <c r="K27">
        <f t="shared" si="4"/>
        <v>-9.2849999782629311E-4</v>
      </c>
      <c r="P27" s="44">
        <f t="shared" si="6"/>
        <v>-2.830121804732059E-4</v>
      </c>
      <c r="Q27" s="2">
        <f t="shared" si="7"/>
        <v>37514.865100000003</v>
      </c>
      <c r="R27" s="46">
        <f t="shared" si="8"/>
        <v>4.1665452235125255E-7</v>
      </c>
      <c r="S27" s="46">
        <v>1</v>
      </c>
      <c r="T27" s="46">
        <f t="shared" si="9"/>
        <v>4.1665452235125255E-7</v>
      </c>
      <c r="V27" s="46">
        <v>12500</v>
      </c>
      <c r="W27" s="46">
        <f t="shared" si="0"/>
        <v>5.5644474095019152E-2</v>
      </c>
    </row>
    <row r="28" spans="1:23" x14ac:dyDescent="0.2">
      <c r="A28" s="86" t="s">
        <v>133</v>
      </c>
      <c r="B28" s="100" t="s">
        <v>125</v>
      </c>
      <c r="C28" s="86">
        <v>52548.289299999997</v>
      </c>
      <c r="D28" s="86">
        <v>8.9999999999999998E-4</v>
      </c>
      <c r="E28">
        <f t="shared" si="1"/>
        <v>125.99923429821247</v>
      </c>
      <c r="F28">
        <f t="shared" si="2"/>
        <v>126</v>
      </c>
      <c r="G28">
        <f t="shared" si="3"/>
        <v>-2.9299999732756987E-4</v>
      </c>
      <c r="K28">
        <f t="shared" si="4"/>
        <v>-2.9299999732756987E-4</v>
      </c>
      <c r="P28" s="44">
        <f t="shared" si="6"/>
        <v>-3.393445768091787E-4</v>
      </c>
      <c r="Q28" s="2">
        <f t="shared" si="7"/>
        <v>37529.789299999997</v>
      </c>
      <c r="R28" s="46">
        <f t="shared" si="8"/>
        <v>2.1478200473271583E-9</v>
      </c>
      <c r="S28" s="46">
        <v>1</v>
      </c>
      <c r="T28" s="46">
        <f t="shared" si="9"/>
        <v>2.1478200473271583E-9</v>
      </c>
      <c r="V28" s="46">
        <v>13000</v>
      </c>
      <c r="W28" s="46">
        <f t="shared" si="0"/>
        <v>6.1001829657712912E-2</v>
      </c>
    </row>
    <row r="29" spans="1:23" x14ac:dyDescent="0.2">
      <c r="A29" s="86" t="s">
        <v>133</v>
      </c>
      <c r="B29" s="100" t="s">
        <v>132</v>
      </c>
      <c r="C29" s="86">
        <v>52548.481200000002</v>
      </c>
      <c r="D29" s="86">
        <v>1.4E-3</v>
      </c>
      <c r="E29">
        <f t="shared" si="1"/>
        <v>126.50072976869509</v>
      </c>
      <c r="F29">
        <f t="shared" si="2"/>
        <v>126.5</v>
      </c>
      <c r="G29">
        <f t="shared" si="3"/>
        <v>2.7925000176765025E-4</v>
      </c>
      <c r="K29">
        <f t="shared" si="4"/>
        <v>2.7925000176765025E-4</v>
      </c>
      <c r="P29" s="44">
        <f t="shared" si="6"/>
        <v>-3.4005729032671726E-4</v>
      </c>
      <c r="Q29" s="2">
        <f t="shared" si="7"/>
        <v>37529.981200000002</v>
      </c>
      <c r="R29" s="46">
        <f t="shared" si="8"/>
        <v>3.8354152204125825E-7</v>
      </c>
      <c r="S29" s="46">
        <v>1</v>
      </c>
      <c r="T29" s="46">
        <f t="shared" si="9"/>
        <v>3.8354152204125825E-7</v>
      </c>
      <c r="V29" s="46">
        <v>13500</v>
      </c>
      <c r="W29" s="46">
        <f t="shared" si="0"/>
        <v>6.6599607800077232E-2</v>
      </c>
    </row>
    <row r="30" spans="1:23" x14ac:dyDescent="0.2">
      <c r="A30" s="86" t="s">
        <v>133</v>
      </c>
      <c r="B30" s="100" t="s">
        <v>132</v>
      </c>
      <c r="C30" s="86">
        <v>52568.378599999996</v>
      </c>
      <c r="D30" s="86">
        <v>2.3E-3</v>
      </c>
      <c r="E30">
        <f t="shared" si="1"/>
        <v>178.49893703343943</v>
      </c>
      <c r="F30">
        <f t="shared" si="2"/>
        <v>178.5</v>
      </c>
      <c r="G30">
        <f t="shared" si="3"/>
        <v>-4.0674999763723463E-4</v>
      </c>
      <c r="K30">
        <f t="shared" si="4"/>
        <v>-4.0674999763723463E-4</v>
      </c>
      <c r="P30" s="44">
        <f t="shared" si="6"/>
        <v>-4.1286678886572655E-4</v>
      </c>
      <c r="Q30" s="2">
        <f t="shared" si="7"/>
        <v>37549.878599999996</v>
      </c>
      <c r="R30" s="46">
        <f t="shared" si="8"/>
        <v>3.7415134932955765E-11</v>
      </c>
      <c r="S30" s="46">
        <v>1</v>
      </c>
      <c r="T30" s="46">
        <f t="shared" si="9"/>
        <v>3.7415134932955765E-11</v>
      </c>
      <c r="V30" s="46">
        <v>14000</v>
      </c>
      <c r="W30" s="46">
        <f t="shared" si="0"/>
        <v>7.243780852211211E-2</v>
      </c>
    </row>
    <row r="31" spans="1:23" x14ac:dyDescent="0.2">
      <c r="A31" s="86" t="s">
        <v>133</v>
      </c>
      <c r="B31" s="100" t="s">
        <v>132</v>
      </c>
      <c r="C31" s="86">
        <v>52745.549500000001</v>
      </c>
      <c r="D31" s="86">
        <v>6.9999999999999999E-4</v>
      </c>
      <c r="E31">
        <f t="shared" si="1"/>
        <v>641.50260482340877</v>
      </c>
      <c r="F31">
        <f t="shared" si="2"/>
        <v>641.5</v>
      </c>
      <c r="G31">
        <f t="shared" si="3"/>
        <v>9.9675000092247501E-4</v>
      </c>
      <c r="K31">
        <f t="shared" si="4"/>
        <v>9.9675000092247501E-4</v>
      </c>
      <c r="P31" s="44">
        <f t="shared" si="6"/>
        <v>-9.4649623837666044E-4</v>
      </c>
      <c r="Q31" s="2">
        <f t="shared" si="7"/>
        <v>37727.049500000001</v>
      </c>
      <c r="R31" s="46">
        <f t="shared" si="8"/>
        <v>3.7762059465502327E-6</v>
      </c>
      <c r="S31" s="46">
        <v>1</v>
      </c>
      <c r="T31" s="46">
        <f t="shared" si="9"/>
        <v>3.7762059465502327E-6</v>
      </c>
      <c r="V31" s="110">
        <v>14500</v>
      </c>
      <c r="W31" s="110">
        <f t="shared" si="0"/>
        <v>7.851643182381754E-2</v>
      </c>
    </row>
    <row r="32" spans="1:23" x14ac:dyDescent="0.2">
      <c r="A32" s="86" t="s">
        <v>134</v>
      </c>
      <c r="B32" s="100" t="s">
        <v>132</v>
      </c>
      <c r="C32" s="86">
        <v>53143.509100000003</v>
      </c>
      <c r="D32" s="86">
        <v>1.5E-3</v>
      </c>
      <c r="E32">
        <f t="shared" si="1"/>
        <v>1681.4970645920571</v>
      </c>
      <c r="F32">
        <f t="shared" si="2"/>
        <v>1681.5</v>
      </c>
      <c r="G32">
        <f t="shared" si="3"/>
        <v>-1.1232499964535236E-3</v>
      </c>
      <c r="K32">
        <f t="shared" si="4"/>
        <v>-1.1232499964535236E-3</v>
      </c>
      <c r="P32" s="44">
        <f t="shared" si="6"/>
        <v>-1.3935268563444729E-3</v>
      </c>
      <c r="Q32" s="2">
        <f t="shared" si="7"/>
        <v>38125.009100000003</v>
      </c>
      <c r="R32" s="46">
        <f t="shared" si="8"/>
        <v>7.3049580992511843E-8</v>
      </c>
      <c r="S32" s="46">
        <v>1</v>
      </c>
      <c r="T32" s="46">
        <f t="shared" si="9"/>
        <v>7.3049580992511843E-8</v>
      </c>
      <c r="V32" s="110">
        <v>15000</v>
      </c>
      <c r="W32" s="110">
        <f t="shared" si="0"/>
        <v>8.4835477705193521E-2</v>
      </c>
    </row>
    <row r="33" spans="1:24" x14ac:dyDescent="0.2">
      <c r="A33" s="86" t="s">
        <v>135</v>
      </c>
      <c r="B33" s="100" t="s">
        <v>132</v>
      </c>
      <c r="C33" s="86">
        <v>53620.299800000001</v>
      </c>
      <c r="D33" s="86">
        <v>5.9999999999999995E-4</v>
      </c>
      <c r="E33">
        <f t="shared" si="1"/>
        <v>2927.5021527196227</v>
      </c>
      <c r="F33">
        <f t="shared" si="2"/>
        <v>2927.5</v>
      </c>
      <c r="G33">
        <f t="shared" si="3"/>
        <v>8.2375000056345016E-4</v>
      </c>
      <c r="J33">
        <f>+G33</f>
        <v>8.2375000056345016E-4</v>
      </c>
      <c r="P33" s="44">
        <f t="shared" ref="P33:P43" si="10">+D$11+D$12*F33+D$13*F33^2</f>
        <v>-5.5948572896032025E-4</v>
      </c>
      <c r="Q33" s="2">
        <f t="shared" si="5"/>
        <v>38601.799800000001</v>
      </c>
      <c r="R33" s="46">
        <f t="shared" ref="R33:R43" si="11">+(P33-G33)^2</f>
        <v>1.9133410834311572E-6</v>
      </c>
      <c r="S33" s="46">
        <v>1</v>
      </c>
      <c r="T33" s="46">
        <f t="shared" ref="T33:T44" si="12">+S33*R33</f>
        <v>1.9133410834311572E-6</v>
      </c>
      <c r="V33" s="110">
        <v>15500</v>
      </c>
      <c r="W33" s="110">
        <f t="shared" si="0"/>
        <v>9.1394946166240054E-2</v>
      </c>
    </row>
    <row r="34" spans="1:24" x14ac:dyDescent="0.2">
      <c r="A34" s="86" t="s">
        <v>135</v>
      </c>
      <c r="B34" s="100" t="s">
        <v>125</v>
      </c>
      <c r="C34" s="86">
        <v>53620.489399999999</v>
      </c>
      <c r="D34" s="86">
        <v>1E-3</v>
      </c>
      <c r="E34">
        <f t="shared" si="1"/>
        <v>2927.9976375617271</v>
      </c>
      <c r="F34">
        <f t="shared" si="2"/>
        <v>2928</v>
      </c>
      <c r="G34">
        <f t="shared" si="3"/>
        <v>-9.0400000044610351E-4</v>
      </c>
      <c r="J34">
        <f>+G34</f>
        <v>-9.0400000044610351E-4</v>
      </c>
      <c r="P34" s="44">
        <f t="shared" si="10"/>
        <v>-5.588513547639647E-4</v>
      </c>
      <c r="Q34" s="2">
        <f t="shared" si="5"/>
        <v>38601.989399999999</v>
      </c>
      <c r="R34" s="46">
        <f t="shared" si="11"/>
        <v>1.1912758761621461E-7</v>
      </c>
      <c r="S34" s="46">
        <v>1</v>
      </c>
      <c r="T34" s="46">
        <f t="shared" si="12"/>
        <v>1.1912758761621461E-7</v>
      </c>
      <c r="V34" s="110">
        <v>16000</v>
      </c>
      <c r="W34" s="110">
        <f t="shared" si="0"/>
        <v>9.8194837206957153E-2</v>
      </c>
    </row>
    <row r="35" spans="1:24" x14ac:dyDescent="0.2">
      <c r="A35" s="86" t="s">
        <v>131</v>
      </c>
      <c r="B35" s="26" t="s">
        <v>132</v>
      </c>
      <c r="C35" s="27">
        <v>54000.277000000002</v>
      </c>
      <c r="D35" s="27">
        <v>4.0000000000000001E-3</v>
      </c>
      <c r="E35">
        <f t="shared" si="1"/>
        <v>3920.5029066614875</v>
      </c>
      <c r="F35">
        <f t="shared" si="2"/>
        <v>3920.5</v>
      </c>
      <c r="G35">
        <f t="shared" si="3"/>
        <v>1.1122500072815455E-3</v>
      </c>
      <c r="K35">
        <f t="shared" si="4"/>
        <v>1.1122500072815455E-3</v>
      </c>
      <c r="P35" s="44">
        <f t="shared" si="10"/>
        <v>1.1742795739033401E-3</v>
      </c>
      <c r="Q35" s="2">
        <f t="shared" si="5"/>
        <v>38981.777000000002</v>
      </c>
      <c r="R35" s="46">
        <f t="shared" si="11"/>
        <v>3.8476671352876454E-9</v>
      </c>
      <c r="S35" s="46">
        <v>1</v>
      </c>
      <c r="T35" s="46">
        <f t="shared" si="12"/>
        <v>3.8476671352876454E-9</v>
      </c>
      <c r="V35" s="110">
        <v>16500</v>
      </c>
      <c r="W35" s="110">
        <f t="shared" si="0"/>
        <v>0.1052351508273448</v>
      </c>
    </row>
    <row r="36" spans="1:24" x14ac:dyDescent="0.2">
      <c r="A36" s="86" t="s">
        <v>131</v>
      </c>
      <c r="B36" s="26" t="s">
        <v>125</v>
      </c>
      <c r="C36" s="27">
        <v>54217.434300000001</v>
      </c>
      <c r="D36" s="27">
        <v>5.0000000000000001E-4</v>
      </c>
      <c r="E36">
        <f t="shared" si="1"/>
        <v>4488.0037004564256</v>
      </c>
      <c r="F36">
        <f t="shared" si="2"/>
        <v>4488</v>
      </c>
      <c r="G36">
        <f t="shared" si="3"/>
        <v>1.4160000064293854E-3</v>
      </c>
      <c r="K36">
        <f t="shared" si="4"/>
        <v>1.4160000064293854E-3</v>
      </c>
      <c r="P36" s="44">
        <f t="shared" si="10"/>
        <v>2.5909559768621769E-3</v>
      </c>
      <c r="Q36" s="2">
        <f t="shared" si="5"/>
        <v>39198.934300000001</v>
      </c>
      <c r="R36" s="46">
        <f t="shared" si="11"/>
        <v>1.3805215324556628E-6</v>
      </c>
      <c r="S36" s="46">
        <v>1</v>
      </c>
      <c r="T36" s="46">
        <f t="shared" si="12"/>
        <v>1.3805215324556628E-6</v>
      </c>
      <c r="V36" s="110">
        <v>17000</v>
      </c>
      <c r="W36" s="110">
        <f t="shared" si="0"/>
        <v>0.11251588702740299</v>
      </c>
    </row>
    <row r="37" spans="1:24" x14ac:dyDescent="0.2">
      <c r="A37" s="86" t="s">
        <v>136</v>
      </c>
      <c r="B37" s="100" t="s">
        <v>132</v>
      </c>
      <c r="C37" s="86">
        <v>55067.5124</v>
      </c>
      <c r="D37" s="86">
        <v>8.0000000000000004E-4</v>
      </c>
      <c r="E37">
        <f t="shared" si="1"/>
        <v>6709.526976614743</v>
      </c>
      <c r="F37">
        <f t="shared" si="2"/>
        <v>6709.5</v>
      </c>
      <c r="G37">
        <f t="shared" si="3"/>
        <v>1.032275000034133E-2</v>
      </c>
      <c r="K37">
        <f t="shared" si="4"/>
        <v>1.032275000034133E-2</v>
      </c>
      <c r="P37" s="44">
        <f t="shared" si="10"/>
        <v>1.1115791690996163E-2</v>
      </c>
      <c r="Q37" s="2">
        <f t="shared" si="5"/>
        <v>40049.0124</v>
      </c>
      <c r="R37" s="46">
        <f t="shared" si="11"/>
        <v>6.2891512311667618E-7</v>
      </c>
      <c r="S37" s="46">
        <v>1</v>
      </c>
      <c r="T37" s="46">
        <f t="shared" si="12"/>
        <v>6.2891512311667618E-7</v>
      </c>
      <c r="V37" s="110">
        <v>17500</v>
      </c>
      <c r="W37" s="110">
        <f t="shared" si="0"/>
        <v>0.12003704580713176</v>
      </c>
    </row>
    <row r="38" spans="1:24" x14ac:dyDescent="0.2">
      <c r="A38" s="28" t="s">
        <v>140</v>
      </c>
      <c r="B38" s="29" t="s">
        <v>125</v>
      </c>
      <c r="C38" s="28">
        <v>55445.389199999998</v>
      </c>
      <c r="D38" s="28">
        <v>2.0000000000000001E-4</v>
      </c>
      <c r="E38">
        <f t="shared" si="1"/>
        <v>7697.0387202065585</v>
      </c>
      <c r="F38">
        <f t="shared" si="2"/>
        <v>7697</v>
      </c>
      <c r="G38">
        <f t="shared" si="3"/>
        <v>1.4816499999142252E-2</v>
      </c>
      <c r="J38">
        <f>+G38</f>
        <v>1.4816499999142252E-2</v>
      </c>
      <c r="O38">
        <f t="shared" ref="O38:O43" ca="1" si="13">+C$11+C$12*$F38</f>
        <v>6.0234921827023662E-2</v>
      </c>
      <c r="P38" s="44">
        <f t="shared" si="10"/>
        <v>1.6428991349355139E-2</v>
      </c>
      <c r="Q38" s="2">
        <f t="shared" si="5"/>
        <v>40426.889199999998</v>
      </c>
      <c r="R38" s="46">
        <f t="shared" si="11"/>
        <v>2.6001283545113797E-6</v>
      </c>
      <c r="S38" s="46">
        <v>1</v>
      </c>
      <c r="T38" s="46">
        <f t="shared" si="12"/>
        <v>2.6001283545113797E-6</v>
      </c>
      <c r="V38" s="110">
        <v>18000</v>
      </c>
      <c r="W38" s="110">
        <f t="shared" si="0"/>
        <v>0.12779862716653106</v>
      </c>
    </row>
    <row r="39" spans="1:24" x14ac:dyDescent="0.2">
      <c r="A39" s="30" t="s">
        <v>91</v>
      </c>
      <c r="B39" s="83"/>
      <c r="C39" s="84">
        <v>55643.991900000001</v>
      </c>
      <c r="D39" s="28">
        <v>1E-4</v>
      </c>
      <c r="E39">
        <f t="shared" si="1"/>
        <v>8216.0504683716917</v>
      </c>
      <c r="F39">
        <f t="shared" si="2"/>
        <v>8216</v>
      </c>
      <c r="G39">
        <f t="shared" si="3"/>
        <v>1.931200000399258E-2</v>
      </c>
      <c r="K39">
        <f t="shared" si="4"/>
        <v>1.931200000399258E-2</v>
      </c>
      <c r="O39">
        <f t="shared" ca="1" si="13"/>
        <v>5.7240672494115442E-2</v>
      </c>
      <c r="P39" s="44">
        <f t="shared" si="10"/>
        <v>1.9597407763820195E-2</v>
      </c>
      <c r="Q39" s="2">
        <f t="shared" si="5"/>
        <v>40625.491900000001</v>
      </c>
      <c r="R39" s="46">
        <f t="shared" si="11"/>
        <v>8.1457589369817819E-8</v>
      </c>
      <c r="S39" s="46">
        <v>1</v>
      </c>
      <c r="T39" s="46">
        <f t="shared" si="12"/>
        <v>8.1457589369817819E-8</v>
      </c>
      <c r="V39" s="110">
        <v>18500</v>
      </c>
      <c r="W39" s="110">
        <f t="shared" si="0"/>
        <v>0.13580063110560092</v>
      </c>
    </row>
    <row r="40" spans="1:24" x14ac:dyDescent="0.2">
      <c r="A40" s="28" t="s">
        <v>140</v>
      </c>
      <c r="B40" s="29" t="s">
        <v>132</v>
      </c>
      <c r="C40" s="28">
        <v>55672.501700000001</v>
      </c>
      <c r="D40" s="28">
        <v>1.5E-3</v>
      </c>
      <c r="E40">
        <f t="shared" si="1"/>
        <v>8290.5556041922919</v>
      </c>
      <c r="F40">
        <f t="shared" si="2"/>
        <v>8290.5</v>
      </c>
      <c r="G40">
        <f t="shared" si="3"/>
        <v>2.1277250001730863E-2</v>
      </c>
      <c r="J40">
        <f>+G40</f>
        <v>2.1277250001730863E-2</v>
      </c>
      <c r="O40">
        <f t="shared" ca="1" si="13"/>
        <v>5.681086213707949E-2</v>
      </c>
      <c r="P40" s="44">
        <f t="shared" si="10"/>
        <v>2.0073479912591764E-2</v>
      </c>
      <c r="Q40" s="2">
        <f t="shared" si="5"/>
        <v>40654.001700000001</v>
      </c>
      <c r="R40" s="46">
        <f t="shared" si="11"/>
        <v>1.4490624275059537E-6</v>
      </c>
      <c r="S40" s="46">
        <v>1</v>
      </c>
      <c r="T40" s="46">
        <f t="shared" si="12"/>
        <v>1.4490624275059537E-6</v>
      </c>
      <c r="V40" s="110">
        <v>19000</v>
      </c>
      <c r="W40" s="110">
        <f t="shared" si="0"/>
        <v>0.14404305762434133</v>
      </c>
    </row>
    <row r="41" spans="1:24" x14ac:dyDescent="0.2">
      <c r="A41" s="28" t="s">
        <v>140</v>
      </c>
      <c r="B41" s="29" t="s">
        <v>132</v>
      </c>
      <c r="C41" s="28">
        <v>55682.450799999999</v>
      </c>
      <c r="D41" s="28">
        <v>1.9E-3</v>
      </c>
      <c r="E41">
        <f t="shared" si="1"/>
        <v>8316.5557531513386</v>
      </c>
      <c r="F41">
        <f t="shared" si="2"/>
        <v>8316.5</v>
      </c>
      <c r="G41">
        <f t="shared" si="3"/>
        <v>2.1334249999199528E-2</v>
      </c>
      <c r="J41">
        <f>+G41</f>
        <v>2.1334249999199528E-2</v>
      </c>
      <c r="O41">
        <f t="shared" ca="1" si="13"/>
        <v>5.6660861207107206E-2</v>
      </c>
      <c r="P41" s="44">
        <f t="shared" si="10"/>
        <v>2.0240882345799315E-2</v>
      </c>
      <c r="Q41" s="2">
        <f t="shared" si="5"/>
        <v>40663.950799999999</v>
      </c>
      <c r="R41" s="46">
        <f t="shared" si="11"/>
        <v>1.19545282550189E-6</v>
      </c>
      <c r="S41" s="46">
        <v>1</v>
      </c>
      <c r="T41" s="46">
        <f t="shared" si="12"/>
        <v>1.19545282550189E-6</v>
      </c>
    </row>
    <row r="42" spans="1:24" x14ac:dyDescent="0.2">
      <c r="A42" s="28" t="s">
        <v>92</v>
      </c>
      <c r="B42" s="29"/>
      <c r="C42" s="28">
        <v>55828.434399999998</v>
      </c>
      <c r="D42" s="28" t="s">
        <v>84</v>
      </c>
      <c r="E42">
        <f t="shared" si="1"/>
        <v>8698.0571297158967</v>
      </c>
      <c r="F42">
        <f t="shared" si="2"/>
        <v>8698</v>
      </c>
      <c r="G42">
        <f t="shared" si="3"/>
        <v>2.1861000001081266E-2</v>
      </c>
      <c r="K42">
        <f t="shared" si="4"/>
        <v>2.1861000001081266E-2</v>
      </c>
      <c r="O42">
        <f t="shared" ca="1" si="13"/>
        <v>5.4459886023090862E-2</v>
      </c>
      <c r="P42" s="44">
        <f t="shared" si="10"/>
        <v>2.277194391489145E-2</v>
      </c>
      <c r="Q42" s="2">
        <f t="shared" si="5"/>
        <v>40809.934399999998</v>
      </c>
      <c r="R42" s="46">
        <f t="shared" si="11"/>
        <v>8.2981881410781706E-7</v>
      </c>
      <c r="S42" s="46">
        <v>1</v>
      </c>
      <c r="T42" s="46">
        <f t="shared" si="12"/>
        <v>8.2981881410781706E-7</v>
      </c>
    </row>
    <row r="43" spans="1:24" x14ac:dyDescent="0.2">
      <c r="A43" s="30" t="s">
        <v>147</v>
      </c>
      <c r="C43" s="85">
        <v>56413.910499999998</v>
      </c>
      <c r="D43" s="10">
        <v>1E-4</v>
      </c>
      <c r="E43">
        <f t="shared" ref="E43:E49" si="14">+(C43-C$7)/C$8</f>
        <v>10228.091586296294</v>
      </c>
      <c r="F43">
        <f t="shared" si="2"/>
        <v>10228</v>
      </c>
      <c r="G43">
        <f t="shared" ref="G43:G49" si="15">+C43-(C$7+F43*C$8)</f>
        <v>3.5046000004513189E-2</v>
      </c>
      <c r="K43">
        <f t="shared" ref="K43:K49" si="16">+G43</f>
        <v>3.5046000004513189E-2</v>
      </c>
      <c r="O43">
        <f t="shared" ca="1" si="13"/>
        <v>4.5632908220875887E-2</v>
      </c>
      <c r="P43" s="44">
        <f t="shared" si="10"/>
        <v>3.4329005538146447E-2</v>
      </c>
      <c r="Q43" s="2">
        <f t="shared" ref="Q43:Q49" si="17">+C43-15018.5</f>
        <v>41395.410499999998</v>
      </c>
      <c r="R43" s="46">
        <f t="shared" si="11"/>
        <v>5.1408106480052968E-7</v>
      </c>
      <c r="S43" s="46">
        <v>1</v>
      </c>
      <c r="T43" s="46">
        <f t="shared" si="12"/>
        <v>5.1408106480052968E-7</v>
      </c>
    </row>
    <row r="44" spans="1:24" x14ac:dyDescent="0.2">
      <c r="A44" s="30" t="s">
        <v>199</v>
      </c>
      <c r="C44" s="10">
        <v>57183.832799999996</v>
      </c>
      <c r="D44" s="10">
        <v>1E-4</v>
      </c>
      <c r="E44">
        <f t="shared" si="14"/>
        <v>12240.142373492605</v>
      </c>
      <c r="F44">
        <f t="shared" si="2"/>
        <v>12240</v>
      </c>
      <c r="G44">
        <f t="shared" si="15"/>
        <v>5.4479999998875428E-2</v>
      </c>
      <c r="K44">
        <f t="shared" si="16"/>
        <v>5.4479999998875428E-2</v>
      </c>
      <c r="O44">
        <f t="shared" ref="O44:O49" ca="1" si="18">+C$11+C$12*$F44</f>
        <v>3.4025143947636324E-2</v>
      </c>
      <c r="P44" s="44">
        <f t="shared" ref="P44:P49" si="19">+D$11+D$12*F44+D$13*F44^2</f>
        <v>5.2953664205904194E-2</v>
      </c>
      <c r="Q44" s="2">
        <f t="shared" si="17"/>
        <v>42165.332799999996</v>
      </c>
      <c r="R44" s="46">
        <f t="shared" ref="R44:R49" si="20">+(P44-G44)^2</f>
        <v>2.3297009529051258E-6</v>
      </c>
      <c r="S44" s="46">
        <v>1</v>
      </c>
      <c r="T44" s="46">
        <f t="shared" si="12"/>
        <v>2.3297009529051258E-6</v>
      </c>
      <c r="U44" s="10"/>
      <c r="V44" s="10"/>
      <c r="W44" s="10"/>
      <c r="X44" s="10"/>
    </row>
    <row r="45" spans="1:24" x14ac:dyDescent="0.2">
      <c r="A45" s="30" t="s">
        <v>201</v>
      </c>
      <c r="C45" s="10">
        <v>57894.824699999997</v>
      </c>
      <c r="D45" s="10">
        <v>2.0000000000000001E-4</v>
      </c>
      <c r="E45">
        <f t="shared" si="14"/>
        <v>14098.189363539792</v>
      </c>
      <c r="F45">
        <f t="shared" si="2"/>
        <v>14098</v>
      </c>
      <c r="G45">
        <f t="shared" si="15"/>
        <v>7.2461000003386289E-2</v>
      </c>
      <c r="K45">
        <f t="shared" si="16"/>
        <v>7.2461000003386289E-2</v>
      </c>
      <c r="O45">
        <f t="shared" ca="1" si="18"/>
        <v>2.3305846721155668E-2</v>
      </c>
      <c r="P45" s="44">
        <f t="shared" si="19"/>
        <v>7.3610275313348975E-2</v>
      </c>
      <c r="Q45" s="2">
        <f t="shared" si="17"/>
        <v>42876.324699999997</v>
      </c>
      <c r="R45" s="46">
        <f t="shared" si="20"/>
        <v>1.3208337380898273E-6</v>
      </c>
      <c r="S45" s="46">
        <v>1</v>
      </c>
      <c r="T45" s="46">
        <f t="shared" ref="T45:T50" si="21">+S45*R45</f>
        <v>1.3208337380898273E-6</v>
      </c>
    </row>
    <row r="46" spans="1:24" x14ac:dyDescent="0.2">
      <c r="A46" s="101" t="s">
        <v>0</v>
      </c>
      <c r="B46" s="102" t="s">
        <v>125</v>
      </c>
      <c r="C46" s="103">
        <v>57518.474000000002</v>
      </c>
      <c r="D46" s="103">
        <v>1.5E-3</v>
      </c>
      <c r="E46">
        <f t="shared" si="14"/>
        <v>13114.665802529966</v>
      </c>
      <c r="F46">
        <f t="shared" si="2"/>
        <v>13114.5</v>
      </c>
      <c r="G46">
        <f t="shared" si="15"/>
        <v>6.3445250008953735E-2</v>
      </c>
      <c r="K46">
        <f t="shared" si="16"/>
        <v>6.3445250008953735E-2</v>
      </c>
      <c r="O46">
        <f t="shared" ca="1" si="18"/>
        <v>2.8979920360684044E-2</v>
      </c>
      <c r="P46" s="44">
        <f t="shared" si="19"/>
        <v>6.2262496467192327E-2</v>
      </c>
      <c r="Q46" s="2">
        <f t="shared" si="17"/>
        <v>42499.974000000002</v>
      </c>
      <c r="R46" s="46">
        <f t="shared" si="20"/>
        <v>1.3989059405491552E-6</v>
      </c>
      <c r="S46" s="46">
        <v>1</v>
      </c>
      <c r="T46" s="46">
        <f t="shared" si="21"/>
        <v>1.3989059405491552E-6</v>
      </c>
    </row>
    <row r="47" spans="1:24" x14ac:dyDescent="0.2">
      <c r="A47" s="101" t="s">
        <v>0</v>
      </c>
      <c r="B47" s="102" t="s">
        <v>125</v>
      </c>
      <c r="C47" s="103">
        <v>57515.4136</v>
      </c>
      <c r="D47" s="103">
        <v>3.0999999999999999E-3</v>
      </c>
      <c r="E47">
        <f t="shared" si="14"/>
        <v>13106.668008169236</v>
      </c>
      <c r="F47">
        <f t="shared" si="2"/>
        <v>13106.5</v>
      </c>
      <c r="G47">
        <f t="shared" si="15"/>
        <v>6.4289250003639609E-2</v>
      </c>
      <c r="K47">
        <f t="shared" si="16"/>
        <v>6.4289250003639609E-2</v>
      </c>
      <c r="O47">
        <f t="shared" ca="1" si="18"/>
        <v>2.9026074492983209E-2</v>
      </c>
      <c r="P47" s="44">
        <f t="shared" si="19"/>
        <v>6.2174005263310142E-2</v>
      </c>
      <c r="Q47" s="2">
        <f t="shared" si="17"/>
        <v>42496.9136</v>
      </c>
      <c r="R47" s="46">
        <f t="shared" si="20"/>
        <v>4.4742603114914725E-6</v>
      </c>
      <c r="S47" s="46">
        <v>1</v>
      </c>
      <c r="T47" s="46">
        <f t="shared" si="21"/>
        <v>4.4742603114914725E-6</v>
      </c>
    </row>
    <row r="48" spans="1:24" x14ac:dyDescent="0.2">
      <c r="A48" s="101" t="s">
        <v>0</v>
      </c>
      <c r="B48" s="102" t="s">
        <v>125</v>
      </c>
      <c r="C48" s="103">
        <v>57514.4548</v>
      </c>
      <c r="D48" s="103">
        <v>4.1999999999999997E-3</v>
      </c>
      <c r="E48">
        <f t="shared" si="14"/>
        <v>13104.162360138565</v>
      </c>
      <c r="F48">
        <f t="shared" si="2"/>
        <v>13104</v>
      </c>
      <c r="G48">
        <f t="shared" si="15"/>
        <v>6.2128000005031936E-2</v>
      </c>
      <c r="K48">
        <f t="shared" si="16"/>
        <v>6.2128000005031936E-2</v>
      </c>
      <c r="O48">
        <f t="shared" ca="1" si="18"/>
        <v>2.9040497659326703E-2</v>
      </c>
      <c r="P48" s="44">
        <f t="shared" si="19"/>
        <v>6.2146364384282393E-2</v>
      </c>
      <c r="Q48" s="2">
        <f t="shared" si="17"/>
        <v>42495.9548</v>
      </c>
      <c r="R48" s="46">
        <f t="shared" si="20"/>
        <v>3.372504252546269E-10</v>
      </c>
      <c r="S48" s="46">
        <v>1</v>
      </c>
      <c r="T48" s="46">
        <f t="shared" si="21"/>
        <v>3.372504252546269E-10</v>
      </c>
    </row>
    <row r="49" spans="1:20" x14ac:dyDescent="0.2">
      <c r="A49" s="104" t="s">
        <v>200</v>
      </c>
      <c r="B49" s="105" t="s">
        <v>132</v>
      </c>
      <c r="C49" s="106">
        <v>57531.487699999998</v>
      </c>
      <c r="D49" s="106">
        <v>1.1999999999999999E-3</v>
      </c>
      <c r="E49">
        <f t="shared" si="14"/>
        <v>13148.674721779777</v>
      </c>
      <c r="F49">
        <f t="shared" si="2"/>
        <v>13148.5</v>
      </c>
      <c r="G49">
        <f t="shared" si="15"/>
        <v>6.6858250000223052E-2</v>
      </c>
      <c r="K49">
        <f t="shared" si="16"/>
        <v>6.6858250000223052E-2</v>
      </c>
      <c r="O49">
        <f t="shared" ca="1" si="18"/>
        <v>2.8783765298412603E-2</v>
      </c>
      <c r="P49" s="44">
        <f t="shared" si="19"/>
        <v>6.2639270730579122E-2</v>
      </c>
      <c r="Q49" s="2">
        <f t="shared" si="17"/>
        <v>42512.987699999998</v>
      </c>
      <c r="R49" s="46">
        <f t="shared" si="20"/>
        <v>1.7799786077685227E-5</v>
      </c>
      <c r="S49" s="46">
        <v>1</v>
      </c>
      <c r="T49" s="46">
        <f t="shared" si="21"/>
        <v>1.7799786077685227E-5</v>
      </c>
    </row>
    <row r="50" spans="1:20" x14ac:dyDescent="0.2">
      <c r="A50" s="107" t="s">
        <v>202</v>
      </c>
      <c r="C50" s="85">
        <v>58571.953600000001</v>
      </c>
      <c r="D50" s="85">
        <v>2.9999999999999997E-4</v>
      </c>
      <c r="E50">
        <f>+(C50-C$7)/C$8</f>
        <v>15867.741610926811</v>
      </c>
      <c r="F50">
        <f t="shared" si="2"/>
        <v>15867.5</v>
      </c>
      <c r="G50">
        <f>+C50-(C$7+F50*C$8)</f>
        <v>9.2453750003187452E-2</v>
      </c>
      <c r="K50">
        <f>+G50</f>
        <v>9.2453750003187452E-2</v>
      </c>
      <c r="O50">
        <f ca="1">+C$11+C$12*$F50</f>
        <v>1.3097129583234488E-2</v>
      </c>
      <c r="P50" s="44">
        <f>+D$11+D$12*F50+D$13*F50^2</f>
        <v>9.6369451927189459E-2</v>
      </c>
      <c r="Q50" s="2">
        <f>+C50-15018.5</f>
        <v>43553.453600000001</v>
      </c>
      <c r="R50" s="46">
        <f>+(P50-G50)^2</f>
        <v>1.5332721557633022E-5</v>
      </c>
      <c r="S50" s="46">
        <v>1</v>
      </c>
      <c r="T50" s="46">
        <f t="shared" si="21"/>
        <v>1.5332721557633022E-5</v>
      </c>
    </row>
    <row r="51" spans="1:20" x14ac:dyDescent="0.2">
      <c r="A51" s="108" t="s">
        <v>203</v>
      </c>
      <c r="B51" s="109" t="s">
        <v>125</v>
      </c>
      <c r="C51" s="111">
        <v>59027.516600000003</v>
      </c>
      <c r="D51" s="112">
        <v>2.8E-3</v>
      </c>
      <c r="E51">
        <f t="shared" ref="E51:E52" si="22">+(C51-C$7)/C$8</f>
        <v>17058.271996613155</v>
      </c>
      <c r="F51">
        <f t="shared" ref="F51:F52" si="23">ROUND(2*E51,0)/2</f>
        <v>17058.5</v>
      </c>
      <c r="G51">
        <f t="shared" ref="G51:G52" si="24">+C51-(C$7+F51*C$8)</f>
        <v>-8.7246749993937556E-2</v>
      </c>
      <c r="K51">
        <f t="shared" ref="K51:K52" si="25">+G51</f>
        <v>-8.7246749993937556E-2</v>
      </c>
      <c r="O51">
        <f t="shared" ref="O51:O52" ca="1" si="26">+C$11+C$12*$F51</f>
        <v>6.2259331371965626E-3</v>
      </c>
      <c r="P51" s="44">
        <f t="shared" ref="P51:P52" si="27">+D$11+D$12*F51+D$13*F51^2</f>
        <v>0.1133834434560671</v>
      </c>
      <c r="Q51" s="2">
        <f t="shared" ref="Q51:Q52" si="28">+C51-15018.5</f>
        <v>44009.016600000003</v>
      </c>
      <c r="R51" s="46">
        <f t="shared" ref="R51:R52" si="29">+(P51-G51)^2</f>
        <v>4.0252474523786289E-2</v>
      </c>
      <c r="S51" s="46">
        <v>1</v>
      </c>
      <c r="T51" s="46">
        <f t="shared" ref="T51:T52" si="30">+S51*R51</f>
        <v>4.0252474523786289E-2</v>
      </c>
    </row>
    <row r="52" spans="1:20" x14ac:dyDescent="0.2">
      <c r="A52" s="108" t="s">
        <v>203</v>
      </c>
      <c r="B52" s="109" t="s">
        <v>125</v>
      </c>
      <c r="C52" s="111">
        <v>59360.432999999997</v>
      </c>
      <c r="D52" s="112">
        <v>3.0999999999999999E-3</v>
      </c>
      <c r="E52">
        <f t="shared" si="22"/>
        <v>17928.287977044627</v>
      </c>
      <c r="F52">
        <f t="shared" si="23"/>
        <v>17928.5</v>
      </c>
      <c r="G52">
        <f t="shared" si="24"/>
        <v>-8.1131749997439329E-2</v>
      </c>
      <c r="K52">
        <f t="shared" si="25"/>
        <v>-8.1131749997439329E-2</v>
      </c>
      <c r="O52">
        <f t="shared" ca="1" si="26"/>
        <v>1.2066712496625609E-3</v>
      </c>
      <c r="P52" s="44">
        <f t="shared" si="27"/>
        <v>0.12667398901835636</v>
      </c>
      <c r="Q52" s="2">
        <f t="shared" si="28"/>
        <v>44341.932999999997</v>
      </c>
      <c r="R52" s="46">
        <f t="shared" si="29"/>
        <v>4.318322516790099E-2</v>
      </c>
      <c r="S52" s="46">
        <v>1</v>
      </c>
      <c r="T52" s="46">
        <f t="shared" si="30"/>
        <v>4.318322516790099E-2</v>
      </c>
    </row>
    <row r="53" spans="1:20" x14ac:dyDescent="0.2">
      <c r="C53" s="10"/>
      <c r="D53" s="10"/>
    </row>
    <row r="54" spans="1:20" x14ac:dyDescent="0.2">
      <c r="C54" s="10"/>
      <c r="D54" s="10"/>
    </row>
    <row r="55" spans="1:20" x14ac:dyDescent="0.2">
      <c r="C55" s="10"/>
      <c r="D55" s="10"/>
    </row>
    <row r="56" spans="1:20" x14ac:dyDescent="0.2">
      <c r="C56" s="10"/>
      <c r="D56" s="10"/>
    </row>
    <row r="57" spans="1:20" x14ac:dyDescent="0.2">
      <c r="C57" s="10"/>
      <c r="D57" s="10"/>
    </row>
    <row r="58" spans="1:20" x14ac:dyDescent="0.2">
      <c r="C58" s="10"/>
      <c r="D58" s="10"/>
    </row>
    <row r="59" spans="1:20" x14ac:dyDescent="0.2">
      <c r="C59" s="10"/>
      <c r="D59" s="10"/>
    </row>
    <row r="60" spans="1:20" x14ac:dyDescent="0.2">
      <c r="C60" s="10"/>
      <c r="D60" s="10"/>
    </row>
    <row r="61" spans="1:20" x14ac:dyDescent="0.2">
      <c r="C61" s="10"/>
      <c r="D61" s="10"/>
    </row>
    <row r="62" spans="1:20" x14ac:dyDescent="0.2">
      <c r="C62" s="10"/>
      <c r="D62" s="10"/>
    </row>
    <row r="63" spans="1:20" x14ac:dyDescent="0.2">
      <c r="C63" s="10"/>
      <c r="D63" s="10"/>
    </row>
    <row r="64" spans="1:20" x14ac:dyDescent="0.2">
      <c r="C64" s="10"/>
      <c r="D64" s="10"/>
    </row>
    <row r="65" spans="3:4" x14ac:dyDescent="0.2">
      <c r="C65" s="10"/>
      <c r="D65" s="10"/>
    </row>
    <row r="66" spans="3:4" x14ac:dyDescent="0.2">
      <c r="C66" s="10"/>
      <c r="D66" s="10"/>
    </row>
    <row r="67" spans="3:4" x14ac:dyDescent="0.2">
      <c r="C67" s="10"/>
      <c r="D67" s="10"/>
    </row>
    <row r="68" spans="3:4" x14ac:dyDescent="0.2">
      <c r="C68" s="10"/>
      <c r="D68" s="10"/>
    </row>
    <row r="69" spans="3:4" x14ac:dyDescent="0.2">
      <c r="C69" s="10"/>
      <c r="D69" s="10"/>
    </row>
    <row r="70" spans="3:4" x14ac:dyDescent="0.2">
      <c r="C70" s="10"/>
      <c r="D70" s="10"/>
    </row>
    <row r="71" spans="3:4" x14ac:dyDescent="0.2">
      <c r="C71" s="10"/>
      <c r="D71" s="10"/>
    </row>
    <row r="72" spans="3:4" x14ac:dyDescent="0.2">
      <c r="C72" s="10"/>
      <c r="D72" s="10"/>
    </row>
    <row r="73" spans="3:4" x14ac:dyDescent="0.2">
      <c r="C73" s="10"/>
      <c r="D73" s="10"/>
    </row>
    <row r="74" spans="3:4" x14ac:dyDescent="0.2">
      <c r="C74" s="10"/>
      <c r="D74" s="10"/>
    </row>
    <row r="75" spans="3:4" x14ac:dyDescent="0.2">
      <c r="C75" s="10"/>
      <c r="D75" s="10"/>
    </row>
    <row r="76" spans="3:4" x14ac:dyDescent="0.2">
      <c r="C76" s="10"/>
      <c r="D76" s="10"/>
    </row>
    <row r="77" spans="3:4" x14ac:dyDescent="0.2">
      <c r="C77" s="10"/>
      <c r="D77" s="10"/>
    </row>
    <row r="78" spans="3:4" x14ac:dyDescent="0.2">
      <c r="C78" s="10"/>
      <c r="D78" s="10"/>
    </row>
    <row r="79" spans="3:4" x14ac:dyDescent="0.2">
      <c r="C79" s="10"/>
      <c r="D79" s="10"/>
    </row>
    <row r="80" spans="3:4" x14ac:dyDescent="0.2">
      <c r="C80" s="10"/>
      <c r="D80" s="10"/>
    </row>
    <row r="81" spans="3:4" x14ac:dyDescent="0.2">
      <c r="C81" s="10"/>
      <c r="D81" s="10"/>
    </row>
    <row r="82" spans="3:4" x14ac:dyDescent="0.2">
      <c r="C82" s="10"/>
      <c r="D82" s="10"/>
    </row>
    <row r="83" spans="3:4" x14ac:dyDescent="0.2">
      <c r="C83" s="10"/>
      <c r="D83" s="10"/>
    </row>
    <row r="84" spans="3:4" x14ac:dyDescent="0.2">
      <c r="C84" s="10"/>
      <c r="D84" s="10"/>
    </row>
    <row r="85" spans="3:4" x14ac:dyDescent="0.2">
      <c r="C85" s="10"/>
      <c r="D85" s="10"/>
    </row>
    <row r="86" spans="3:4" x14ac:dyDescent="0.2">
      <c r="C86" s="10"/>
      <c r="D86" s="10"/>
    </row>
    <row r="87" spans="3:4" x14ac:dyDescent="0.2">
      <c r="C87" s="10"/>
      <c r="D87" s="10"/>
    </row>
    <row r="88" spans="3:4" x14ac:dyDescent="0.2">
      <c r="C88" s="10"/>
      <c r="D88" s="10"/>
    </row>
    <row r="89" spans="3:4" x14ac:dyDescent="0.2">
      <c r="C89" s="10"/>
      <c r="D89" s="10"/>
    </row>
    <row r="90" spans="3:4" x14ac:dyDescent="0.2">
      <c r="C90" s="10"/>
      <c r="D90" s="10"/>
    </row>
    <row r="91" spans="3:4" x14ac:dyDescent="0.2">
      <c r="C91" s="10"/>
      <c r="D91" s="10"/>
    </row>
    <row r="92" spans="3:4" x14ac:dyDescent="0.2">
      <c r="C92" s="10"/>
      <c r="D92" s="10"/>
    </row>
    <row r="93" spans="3:4" x14ac:dyDescent="0.2">
      <c r="C93" s="10"/>
      <c r="D93" s="10"/>
    </row>
    <row r="94" spans="3:4" x14ac:dyDescent="0.2">
      <c r="C94" s="10"/>
      <c r="D94" s="10"/>
    </row>
    <row r="95" spans="3:4" x14ac:dyDescent="0.2">
      <c r="C95" s="10"/>
      <c r="D95" s="10"/>
    </row>
    <row r="96" spans="3:4" x14ac:dyDescent="0.2">
      <c r="C96" s="10"/>
      <c r="D96" s="10"/>
    </row>
    <row r="97" spans="3:4" x14ac:dyDescent="0.2">
      <c r="C97" s="10"/>
      <c r="D97" s="10"/>
    </row>
    <row r="98" spans="3:4" x14ac:dyDescent="0.2">
      <c r="C98" s="10"/>
      <c r="D98" s="10"/>
    </row>
    <row r="99" spans="3:4" x14ac:dyDescent="0.2">
      <c r="C99" s="10"/>
      <c r="D99" s="10"/>
    </row>
    <row r="100" spans="3:4" x14ac:dyDescent="0.2">
      <c r="C100" s="10"/>
      <c r="D100" s="10"/>
    </row>
    <row r="101" spans="3:4" x14ac:dyDescent="0.2">
      <c r="C101" s="10"/>
      <c r="D101" s="10"/>
    </row>
    <row r="102" spans="3:4" x14ac:dyDescent="0.2">
      <c r="C102" s="10"/>
      <c r="D102" s="10"/>
    </row>
    <row r="103" spans="3:4" x14ac:dyDescent="0.2">
      <c r="C103" s="10"/>
      <c r="D103" s="10"/>
    </row>
    <row r="104" spans="3:4" x14ac:dyDescent="0.2">
      <c r="C104" s="10"/>
      <c r="D104" s="10"/>
    </row>
    <row r="105" spans="3:4" x14ac:dyDescent="0.2">
      <c r="C105" s="10"/>
      <c r="D105" s="10"/>
    </row>
    <row r="106" spans="3:4" x14ac:dyDescent="0.2">
      <c r="C106" s="10"/>
      <c r="D106" s="10"/>
    </row>
    <row r="107" spans="3:4" x14ac:dyDescent="0.2">
      <c r="C107" s="10"/>
      <c r="D107" s="10"/>
    </row>
    <row r="108" spans="3:4" x14ac:dyDescent="0.2">
      <c r="C108" s="10"/>
      <c r="D108" s="10"/>
    </row>
    <row r="109" spans="3:4" x14ac:dyDescent="0.2">
      <c r="C109" s="10"/>
      <c r="D109" s="10"/>
    </row>
    <row r="110" spans="3:4" x14ac:dyDescent="0.2">
      <c r="C110" s="10"/>
      <c r="D110" s="10"/>
    </row>
    <row r="111" spans="3:4" x14ac:dyDescent="0.2">
      <c r="C111" s="10"/>
      <c r="D111" s="10"/>
    </row>
    <row r="112" spans="3:4" x14ac:dyDescent="0.2">
      <c r="C112" s="10"/>
      <c r="D112" s="10"/>
    </row>
    <row r="113" spans="3:4" x14ac:dyDescent="0.2">
      <c r="C113" s="10"/>
      <c r="D113" s="10"/>
    </row>
    <row r="114" spans="3:4" x14ac:dyDescent="0.2">
      <c r="C114" s="10"/>
      <c r="D114" s="10"/>
    </row>
    <row r="115" spans="3:4" x14ac:dyDescent="0.2">
      <c r="C115" s="10"/>
      <c r="D115" s="10"/>
    </row>
    <row r="116" spans="3:4" x14ac:dyDescent="0.2">
      <c r="C116" s="10"/>
      <c r="D116" s="10"/>
    </row>
    <row r="117" spans="3:4" x14ac:dyDescent="0.2">
      <c r="C117" s="10"/>
      <c r="D117" s="10"/>
    </row>
    <row r="118" spans="3:4" x14ac:dyDescent="0.2">
      <c r="C118" s="10"/>
      <c r="D118" s="10"/>
    </row>
    <row r="119" spans="3:4" x14ac:dyDescent="0.2">
      <c r="C119" s="10"/>
      <c r="D119" s="10"/>
    </row>
    <row r="120" spans="3:4" x14ac:dyDescent="0.2">
      <c r="C120" s="10"/>
      <c r="D120" s="10"/>
    </row>
    <row r="121" spans="3:4" x14ac:dyDescent="0.2">
      <c r="C121" s="10"/>
      <c r="D121" s="10"/>
    </row>
    <row r="122" spans="3:4" x14ac:dyDescent="0.2">
      <c r="C122" s="10"/>
      <c r="D122" s="10"/>
    </row>
    <row r="123" spans="3:4" x14ac:dyDescent="0.2">
      <c r="C123" s="10"/>
      <c r="D123" s="10"/>
    </row>
    <row r="124" spans="3:4" x14ac:dyDescent="0.2">
      <c r="C124" s="10"/>
      <c r="D124" s="10"/>
    </row>
    <row r="125" spans="3:4" x14ac:dyDescent="0.2">
      <c r="C125" s="10"/>
      <c r="D125" s="10"/>
    </row>
    <row r="126" spans="3:4" x14ac:dyDescent="0.2">
      <c r="C126" s="10"/>
      <c r="D126" s="10"/>
    </row>
    <row r="127" spans="3:4" x14ac:dyDescent="0.2">
      <c r="C127" s="10"/>
      <c r="D127" s="10"/>
    </row>
    <row r="128" spans="3:4" x14ac:dyDescent="0.2">
      <c r="C128" s="10"/>
      <c r="D128" s="10"/>
    </row>
    <row r="129" spans="3:4" x14ac:dyDescent="0.2">
      <c r="C129" s="10"/>
      <c r="D129" s="10"/>
    </row>
    <row r="130" spans="3:4" x14ac:dyDescent="0.2">
      <c r="C130" s="10"/>
      <c r="D130" s="10"/>
    </row>
    <row r="131" spans="3:4" x14ac:dyDescent="0.2">
      <c r="C131" s="10"/>
      <c r="D131" s="10"/>
    </row>
    <row r="132" spans="3:4" x14ac:dyDescent="0.2">
      <c r="C132" s="10"/>
      <c r="D132" s="10"/>
    </row>
    <row r="133" spans="3:4" x14ac:dyDescent="0.2">
      <c r="C133" s="10"/>
      <c r="D133" s="10"/>
    </row>
    <row r="134" spans="3:4" x14ac:dyDescent="0.2">
      <c r="C134" s="10"/>
      <c r="D134" s="10"/>
    </row>
    <row r="135" spans="3:4" x14ac:dyDescent="0.2">
      <c r="C135" s="10"/>
      <c r="D135" s="10"/>
    </row>
    <row r="136" spans="3:4" x14ac:dyDescent="0.2">
      <c r="C136" s="10"/>
      <c r="D136" s="10"/>
    </row>
    <row r="137" spans="3:4" x14ac:dyDescent="0.2">
      <c r="C137" s="10"/>
      <c r="D137" s="10"/>
    </row>
    <row r="138" spans="3:4" x14ac:dyDescent="0.2">
      <c r="C138" s="10"/>
      <c r="D138" s="10"/>
    </row>
    <row r="139" spans="3:4" x14ac:dyDescent="0.2">
      <c r="C139" s="10"/>
      <c r="D139" s="10"/>
    </row>
    <row r="140" spans="3:4" x14ac:dyDescent="0.2">
      <c r="C140" s="10"/>
      <c r="D140" s="10"/>
    </row>
    <row r="141" spans="3:4" x14ac:dyDescent="0.2">
      <c r="C141" s="10"/>
      <c r="D141" s="10"/>
    </row>
    <row r="142" spans="3:4" x14ac:dyDescent="0.2">
      <c r="C142" s="10"/>
      <c r="D142" s="10"/>
    </row>
    <row r="143" spans="3:4" x14ac:dyDescent="0.2">
      <c r="C143" s="10"/>
      <c r="D143" s="10"/>
    </row>
    <row r="144" spans="3:4" x14ac:dyDescent="0.2">
      <c r="C144" s="10"/>
      <c r="D144" s="10"/>
    </row>
    <row r="145" spans="3:4" x14ac:dyDescent="0.2">
      <c r="C145" s="10"/>
      <c r="D145" s="10"/>
    </row>
    <row r="146" spans="3:4" x14ac:dyDescent="0.2">
      <c r="C146" s="10"/>
      <c r="D146" s="10"/>
    </row>
    <row r="147" spans="3:4" x14ac:dyDescent="0.2">
      <c r="C147" s="10"/>
      <c r="D147" s="10"/>
    </row>
    <row r="148" spans="3:4" x14ac:dyDescent="0.2">
      <c r="C148" s="10"/>
      <c r="D148" s="10"/>
    </row>
    <row r="149" spans="3:4" x14ac:dyDescent="0.2">
      <c r="C149" s="10"/>
      <c r="D149" s="10"/>
    </row>
    <row r="150" spans="3:4" x14ac:dyDescent="0.2">
      <c r="C150" s="10"/>
      <c r="D150" s="10"/>
    </row>
    <row r="151" spans="3:4" x14ac:dyDescent="0.2">
      <c r="C151" s="10"/>
      <c r="D151" s="10"/>
    </row>
    <row r="152" spans="3:4" x14ac:dyDescent="0.2">
      <c r="C152" s="10"/>
      <c r="D152" s="10"/>
    </row>
    <row r="153" spans="3:4" x14ac:dyDescent="0.2">
      <c r="C153" s="10"/>
      <c r="D153" s="10"/>
    </row>
    <row r="154" spans="3:4" x14ac:dyDescent="0.2">
      <c r="C154" s="10"/>
      <c r="D154" s="10"/>
    </row>
    <row r="155" spans="3:4" x14ac:dyDescent="0.2">
      <c r="C155" s="10"/>
      <c r="D155" s="10"/>
    </row>
    <row r="156" spans="3:4" x14ac:dyDescent="0.2">
      <c r="C156" s="10"/>
      <c r="D156" s="10"/>
    </row>
    <row r="157" spans="3:4" x14ac:dyDescent="0.2">
      <c r="C157" s="10"/>
      <c r="D157" s="10"/>
    </row>
    <row r="158" spans="3:4" x14ac:dyDescent="0.2">
      <c r="C158" s="10"/>
      <c r="D158" s="10"/>
    </row>
    <row r="159" spans="3:4" x14ac:dyDescent="0.2">
      <c r="C159" s="10"/>
      <c r="D159" s="10"/>
    </row>
    <row r="160" spans="3:4" x14ac:dyDescent="0.2">
      <c r="C160" s="10"/>
      <c r="D160" s="10"/>
    </row>
    <row r="161" spans="3:4" x14ac:dyDescent="0.2">
      <c r="C161" s="10"/>
      <c r="D161" s="10"/>
    </row>
    <row r="162" spans="3:4" x14ac:dyDescent="0.2">
      <c r="C162" s="10"/>
      <c r="D162" s="10"/>
    </row>
    <row r="163" spans="3:4" x14ac:dyDescent="0.2">
      <c r="C163" s="10"/>
      <c r="D163" s="10"/>
    </row>
    <row r="164" spans="3:4" x14ac:dyDescent="0.2">
      <c r="C164" s="10"/>
      <c r="D164" s="10"/>
    </row>
    <row r="165" spans="3:4" x14ac:dyDescent="0.2">
      <c r="C165" s="10"/>
      <c r="D165" s="10"/>
    </row>
    <row r="166" spans="3:4" x14ac:dyDescent="0.2">
      <c r="C166" s="10"/>
      <c r="D166" s="10"/>
    </row>
    <row r="167" spans="3:4" x14ac:dyDescent="0.2">
      <c r="C167" s="10"/>
      <c r="D167" s="10"/>
    </row>
    <row r="168" spans="3:4" x14ac:dyDescent="0.2">
      <c r="C168" s="10"/>
      <c r="D168" s="10"/>
    </row>
    <row r="169" spans="3:4" x14ac:dyDescent="0.2">
      <c r="C169" s="10"/>
      <c r="D169" s="10"/>
    </row>
    <row r="170" spans="3:4" x14ac:dyDescent="0.2">
      <c r="C170" s="10"/>
      <c r="D170" s="10"/>
    </row>
    <row r="171" spans="3:4" x14ac:dyDescent="0.2">
      <c r="C171" s="10"/>
      <c r="D171" s="10"/>
    </row>
    <row r="172" spans="3:4" x14ac:dyDescent="0.2">
      <c r="C172" s="10"/>
      <c r="D172" s="10"/>
    </row>
    <row r="173" spans="3:4" x14ac:dyDescent="0.2">
      <c r="C173" s="10"/>
      <c r="D173" s="10"/>
    </row>
    <row r="174" spans="3:4" x14ac:dyDescent="0.2">
      <c r="C174" s="10"/>
      <c r="D174" s="10"/>
    </row>
    <row r="175" spans="3:4" x14ac:dyDescent="0.2">
      <c r="C175" s="10"/>
      <c r="D175" s="10"/>
    </row>
    <row r="176" spans="3:4" x14ac:dyDescent="0.2">
      <c r="C176" s="10"/>
      <c r="D176" s="10"/>
    </row>
    <row r="177" spans="3:4" x14ac:dyDescent="0.2">
      <c r="C177" s="10"/>
      <c r="D177" s="10"/>
    </row>
    <row r="178" spans="3:4" x14ac:dyDescent="0.2">
      <c r="C178" s="10"/>
      <c r="D178" s="10"/>
    </row>
    <row r="179" spans="3:4" x14ac:dyDescent="0.2">
      <c r="C179" s="10"/>
      <c r="D179" s="10"/>
    </row>
    <row r="180" spans="3:4" x14ac:dyDescent="0.2">
      <c r="C180" s="10"/>
      <c r="D180" s="10"/>
    </row>
    <row r="181" spans="3:4" x14ac:dyDescent="0.2">
      <c r="C181" s="10"/>
      <c r="D181" s="10"/>
    </row>
    <row r="182" spans="3:4" x14ac:dyDescent="0.2">
      <c r="C182" s="10"/>
      <c r="D182" s="10"/>
    </row>
    <row r="183" spans="3:4" x14ac:dyDescent="0.2">
      <c r="C183" s="10"/>
      <c r="D183" s="10"/>
    </row>
    <row r="184" spans="3:4" x14ac:dyDescent="0.2">
      <c r="C184" s="10"/>
      <c r="D184" s="10"/>
    </row>
    <row r="185" spans="3:4" x14ac:dyDescent="0.2">
      <c r="C185" s="10"/>
      <c r="D185" s="10"/>
    </row>
    <row r="186" spans="3:4" x14ac:dyDescent="0.2">
      <c r="C186" s="10"/>
      <c r="D186" s="10"/>
    </row>
    <row r="187" spans="3:4" x14ac:dyDescent="0.2">
      <c r="C187" s="10"/>
      <c r="D187" s="10"/>
    </row>
    <row r="188" spans="3:4" x14ac:dyDescent="0.2">
      <c r="C188" s="10"/>
      <c r="D188" s="10"/>
    </row>
    <row r="189" spans="3:4" x14ac:dyDescent="0.2">
      <c r="C189" s="10"/>
      <c r="D189" s="10"/>
    </row>
    <row r="190" spans="3:4" x14ac:dyDescent="0.2">
      <c r="C190" s="10"/>
      <c r="D190" s="10"/>
    </row>
    <row r="191" spans="3:4" x14ac:dyDescent="0.2">
      <c r="C191" s="10"/>
      <c r="D191" s="10"/>
    </row>
    <row r="192" spans="3:4" x14ac:dyDescent="0.2">
      <c r="C192" s="10"/>
      <c r="D192" s="10"/>
    </row>
    <row r="193" spans="3:4" x14ac:dyDescent="0.2">
      <c r="C193" s="10"/>
      <c r="D193" s="10"/>
    </row>
    <row r="194" spans="3:4" x14ac:dyDescent="0.2">
      <c r="C194" s="10"/>
      <c r="D194" s="10"/>
    </row>
    <row r="195" spans="3:4" x14ac:dyDescent="0.2">
      <c r="C195" s="10"/>
      <c r="D195" s="10"/>
    </row>
    <row r="196" spans="3:4" x14ac:dyDescent="0.2">
      <c r="C196" s="10"/>
      <c r="D196" s="10"/>
    </row>
    <row r="197" spans="3:4" x14ac:dyDescent="0.2">
      <c r="C197" s="10"/>
      <c r="D197" s="10"/>
    </row>
    <row r="198" spans="3:4" x14ac:dyDescent="0.2">
      <c r="C198" s="10"/>
      <c r="D198" s="10"/>
    </row>
    <row r="199" spans="3:4" x14ac:dyDescent="0.2">
      <c r="C199" s="10"/>
      <c r="D199" s="10"/>
    </row>
    <row r="200" spans="3:4" x14ac:dyDescent="0.2">
      <c r="C200" s="10"/>
      <c r="D200" s="10"/>
    </row>
    <row r="201" spans="3:4" x14ac:dyDescent="0.2">
      <c r="C201" s="10"/>
      <c r="D201" s="10"/>
    </row>
    <row r="202" spans="3:4" x14ac:dyDescent="0.2">
      <c r="C202" s="10"/>
      <c r="D202" s="10"/>
    </row>
    <row r="203" spans="3:4" x14ac:dyDescent="0.2">
      <c r="C203" s="10"/>
      <c r="D203" s="10"/>
    </row>
    <row r="204" spans="3:4" x14ac:dyDescent="0.2">
      <c r="C204" s="10"/>
      <c r="D204" s="10"/>
    </row>
    <row r="205" spans="3:4" x14ac:dyDescent="0.2">
      <c r="C205" s="10"/>
      <c r="D205" s="10"/>
    </row>
    <row r="206" spans="3:4" x14ac:dyDescent="0.2">
      <c r="C206" s="10"/>
      <c r="D206" s="10"/>
    </row>
    <row r="207" spans="3:4" x14ac:dyDescent="0.2">
      <c r="C207" s="10"/>
      <c r="D207" s="10"/>
    </row>
    <row r="208" spans="3:4" x14ac:dyDescent="0.2">
      <c r="C208" s="10"/>
      <c r="D208" s="10"/>
    </row>
    <row r="209" spans="3:4" x14ac:dyDescent="0.2">
      <c r="C209" s="10"/>
      <c r="D209" s="10"/>
    </row>
    <row r="210" spans="3:4" x14ac:dyDescent="0.2">
      <c r="C210" s="10"/>
      <c r="D210" s="10"/>
    </row>
    <row r="211" spans="3:4" x14ac:dyDescent="0.2">
      <c r="C211" s="10"/>
      <c r="D211" s="10"/>
    </row>
    <row r="212" spans="3:4" x14ac:dyDescent="0.2">
      <c r="C212" s="10"/>
      <c r="D212" s="10"/>
    </row>
    <row r="213" spans="3:4" x14ac:dyDescent="0.2">
      <c r="C213" s="10"/>
      <c r="D213" s="10"/>
    </row>
    <row r="214" spans="3:4" x14ac:dyDescent="0.2">
      <c r="C214" s="10"/>
      <c r="D214" s="10"/>
    </row>
    <row r="215" spans="3:4" x14ac:dyDescent="0.2">
      <c r="C215" s="10"/>
      <c r="D215" s="10"/>
    </row>
    <row r="216" spans="3:4" x14ac:dyDescent="0.2">
      <c r="C216" s="10"/>
      <c r="D216" s="10"/>
    </row>
    <row r="217" spans="3:4" x14ac:dyDescent="0.2">
      <c r="C217" s="10"/>
      <c r="D217" s="10"/>
    </row>
    <row r="218" spans="3:4" x14ac:dyDescent="0.2">
      <c r="C218" s="10"/>
      <c r="D218" s="10"/>
    </row>
    <row r="219" spans="3:4" x14ac:dyDescent="0.2">
      <c r="C219" s="10"/>
      <c r="D219" s="10"/>
    </row>
    <row r="220" spans="3:4" x14ac:dyDescent="0.2">
      <c r="C220" s="10"/>
      <c r="D220" s="10"/>
    </row>
    <row r="221" spans="3:4" x14ac:dyDescent="0.2">
      <c r="C221" s="10"/>
      <c r="D221" s="10"/>
    </row>
    <row r="222" spans="3:4" x14ac:dyDescent="0.2">
      <c r="C222" s="10"/>
      <c r="D222" s="10"/>
    </row>
    <row r="223" spans="3:4" x14ac:dyDescent="0.2">
      <c r="C223" s="10"/>
      <c r="D223" s="10"/>
    </row>
    <row r="224" spans="3:4" x14ac:dyDescent="0.2">
      <c r="C224" s="10"/>
      <c r="D224" s="10"/>
    </row>
    <row r="225" spans="3:4" x14ac:dyDescent="0.2">
      <c r="C225" s="10"/>
      <c r="D225" s="10"/>
    </row>
    <row r="226" spans="3:4" x14ac:dyDescent="0.2">
      <c r="C226" s="10"/>
      <c r="D226" s="10"/>
    </row>
    <row r="227" spans="3:4" x14ac:dyDescent="0.2">
      <c r="C227" s="10"/>
      <c r="D227" s="10"/>
    </row>
    <row r="228" spans="3:4" x14ac:dyDescent="0.2">
      <c r="C228" s="10"/>
      <c r="D228" s="10"/>
    </row>
    <row r="229" spans="3:4" x14ac:dyDescent="0.2">
      <c r="C229" s="10"/>
      <c r="D229" s="10"/>
    </row>
    <row r="230" spans="3:4" x14ac:dyDescent="0.2">
      <c r="C230" s="10"/>
      <c r="D230" s="10"/>
    </row>
    <row r="231" spans="3:4" x14ac:dyDescent="0.2">
      <c r="C231" s="10"/>
      <c r="D231" s="10"/>
    </row>
    <row r="232" spans="3:4" x14ac:dyDescent="0.2">
      <c r="C232" s="10"/>
      <c r="D232" s="10"/>
    </row>
    <row r="233" spans="3:4" x14ac:dyDescent="0.2">
      <c r="C233" s="10"/>
      <c r="D233" s="10"/>
    </row>
    <row r="234" spans="3:4" x14ac:dyDescent="0.2">
      <c r="C234" s="10"/>
      <c r="D234" s="10"/>
    </row>
    <row r="235" spans="3:4" x14ac:dyDescent="0.2">
      <c r="C235" s="10"/>
      <c r="D235" s="10"/>
    </row>
    <row r="236" spans="3:4" x14ac:dyDescent="0.2">
      <c r="C236" s="10"/>
      <c r="D236" s="10"/>
    </row>
    <row r="237" spans="3:4" x14ac:dyDescent="0.2">
      <c r="C237" s="10"/>
      <c r="D237" s="10"/>
    </row>
    <row r="238" spans="3:4" x14ac:dyDescent="0.2">
      <c r="C238" s="10"/>
      <c r="D238" s="10"/>
    </row>
    <row r="239" spans="3:4" x14ac:dyDescent="0.2">
      <c r="C239" s="10"/>
      <c r="D239" s="10"/>
    </row>
    <row r="240" spans="3:4" x14ac:dyDescent="0.2">
      <c r="C240" s="10"/>
      <c r="D240" s="10"/>
    </row>
    <row r="241" spans="3:4" x14ac:dyDescent="0.2">
      <c r="C241" s="10"/>
      <c r="D241" s="10"/>
    </row>
    <row r="242" spans="3:4" x14ac:dyDescent="0.2">
      <c r="C242" s="10"/>
      <c r="D242" s="10"/>
    </row>
    <row r="243" spans="3:4" x14ac:dyDescent="0.2">
      <c r="C243" s="10"/>
      <c r="D243" s="10"/>
    </row>
    <row r="244" spans="3:4" x14ac:dyDescent="0.2">
      <c r="C244" s="10"/>
      <c r="D244" s="10"/>
    </row>
    <row r="245" spans="3:4" x14ac:dyDescent="0.2">
      <c r="C245" s="10"/>
      <c r="D245" s="10"/>
    </row>
    <row r="246" spans="3:4" x14ac:dyDescent="0.2">
      <c r="C246" s="10"/>
      <c r="D246" s="10"/>
    </row>
    <row r="247" spans="3:4" x14ac:dyDescent="0.2">
      <c r="C247" s="10"/>
      <c r="D247" s="10"/>
    </row>
    <row r="248" spans="3:4" x14ac:dyDescent="0.2">
      <c r="C248" s="10"/>
      <c r="D248" s="10"/>
    </row>
    <row r="249" spans="3:4" x14ac:dyDescent="0.2">
      <c r="C249" s="10"/>
      <c r="D249" s="10"/>
    </row>
    <row r="250" spans="3:4" x14ac:dyDescent="0.2">
      <c r="C250" s="10"/>
      <c r="D250" s="10"/>
    </row>
    <row r="251" spans="3:4" x14ac:dyDescent="0.2">
      <c r="C251" s="10"/>
      <c r="D251" s="10"/>
    </row>
    <row r="252" spans="3:4" x14ac:dyDescent="0.2">
      <c r="C252" s="10"/>
      <c r="D252" s="10"/>
    </row>
    <row r="253" spans="3:4" x14ac:dyDescent="0.2">
      <c r="C253" s="10"/>
      <c r="D253" s="10"/>
    </row>
    <row r="254" spans="3:4" x14ac:dyDescent="0.2">
      <c r="C254" s="10"/>
      <c r="D254" s="10"/>
    </row>
    <row r="255" spans="3:4" x14ac:dyDescent="0.2">
      <c r="C255" s="10"/>
      <c r="D255" s="10"/>
    </row>
    <row r="256" spans="3:4" x14ac:dyDescent="0.2">
      <c r="C256" s="10"/>
      <c r="D256" s="10"/>
    </row>
    <row r="257" spans="3:4" x14ac:dyDescent="0.2">
      <c r="C257" s="10"/>
      <c r="D257" s="10"/>
    </row>
    <row r="258" spans="3:4" x14ac:dyDescent="0.2">
      <c r="C258" s="10"/>
      <c r="D258" s="10"/>
    </row>
    <row r="259" spans="3:4" x14ac:dyDescent="0.2">
      <c r="C259" s="10"/>
      <c r="D259" s="10"/>
    </row>
    <row r="260" spans="3:4" x14ac:dyDescent="0.2">
      <c r="C260" s="10"/>
      <c r="D260" s="10"/>
    </row>
    <row r="261" spans="3:4" x14ac:dyDescent="0.2">
      <c r="C261" s="10"/>
      <c r="D261" s="10"/>
    </row>
    <row r="262" spans="3:4" x14ac:dyDescent="0.2">
      <c r="C262" s="10"/>
      <c r="D262" s="10"/>
    </row>
    <row r="263" spans="3:4" x14ac:dyDescent="0.2">
      <c r="C263" s="10"/>
      <c r="D263" s="10"/>
    </row>
    <row r="264" spans="3:4" x14ac:dyDescent="0.2">
      <c r="C264" s="10"/>
      <c r="D264" s="10"/>
    </row>
    <row r="265" spans="3:4" x14ac:dyDescent="0.2">
      <c r="C265" s="10"/>
      <c r="D265" s="10"/>
    </row>
    <row r="266" spans="3:4" x14ac:dyDescent="0.2">
      <c r="C266" s="10"/>
      <c r="D266" s="10"/>
    </row>
    <row r="267" spans="3:4" x14ac:dyDescent="0.2">
      <c r="C267" s="10"/>
      <c r="D267" s="10"/>
    </row>
    <row r="268" spans="3:4" x14ac:dyDescent="0.2">
      <c r="C268" s="10"/>
      <c r="D268" s="10"/>
    </row>
    <row r="269" spans="3:4" x14ac:dyDescent="0.2">
      <c r="C269" s="10"/>
      <c r="D269" s="10"/>
    </row>
    <row r="270" spans="3:4" x14ac:dyDescent="0.2">
      <c r="C270" s="10"/>
      <c r="D270" s="10"/>
    </row>
    <row r="271" spans="3:4" x14ac:dyDescent="0.2">
      <c r="C271" s="10"/>
      <c r="D271" s="10"/>
    </row>
    <row r="272" spans="3:4" x14ac:dyDescent="0.2">
      <c r="C272" s="10"/>
      <c r="D272" s="10"/>
    </row>
    <row r="273" spans="3:4" x14ac:dyDescent="0.2">
      <c r="C273" s="10"/>
      <c r="D273" s="10"/>
    </row>
    <row r="274" spans="3:4" x14ac:dyDescent="0.2">
      <c r="C274" s="10"/>
      <c r="D274" s="10"/>
    </row>
    <row r="275" spans="3:4" x14ac:dyDescent="0.2">
      <c r="C275" s="10"/>
      <c r="D275" s="10"/>
    </row>
    <row r="276" spans="3:4" x14ac:dyDescent="0.2">
      <c r="C276" s="10"/>
      <c r="D276" s="10"/>
    </row>
    <row r="277" spans="3:4" x14ac:dyDescent="0.2">
      <c r="C277" s="10"/>
      <c r="D277" s="10"/>
    </row>
    <row r="278" spans="3:4" x14ac:dyDescent="0.2">
      <c r="C278" s="10"/>
      <c r="D278" s="10"/>
    </row>
    <row r="279" spans="3:4" x14ac:dyDescent="0.2">
      <c r="C279" s="10"/>
      <c r="D279" s="10"/>
    </row>
    <row r="280" spans="3:4" x14ac:dyDescent="0.2">
      <c r="C280" s="10"/>
      <c r="D280" s="10"/>
    </row>
    <row r="281" spans="3:4" x14ac:dyDescent="0.2">
      <c r="C281" s="10"/>
      <c r="D281" s="10"/>
    </row>
    <row r="282" spans="3:4" x14ac:dyDescent="0.2">
      <c r="C282" s="10"/>
      <c r="D282" s="10"/>
    </row>
    <row r="283" spans="3:4" x14ac:dyDescent="0.2">
      <c r="C283" s="10"/>
      <c r="D283" s="10"/>
    </row>
    <row r="284" spans="3:4" x14ac:dyDescent="0.2">
      <c r="C284" s="10"/>
      <c r="D284" s="10"/>
    </row>
    <row r="285" spans="3:4" x14ac:dyDescent="0.2">
      <c r="C285" s="10"/>
      <c r="D285" s="10"/>
    </row>
    <row r="286" spans="3:4" x14ac:dyDescent="0.2">
      <c r="C286" s="10"/>
      <c r="D286" s="10"/>
    </row>
    <row r="287" spans="3:4" x14ac:dyDescent="0.2">
      <c r="C287" s="10"/>
      <c r="D287" s="10"/>
    </row>
    <row r="288" spans="3:4" x14ac:dyDescent="0.2">
      <c r="C288" s="10"/>
      <c r="D288" s="10"/>
    </row>
    <row r="289" spans="3:4" x14ac:dyDescent="0.2">
      <c r="C289" s="10"/>
      <c r="D289" s="10"/>
    </row>
    <row r="290" spans="3:4" x14ac:dyDescent="0.2">
      <c r="C290" s="10"/>
      <c r="D290" s="10"/>
    </row>
    <row r="291" spans="3:4" x14ac:dyDescent="0.2">
      <c r="C291" s="10"/>
      <c r="D291" s="10"/>
    </row>
    <row r="292" spans="3:4" x14ac:dyDescent="0.2">
      <c r="C292" s="10"/>
      <c r="D292" s="10"/>
    </row>
    <row r="293" spans="3:4" x14ac:dyDescent="0.2">
      <c r="C293" s="10"/>
      <c r="D293" s="10"/>
    </row>
    <row r="294" spans="3:4" x14ac:dyDescent="0.2">
      <c r="C294" s="10"/>
      <c r="D294" s="10"/>
    </row>
    <row r="295" spans="3:4" x14ac:dyDescent="0.2">
      <c r="C295" s="10"/>
      <c r="D295" s="10"/>
    </row>
    <row r="296" spans="3:4" x14ac:dyDescent="0.2">
      <c r="C296" s="10"/>
      <c r="D296" s="10"/>
    </row>
    <row r="297" spans="3:4" x14ac:dyDescent="0.2">
      <c r="C297" s="10"/>
      <c r="D297" s="10"/>
    </row>
    <row r="298" spans="3:4" x14ac:dyDescent="0.2">
      <c r="C298" s="10"/>
      <c r="D298" s="10"/>
    </row>
    <row r="299" spans="3:4" x14ac:dyDescent="0.2">
      <c r="C299" s="10"/>
      <c r="D299" s="10"/>
    </row>
    <row r="300" spans="3:4" x14ac:dyDescent="0.2">
      <c r="C300" s="10"/>
      <c r="D300" s="10"/>
    </row>
    <row r="301" spans="3:4" x14ac:dyDescent="0.2">
      <c r="C301" s="10"/>
      <c r="D301" s="10"/>
    </row>
    <row r="302" spans="3:4" x14ac:dyDescent="0.2">
      <c r="C302" s="10"/>
      <c r="D302" s="10"/>
    </row>
    <row r="303" spans="3:4" x14ac:dyDescent="0.2">
      <c r="C303" s="10"/>
      <c r="D303" s="10"/>
    </row>
    <row r="304" spans="3:4" x14ac:dyDescent="0.2">
      <c r="C304" s="10"/>
      <c r="D304" s="10"/>
    </row>
    <row r="305" spans="3:4" x14ac:dyDescent="0.2">
      <c r="C305" s="10"/>
      <c r="D305" s="10"/>
    </row>
    <row r="306" spans="3:4" x14ac:dyDescent="0.2">
      <c r="C306" s="10"/>
      <c r="D306" s="10"/>
    </row>
    <row r="307" spans="3:4" x14ac:dyDescent="0.2">
      <c r="C307" s="10"/>
      <c r="D307" s="10"/>
    </row>
    <row r="308" spans="3:4" x14ac:dyDescent="0.2">
      <c r="C308" s="10"/>
      <c r="D308" s="10"/>
    </row>
    <row r="309" spans="3:4" x14ac:dyDescent="0.2">
      <c r="C309" s="10"/>
      <c r="D309" s="10"/>
    </row>
    <row r="310" spans="3:4" x14ac:dyDescent="0.2">
      <c r="C310" s="10"/>
      <c r="D310" s="10"/>
    </row>
    <row r="311" spans="3:4" x14ac:dyDescent="0.2">
      <c r="C311" s="10"/>
      <c r="D311" s="10"/>
    </row>
    <row r="312" spans="3:4" x14ac:dyDescent="0.2">
      <c r="C312" s="10"/>
      <c r="D312" s="10"/>
    </row>
    <row r="313" spans="3:4" x14ac:dyDescent="0.2">
      <c r="C313" s="10"/>
      <c r="D313" s="10"/>
    </row>
    <row r="314" spans="3:4" x14ac:dyDescent="0.2">
      <c r="C314" s="10"/>
      <c r="D314" s="10"/>
    </row>
    <row r="315" spans="3:4" x14ac:dyDescent="0.2">
      <c r="C315" s="10"/>
      <c r="D315" s="10"/>
    </row>
    <row r="316" spans="3:4" x14ac:dyDescent="0.2">
      <c r="C316" s="10"/>
      <c r="D316" s="10"/>
    </row>
    <row r="317" spans="3:4" x14ac:dyDescent="0.2">
      <c r="C317" s="10"/>
      <c r="D317" s="10"/>
    </row>
    <row r="318" spans="3:4" x14ac:dyDescent="0.2">
      <c r="C318" s="10"/>
      <c r="D318" s="10"/>
    </row>
    <row r="319" spans="3:4" x14ac:dyDescent="0.2">
      <c r="C319" s="10"/>
      <c r="D319" s="10"/>
    </row>
    <row r="320" spans="3:4" x14ac:dyDescent="0.2">
      <c r="C320" s="10"/>
      <c r="D320" s="10"/>
    </row>
    <row r="321" spans="3:4" x14ac:dyDescent="0.2">
      <c r="C321" s="10"/>
      <c r="D321" s="10"/>
    </row>
    <row r="322" spans="3:4" x14ac:dyDescent="0.2">
      <c r="C322" s="10"/>
      <c r="D322" s="10"/>
    </row>
    <row r="323" spans="3:4" x14ac:dyDescent="0.2">
      <c r="C323" s="10"/>
      <c r="D323" s="10"/>
    </row>
    <row r="324" spans="3:4" x14ac:dyDescent="0.2">
      <c r="C324" s="10"/>
      <c r="D324" s="10"/>
    </row>
    <row r="325" spans="3:4" x14ac:dyDescent="0.2">
      <c r="C325" s="10"/>
      <c r="D325" s="10"/>
    </row>
    <row r="326" spans="3:4" x14ac:dyDescent="0.2">
      <c r="C326" s="10"/>
      <c r="D326" s="10"/>
    </row>
    <row r="327" spans="3:4" x14ac:dyDescent="0.2">
      <c r="C327" s="10"/>
      <c r="D327" s="10"/>
    </row>
    <row r="328" spans="3:4" x14ac:dyDescent="0.2">
      <c r="C328" s="10"/>
      <c r="D328" s="10"/>
    </row>
    <row r="329" spans="3:4" x14ac:dyDescent="0.2">
      <c r="C329" s="10"/>
      <c r="D329" s="10"/>
    </row>
    <row r="330" spans="3:4" x14ac:dyDescent="0.2">
      <c r="C330" s="10"/>
      <c r="D330" s="10"/>
    </row>
    <row r="331" spans="3:4" x14ac:dyDescent="0.2">
      <c r="C331" s="10"/>
      <c r="D331" s="10"/>
    </row>
    <row r="332" spans="3:4" x14ac:dyDescent="0.2">
      <c r="C332" s="10"/>
      <c r="D332" s="10"/>
    </row>
    <row r="333" spans="3:4" x14ac:dyDescent="0.2">
      <c r="C333" s="10"/>
      <c r="D333" s="10"/>
    </row>
    <row r="334" spans="3:4" x14ac:dyDescent="0.2">
      <c r="C334" s="10"/>
      <c r="D334" s="10"/>
    </row>
    <row r="335" spans="3:4" x14ac:dyDescent="0.2">
      <c r="C335" s="10"/>
      <c r="D335" s="10"/>
    </row>
    <row r="336" spans="3:4" x14ac:dyDescent="0.2">
      <c r="C336" s="10"/>
      <c r="D336" s="10"/>
    </row>
    <row r="337" spans="3:4" x14ac:dyDescent="0.2">
      <c r="C337" s="10"/>
      <c r="D337" s="10"/>
    </row>
    <row r="338" spans="3:4" x14ac:dyDescent="0.2">
      <c r="C338" s="10"/>
      <c r="D338" s="10"/>
    </row>
    <row r="339" spans="3:4" x14ac:dyDescent="0.2">
      <c r="C339" s="10"/>
      <c r="D339" s="10"/>
    </row>
    <row r="340" spans="3:4" x14ac:dyDescent="0.2">
      <c r="C340" s="10"/>
      <c r="D340" s="10"/>
    </row>
    <row r="341" spans="3:4" x14ac:dyDescent="0.2">
      <c r="C341" s="10"/>
      <c r="D341" s="10"/>
    </row>
    <row r="342" spans="3:4" x14ac:dyDescent="0.2">
      <c r="C342" s="10"/>
      <c r="D342" s="10"/>
    </row>
    <row r="343" spans="3:4" x14ac:dyDescent="0.2">
      <c r="C343" s="10"/>
      <c r="D343" s="10"/>
    </row>
    <row r="344" spans="3:4" x14ac:dyDescent="0.2">
      <c r="C344" s="10"/>
      <c r="D344" s="10"/>
    </row>
    <row r="345" spans="3:4" x14ac:dyDescent="0.2">
      <c r="C345" s="10"/>
      <c r="D345" s="10"/>
    </row>
    <row r="346" spans="3:4" x14ac:dyDescent="0.2">
      <c r="C346" s="10"/>
      <c r="D346" s="10"/>
    </row>
    <row r="347" spans="3:4" x14ac:dyDescent="0.2">
      <c r="C347" s="10"/>
      <c r="D347" s="10"/>
    </row>
    <row r="348" spans="3:4" x14ac:dyDescent="0.2">
      <c r="C348" s="10"/>
      <c r="D348" s="10"/>
    </row>
    <row r="349" spans="3:4" x14ac:dyDescent="0.2">
      <c r="C349" s="10"/>
      <c r="D349" s="10"/>
    </row>
    <row r="350" spans="3:4" x14ac:dyDescent="0.2">
      <c r="C350" s="10"/>
      <c r="D350" s="10"/>
    </row>
    <row r="351" spans="3:4" x14ac:dyDescent="0.2">
      <c r="C351" s="10"/>
      <c r="D351" s="10"/>
    </row>
    <row r="352" spans="3:4" x14ac:dyDescent="0.2">
      <c r="C352" s="10"/>
      <c r="D352" s="10"/>
    </row>
    <row r="353" spans="3:4" x14ac:dyDescent="0.2">
      <c r="C353" s="10"/>
      <c r="D353" s="10"/>
    </row>
    <row r="354" spans="3:4" x14ac:dyDescent="0.2">
      <c r="C354" s="10"/>
      <c r="D354" s="10"/>
    </row>
    <row r="355" spans="3:4" x14ac:dyDescent="0.2">
      <c r="C355" s="10"/>
      <c r="D355" s="10"/>
    </row>
    <row r="356" spans="3:4" x14ac:dyDescent="0.2">
      <c r="C356" s="10"/>
      <c r="D356" s="10"/>
    </row>
    <row r="357" spans="3:4" x14ac:dyDescent="0.2">
      <c r="C357" s="10"/>
      <c r="D357" s="10"/>
    </row>
    <row r="358" spans="3:4" x14ac:dyDescent="0.2">
      <c r="C358" s="10"/>
      <c r="D358" s="10"/>
    </row>
    <row r="359" spans="3:4" x14ac:dyDescent="0.2">
      <c r="C359" s="10"/>
      <c r="D359" s="10"/>
    </row>
    <row r="360" spans="3:4" x14ac:dyDescent="0.2">
      <c r="C360" s="10"/>
      <c r="D360" s="10"/>
    </row>
    <row r="361" spans="3:4" x14ac:dyDescent="0.2">
      <c r="C361" s="10"/>
      <c r="D361" s="10"/>
    </row>
    <row r="362" spans="3:4" x14ac:dyDescent="0.2">
      <c r="C362" s="10"/>
      <c r="D362" s="10"/>
    </row>
    <row r="363" spans="3:4" x14ac:dyDescent="0.2">
      <c r="C363" s="10"/>
      <c r="D363" s="10"/>
    </row>
    <row r="364" spans="3:4" x14ac:dyDescent="0.2">
      <c r="C364" s="10"/>
      <c r="D364" s="10"/>
    </row>
    <row r="365" spans="3:4" x14ac:dyDescent="0.2">
      <c r="C365" s="10"/>
      <c r="D365" s="10"/>
    </row>
    <row r="366" spans="3:4" x14ac:dyDescent="0.2">
      <c r="C366" s="10"/>
      <c r="D366" s="10"/>
    </row>
    <row r="367" spans="3:4" x14ac:dyDescent="0.2">
      <c r="C367" s="10"/>
      <c r="D367" s="10"/>
    </row>
    <row r="368" spans="3:4" x14ac:dyDescent="0.2">
      <c r="C368" s="10"/>
      <c r="D368" s="10"/>
    </row>
    <row r="369" spans="3:4" x14ac:dyDescent="0.2">
      <c r="C369" s="10"/>
      <c r="D369" s="10"/>
    </row>
    <row r="370" spans="3:4" x14ac:dyDescent="0.2">
      <c r="C370" s="10"/>
      <c r="D370" s="10"/>
    </row>
    <row r="371" spans="3:4" x14ac:dyDescent="0.2">
      <c r="C371" s="10"/>
      <c r="D371" s="10"/>
    </row>
    <row r="372" spans="3:4" x14ac:dyDescent="0.2">
      <c r="C372" s="10"/>
      <c r="D372" s="10"/>
    </row>
    <row r="373" spans="3:4" x14ac:dyDescent="0.2">
      <c r="C373" s="10"/>
      <c r="D373" s="10"/>
    </row>
    <row r="374" spans="3:4" x14ac:dyDescent="0.2">
      <c r="C374" s="10"/>
      <c r="D374" s="10"/>
    </row>
    <row r="375" spans="3:4" x14ac:dyDescent="0.2">
      <c r="C375" s="10"/>
      <c r="D375" s="10"/>
    </row>
    <row r="376" spans="3:4" x14ac:dyDescent="0.2">
      <c r="C376" s="10"/>
      <c r="D376" s="10"/>
    </row>
    <row r="377" spans="3:4" x14ac:dyDescent="0.2">
      <c r="C377" s="10"/>
      <c r="D377" s="10"/>
    </row>
    <row r="378" spans="3:4" x14ac:dyDescent="0.2">
      <c r="C378" s="10"/>
      <c r="D378" s="10"/>
    </row>
    <row r="379" spans="3:4" x14ac:dyDescent="0.2">
      <c r="C379" s="10"/>
      <c r="D379" s="10"/>
    </row>
    <row r="380" spans="3:4" x14ac:dyDescent="0.2">
      <c r="C380" s="10"/>
      <c r="D380" s="10"/>
    </row>
    <row r="381" spans="3:4" x14ac:dyDescent="0.2">
      <c r="C381" s="10"/>
      <c r="D381" s="10"/>
    </row>
    <row r="382" spans="3:4" x14ac:dyDescent="0.2">
      <c r="C382" s="10"/>
      <c r="D382" s="10"/>
    </row>
    <row r="383" spans="3:4" x14ac:dyDescent="0.2">
      <c r="C383" s="10"/>
      <c r="D383" s="10"/>
    </row>
    <row r="384" spans="3:4" x14ac:dyDescent="0.2">
      <c r="C384" s="10"/>
      <c r="D384" s="10"/>
    </row>
    <row r="385" spans="3:4" x14ac:dyDescent="0.2">
      <c r="C385" s="10"/>
      <c r="D385" s="10"/>
    </row>
    <row r="386" spans="3:4" x14ac:dyDescent="0.2">
      <c r="C386" s="10"/>
      <c r="D386" s="10"/>
    </row>
    <row r="387" spans="3:4" x14ac:dyDescent="0.2">
      <c r="C387" s="10"/>
      <c r="D387" s="10"/>
    </row>
    <row r="388" spans="3:4" x14ac:dyDescent="0.2">
      <c r="C388" s="10"/>
      <c r="D388" s="10"/>
    </row>
    <row r="389" spans="3:4" x14ac:dyDescent="0.2">
      <c r="C389" s="10"/>
      <c r="D389" s="10"/>
    </row>
    <row r="390" spans="3:4" x14ac:dyDescent="0.2">
      <c r="C390" s="10"/>
      <c r="D390" s="10"/>
    </row>
    <row r="391" spans="3:4" x14ac:dyDescent="0.2">
      <c r="C391" s="10"/>
      <c r="D391" s="10"/>
    </row>
    <row r="392" spans="3:4" x14ac:dyDescent="0.2">
      <c r="C392" s="10"/>
      <c r="D392" s="10"/>
    </row>
    <row r="393" spans="3:4" x14ac:dyDescent="0.2">
      <c r="C393" s="10"/>
      <c r="D393" s="10"/>
    </row>
    <row r="394" spans="3:4" x14ac:dyDescent="0.2">
      <c r="C394" s="10"/>
      <c r="D394" s="10"/>
    </row>
    <row r="395" spans="3:4" x14ac:dyDescent="0.2">
      <c r="C395" s="10"/>
      <c r="D395" s="10"/>
    </row>
    <row r="396" spans="3:4" x14ac:dyDescent="0.2">
      <c r="C396" s="10"/>
      <c r="D396" s="10"/>
    </row>
    <row r="397" spans="3:4" x14ac:dyDescent="0.2">
      <c r="C397" s="10"/>
      <c r="D397" s="10"/>
    </row>
    <row r="398" spans="3:4" x14ac:dyDescent="0.2">
      <c r="C398" s="10"/>
      <c r="D398" s="10"/>
    </row>
    <row r="399" spans="3:4" x14ac:dyDescent="0.2">
      <c r="C399" s="10"/>
      <c r="D399" s="10"/>
    </row>
    <row r="400" spans="3:4" x14ac:dyDescent="0.2">
      <c r="C400" s="10"/>
      <c r="D400" s="10"/>
    </row>
    <row r="401" spans="3:4" x14ac:dyDescent="0.2">
      <c r="C401" s="10"/>
      <c r="D401" s="10"/>
    </row>
    <row r="402" spans="3:4" x14ac:dyDescent="0.2">
      <c r="C402" s="10"/>
      <c r="D402" s="10"/>
    </row>
    <row r="403" spans="3:4" x14ac:dyDescent="0.2">
      <c r="C403" s="10"/>
      <c r="D403" s="10"/>
    </row>
    <row r="404" spans="3:4" x14ac:dyDescent="0.2">
      <c r="C404" s="10"/>
      <c r="D404" s="10"/>
    </row>
    <row r="405" spans="3:4" x14ac:dyDescent="0.2">
      <c r="C405" s="10"/>
      <c r="D405" s="10"/>
    </row>
    <row r="406" spans="3:4" x14ac:dyDescent="0.2">
      <c r="C406" s="10"/>
      <c r="D406" s="10"/>
    </row>
    <row r="407" spans="3:4" x14ac:dyDescent="0.2">
      <c r="C407" s="10"/>
      <c r="D407" s="10"/>
    </row>
    <row r="408" spans="3:4" x14ac:dyDescent="0.2">
      <c r="C408" s="10"/>
      <c r="D408" s="10"/>
    </row>
    <row r="409" spans="3:4" x14ac:dyDescent="0.2">
      <c r="C409" s="10"/>
      <c r="D409" s="10"/>
    </row>
    <row r="410" spans="3:4" x14ac:dyDescent="0.2">
      <c r="C410" s="10"/>
      <c r="D410" s="10"/>
    </row>
    <row r="411" spans="3:4" x14ac:dyDescent="0.2">
      <c r="C411" s="10"/>
      <c r="D411" s="10"/>
    </row>
    <row r="412" spans="3:4" x14ac:dyDescent="0.2">
      <c r="C412" s="10"/>
      <c r="D412" s="10"/>
    </row>
    <row r="413" spans="3:4" x14ac:dyDescent="0.2">
      <c r="C413" s="10"/>
      <c r="D413" s="10"/>
    </row>
    <row r="414" spans="3:4" x14ac:dyDescent="0.2">
      <c r="C414" s="10"/>
      <c r="D414" s="10"/>
    </row>
    <row r="415" spans="3:4" x14ac:dyDescent="0.2">
      <c r="C415" s="10"/>
      <c r="D415" s="10"/>
    </row>
    <row r="416" spans="3:4" x14ac:dyDescent="0.2">
      <c r="C416" s="10"/>
      <c r="D416" s="10"/>
    </row>
    <row r="417" spans="3:4" x14ac:dyDescent="0.2">
      <c r="C417" s="10"/>
      <c r="D417" s="10"/>
    </row>
    <row r="418" spans="3:4" x14ac:dyDescent="0.2">
      <c r="C418" s="10"/>
      <c r="D418" s="10"/>
    </row>
    <row r="419" spans="3:4" x14ac:dyDescent="0.2">
      <c r="C419" s="10"/>
      <c r="D419" s="10"/>
    </row>
    <row r="420" spans="3:4" x14ac:dyDescent="0.2">
      <c r="C420" s="10"/>
      <c r="D420" s="10"/>
    </row>
    <row r="421" spans="3:4" x14ac:dyDescent="0.2">
      <c r="C421" s="10"/>
      <c r="D421" s="10"/>
    </row>
    <row r="422" spans="3:4" x14ac:dyDescent="0.2">
      <c r="C422" s="10"/>
      <c r="D422" s="10"/>
    </row>
    <row r="423" spans="3:4" x14ac:dyDescent="0.2">
      <c r="C423" s="10"/>
      <c r="D423" s="10"/>
    </row>
    <row r="424" spans="3:4" x14ac:dyDescent="0.2">
      <c r="C424" s="10"/>
      <c r="D424" s="10"/>
    </row>
    <row r="425" spans="3:4" x14ac:dyDescent="0.2">
      <c r="C425" s="10"/>
      <c r="D425" s="10"/>
    </row>
    <row r="426" spans="3:4" x14ac:dyDescent="0.2">
      <c r="C426" s="10"/>
      <c r="D426" s="10"/>
    </row>
    <row r="427" spans="3:4" x14ac:dyDescent="0.2">
      <c r="C427" s="10"/>
      <c r="D427" s="10"/>
    </row>
    <row r="428" spans="3:4" x14ac:dyDescent="0.2">
      <c r="C428" s="10"/>
      <c r="D428" s="10"/>
    </row>
    <row r="429" spans="3:4" x14ac:dyDescent="0.2">
      <c r="C429" s="10"/>
      <c r="D429" s="10"/>
    </row>
    <row r="430" spans="3:4" x14ac:dyDescent="0.2">
      <c r="C430" s="10"/>
      <c r="D430" s="10"/>
    </row>
    <row r="431" spans="3:4" x14ac:dyDescent="0.2">
      <c r="C431" s="10"/>
      <c r="D431" s="10"/>
    </row>
    <row r="432" spans="3:4" x14ac:dyDescent="0.2">
      <c r="C432" s="10"/>
      <c r="D432" s="10"/>
    </row>
    <row r="433" spans="3:4" x14ac:dyDescent="0.2">
      <c r="C433" s="10"/>
      <c r="D433" s="10"/>
    </row>
    <row r="434" spans="3:4" x14ac:dyDescent="0.2">
      <c r="C434" s="10"/>
      <c r="D434" s="10"/>
    </row>
    <row r="435" spans="3:4" x14ac:dyDescent="0.2">
      <c r="C435" s="10"/>
      <c r="D435" s="10"/>
    </row>
    <row r="436" spans="3:4" x14ac:dyDescent="0.2">
      <c r="C436" s="10"/>
      <c r="D436" s="10"/>
    </row>
    <row r="437" spans="3:4" x14ac:dyDescent="0.2">
      <c r="C437" s="10"/>
      <c r="D437" s="10"/>
    </row>
    <row r="438" spans="3:4" x14ac:dyDescent="0.2">
      <c r="C438" s="10"/>
      <c r="D438" s="10"/>
    </row>
    <row r="439" spans="3:4" x14ac:dyDescent="0.2">
      <c r="C439" s="10"/>
      <c r="D439" s="10"/>
    </row>
    <row r="440" spans="3:4" x14ac:dyDescent="0.2">
      <c r="C440" s="10"/>
      <c r="D440" s="10"/>
    </row>
    <row r="441" spans="3:4" x14ac:dyDescent="0.2">
      <c r="C441" s="10"/>
      <c r="D441" s="10"/>
    </row>
    <row r="442" spans="3:4" x14ac:dyDescent="0.2">
      <c r="C442" s="10"/>
      <c r="D442" s="10"/>
    </row>
    <row r="443" spans="3:4" x14ac:dyDescent="0.2">
      <c r="C443" s="10"/>
      <c r="D443" s="10"/>
    </row>
    <row r="444" spans="3:4" x14ac:dyDescent="0.2">
      <c r="C444" s="10"/>
      <c r="D444" s="10"/>
    </row>
    <row r="445" spans="3:4" x14ac:dyDescent="0.2">
      <c r="C445" s="10"/>
      <c r="D445" s="10"/>
    </row>
    <row r="446" spans="3:4" x14ac:dyDescent="0.2">
      <c r="C446" s="10"/>
      <c r="D446" s="10"/>
    </row>
    <row r="447" spans="3:4" x14ac:dyDescent="0.2">
      <c r="C447" s="10"/>
      <c r="D447" s="10"/>
    </row>
    <row r="448" spans="3:4" x14ac:dyDescent="0.2">
      <c r="C448" s="10"/>
      <c r="D448" s="10"/>
    </row>
    <row r="449" spans="3:4" x14ac:dyDescent="0.2">
      <c r="C449" s="10"/>
      <c r="D449" s="10"/>
    </row>
    <row r="450" spans="3:4" x14ac:dyDescent="0.2">
      <c r="C450" s="10"/>
      <c r="D450" s="10"/>
    </row>
    <row r="451" spans="3:4" x14ac:dyDescent="0.2">
      <c r="C451" s="10"/>
      <c r="D451" s="10"/>
    </row>
    <row r="452" spans="3:4" x14ac:dyDescent="0.2">
      <c r="C452" s="10"/>
      <c r="D452" s="10"/>
    </row>
    <row r="453" spans="3:4" x14ac:dyDescent="0.2">
      <c r="C453" s="10"/>
      <c r="D453" s="10"/>
    </row>
    <row r="454" spans="3:4" x14ac:dyDescent="0.2">
      <c r="C454" s="10"/>
      <c r="D454" s="10"/>
    </row>
    <row r="455" spans="3:4" x14ac:dyDescent="0.2">
      <c r="C455" s="10"/>
      <c r="D455" s="10"/>
    </row>
    <row r="456" spans="3:4" x14ac:dyDescent="0.2">
      <c r="C456" s="10"/>
      <c r="D456" s="10"/>
    </row>
    <row r="457" spans="3:4" x14ac:dyDescent="0.2">
      <c r="C457" s="10"/>
      <c r="D457" s="10"/>
    </row>
    <row r="458" spans="3:4" x14ac:dyDescent="0.2">
      <c r="C458" s="10"/>
      <c r="D458" s="10"/>
    </row>
    <row r="459" spans="3:4" x14ac:dyDescent="0.2">
      <c r="C459" s="10"/>
      <c r="D459" s="10"/>
    </row>
    <row r="460" spans="3:4" x14ac:dyDescent="0.2">
      <c r="C460" s="10"/>
      <c r="D460" s="10"/>
    </row>
    <row r="461" spans="3:4" x14ac:dyDescent="0.2">
      <c r="C461" s="10"/>
      <c r="D461" s="10"/>
    </row>
    <row r="462" spans="3:4" x14ac:dyDescent="0.2">
      <c r="C462" s="10"/>
      <c r="D462" s="10"/>
    </row>
    <row r="463" spans="3:4" x14ac:dyDescent="0.2">
      <c r="C463" s="10"/>
      <c r="D463" s="10"/>
    </row>
    <row r="464" spans="3:4" x14ac:dyDescent="0.2">
      <c r="C464" s="10"/>
      <c r="D464" s="10"/>
    </row>
    <row r="465" spans="3:4" x14ac:dyDescent="0.2">
      <c r="C465" s="10"/>
      <c r="D465" s="10"/>
    </row>
    <row r="466" spans="3:4" x14ac:dyDescent="0.2">
      <c r="C466" s="10"/>
      <c r="D466" s="10"/>
    </row>
    <row r="467" spans="3:4" x14ac:dyDescent="0.2">
      <c r="C467" s="10"/>
      <c r="D467" s="10"/>
    </row>
    <row r="468" spans="3:4" x14ac:dyDescent="0.2">
      <c r="C468" s="10"/>
      <c r="D468" s="10"/>
    </row>
    <row r="469" spans="3:4" x14ac:dyDescent="0.2">
      <c r="C469" s="10"/>
      <c r="D469" s="10"/>
    </row>
    <row r="470" spans="3:4" x14ac:dyDescent="0.2">
      <c r="C470" s="10"/>
      <c r="D470" s="10"/>
    </row>
    <row r="471" spans="3:4" x14ac:dyDescent="0.2">
      <c r="C471" s="10"/>
      <c r="D471" s="10"/>
    </row>
    <row r="472" spans="3:4" x14ac:dyDescent="0.2">
      <c r="C472" s="10"/>
      <c r="D472" s="10"/>
    </row>
    <row r="473" spans="3:4" x14ac:dyDescent="0.2">
      <c r="C473" s="10"/>
      <c r="D473" s="10"/>
    </row>
    <row r="474" spans="3:4" x14ac:dyDescent="0.2">
      <c r="C474" s="10"/>
      <c r="D474" s="10"/>
    </row>
    <row r="475" spans="3:4" x14ac:dyDescent="0.2">
      <c r="C475" s="10"/>
      <c r="D475" s="10"/>
    </row>
    <row r="476" spans="3:4" x14ac:dyDescent="0.2">
      <c r="C476" s="10"/>
      <c r="D476" s="10"/>
    </row>
    <row r="477" spans="3:4" x14ac:dyDescent="0.2">
      <c r="C477" s="10"/>
      <c r="D477" s="10"/>
    </row>
    <row r="478" spans="3:4" x14ac:dyDescent="0.2">
      <c r="C478" s="10"/>
      <c r="D478" s="10"/>
    </row>
    <row r="479" spans="3:4" x14ac:dyDescent="0.2">
      <c r="C479" s="10"/>
      <c r="D479" s="10"/>
    </row>
    <row r="480" spans="3:4" x14ac:dyDescent="0.2">
      <c r="C480" s="10"/>
      <c r="D480" s="10"/>
    </row>
    <row r="481" spans="3:4" x14ac:dyDescent="0.2">
      <c r="C481" s="10"/>
      <c r="D481" s="10"/>
    </row>
    <row r="482" spans="3:4" x14ac:dyDescent="0.2">
      <c r="C482" s="10"/>
      <c r="D482" s="10"/>
    </row>
    <row r="483" spans="3:4" x14ac:dyDescent="0.2">
      <c r="C483" s="10"/>
      <c r="D483" s="10"/>
    </row>
    <row r="484" spans="3:4" x14ac:dyDescent="0.2">
      <c r="C484" s="10"/>
      <c r="D484" s="10"/>
    </row>
    <row r="485" spans="3:4" x14ac:dyDescent="0.2">
      <c r="C485" s="10"/>
      <c r="D485" s="10"/>
    </row>
    <row r="486" spans="3:4" x14ac:dyDescent="0.2">
      <c r="C486" s="10"/>
      <c r="D486" s="10"/>
    </row>
    <row r="487" spans="3:4" x14ac:dyDescent="0.2">
      <c r="C487" s="10"/>
      <c r="D487" s="10"/>
    </row>
    <row r="488" spans="3:4" x14ac:dyDescent="0.2">
      <c r="C488" s="10"/>
      <c r="D488" s="10"/>
    </row>
    <row r="489" spans="3:4" x14ac:dyDescent="0.2">
      <c r="C489" s="10"/>
      <c r="D489" s="10"/>
    </row>
    <row r="490" spans="3:4" x14ac:dyDescent="0.2">
      <c r="C490" s="10"/>
      <c r="D490" s="10"/>
    </row>
    <row r="491" spans="3:4" x14ac:dyDescent="0.2">
      <c r="C491" s="10"/>
      <c r="D491" s="10"/>
    </row>
    <row r="492" spans="3:4" x14ac:dyDescent="0.2">
      <c r="C492" s="10"/>
      <c r="D492" s="10"/>
    </row>
    <row r="493" spans="3:4" x14ac:dyDescent="0.2">
      <c r="C493" s="10"/>
      <c r="D493" s="10"/>
    </row>
    <row r="494" spans="3:4" x14ac:dyDescent="0.2">
      <c r="C494" s="10"/>
      <c r="D494" s="10"/>
    </row>
    <row r="495" spans="3:4" x14ac:dyDescent="0.2">
      <c r="C495" s="10"/>
      <c r="D495" s="10"/>
    </row>
    <row r="496" spans="3:4" x14ac:dyDescent="0.2">
      <c r="C496" s="10"/>
      <c r="D496" s="10"/>
    </row>
    <row r="497" spans="3:4" x14ac:dyDescent="0.2">
      <c r="C497" s="10"/>
      <c r="D497" s="10"/>
    </row>
    <row r="498" spans="3:4" x14ac:dyDescent="0.2">
      <c r="C498" s="10"/>
      <c r="D498" s="10"/>
    </row>
    <row r="499" spans="3:4" x14ac:dyDescent="0.2">
      <c r="C499" s="10"/>
      <c r="D499" s="10"/>
    </row>
    <row r="500" spans="3:4" x14ac:dyDescent="0.2">
      <c r="C500" s="10"/>
      <c r="D500" s="10"/>
    </row>
    <row r="501" spans="3:4" x14ac:dyDescent="0.2">
      <c r="C501" s="10"/>
      <c r="D501" s="10"/>
    </row>
    <row r="502" spans="3:4" x14ac:dyDescent="0.2">
      <c r="C502" s="10"/>
      <c r="D502" s="10"/>
    </row>
    <row r="503" spans="3:4" x14ac:dyDescent="0.2">
      <c r="C503" s="10"/>
      <c r="D503" s="10"/>
    </row>
    <row r="504" spans="3:4" x14ac:dyDescent="0.2">
      <c r="C504" s="10"/>
      <c r="D504" s="10"/>
    </row>
    <row r="505" spans="3:4" x14ac:dyDescent="0.2">
      <c r="C505" s="10"/>
      <c r="D505" s="10"/>
    </row>
    <row r="506" spans="3:4" x14ac:dyDescent="0.2">
      <c r="C506" s="10"/>
      <c r="D506" s="10"/>
    </row>
    <row r="507" spans="3:4" x14ac:dyDescent="0.2">
      <c r="C507" s="10"/>
      <c r="D507" s="10"/>
    </row>
    <row r="508" spans="3:4" x14ac:dyDescent="0.2">
      <c r="C508" s="10"/>
      <c r="D508" s="10"/>
    </row>
    <row r="509" spans="3:4" x14ac:dyDescent="0.2">
      <c r="C509" s="10"/>
      <c r="D509" s="10"/>
    </row>
    <row r="510" spans="3:4" x14ac:dyDescent="0.2">
      <c r="C510" s="10"/>
      <c r="D510" s="10"/>
    </row>
    <row r="511" spans="3:4" x14ac:dyDescent="0.2">
      <c r="C511" s="10"/>
      <c r="D511" s="10"/>
    </row>
    <row r="512" spans="3:4" x14ac:dyDescent="0.2">
      <c r="C512" s="10"/>
      <c r="D512" s="10"/>
    </row>
    <row r="513" spans="3:4" x14ac:dyDescent="0.2">
      <c r="C513" s="10"/>
      <c r="D513" s="10"/>
    </row>
    <row r="514" spans="3:4" x14ac:dyDescent="0.2">
      <c r="C514" s="10"/>
      <c r="D514" s="10"/>
    </row>
    <row r="515" spans="3:4" x14ac:dyDescent="0.2">
      <c r="C515" s="10"/>
      <c r="D515" s="10"/>
    </row>
    <row r="516" spans="3:4" x14ac:dyDescent="0.2">
      <c r="C516" s="10"/>
      <c r="D516" s="10"/>
    </row>
    <row r="517" spans="3:4" x14ac:dyDescent="0.2">
      <c r="C517" s="10"/>
      <c r="D517" s="10"/>
    </row>
    <row r="518" spans="3:4" x14ac:dyDescent="0.2">
      <c r="C518" s="10"/>
      <c r="D518" s="10"/>
    </row>
    <row r="519" spans="3:4" x14ac:dyDescent="0.2">
      <c r="C519" s="10"/>
      <c r="D519" s="10"/>
    </row>
    <row r="520" spans="3:4" x14ac:dyDescent="0.2">
      <c r="C520" s="10"/>
      <c r="D520" s="10"/>
    </row>
    <row r="521" spans="3:4" x14ac:dyDescent="0.2">
      <c r="C521" s="10"/>
      <c r="D521" s="10"/>
    </row>
    <row r="522" spans="3:4" x14ac:dyDescent="0.2">
      <c r="C522" s="10"/>
      <c r="D522" s="10"/>
    </row>
    <row r="523" spans="3:4" x14ac:dyDescent="0.2">
      <c r="C523" s="10"/>
      <c r="D523" s="10"/>
    </row>
    <row r="524" spans="3:4" x14ac:dyDescent="0.2">
      <c r="C524" s="10"/>
      <c r="D524" s="10"/>
    </row>
    <row r="525" spans="3:4" x14ac:dyDescent="0.2">
      <c r="C525" s="10"/>
      <c r="D525" s="10"/>
    </row>
    <row r="526" spans="3:4" x14ac:dyDescent="0.2">
      <c r="C526" s="10"/>
      <c r="D526" s="10"/>
    </row>
    <row r="527" spans="3:4" x14ac:dyDescent="0.2">
      <c r="C527" s="10"/>
      <c r="D527" s="10"/>
    </row>
    <row r="528" spans="3:4" x14ac:dyDescent="0.2">
      <c r="C528" s="10"/>
      <c r="D528" s="10"/>
    </row>
    <row r="529" spans="3:4" x14ac:dyDescent="0.2">
      <c r="C529" s="10"/>
      <c r="D529" s="10"/>
    </row>
    <row r="530" spans="3:4" x14ac:dyDescent="0.2">
      <c r="C530" s="10"/>
      <c r="D530" s="10"/>
    </row>
    <row r="531" spans="3:4" x14ac:dyDescent="0.2">
      <c r="C531" s="10"/>
      <c r="D531" s="10"/>
    </row>
    <row r="532" spans="3:4" x14ac:dyDescent="0.2">
      <c r="C532" s="10"/>
      <c r="D532" s="10"/>
    </row>
    <row r="533" spans="3:4" x14ac:dyDescent="0.2">
      <c r="C533" s="10"/>
      <c r="D533" s="10"/>
    </row>
    <row r="534" spans="3:4" x14ac:dyDescent="0.2">
      <c r="C534" s="10"/>
      <c r="D534" s="10"/>
    </row>
    <row r="535" spans="3:4" x14ac:dyDescent="0.2">
      <c r="C535" s="10"/>
      <c r="D535" s="10"/>
    </row>
    <row r="536" spans="3:4" x14ac:dyDescent="0.2">
      <c r="C536" s="10"/>
      <c r="D536" s="10"/>
    </row>
    <row r="537" spans="3:4" x14ac:dyDescent="0.2">
      <c r="C537" s="10"/>
      <c r="D537" s="10"/>
    </row>
    <row r="538" spans="3:4" x14ac:dyDescent="0.2">
      <c r="C538" s="10"/>
      <c r="D538" s="10"/>
    </row>
    <row r="539" spans="3:4" x14ac:dyDescent="0.2">
      <c r="C539" s="10"/>
      <c r="D539" s="10"/>
    </row>
    <row r="540" spans="3:4" x14ac:dyDescent="0.2">
      <c r="C540" s="10"/>
      <c r="D540" s="10"/>
    </row>
    <row r="541" spans="3:4" x14ac:dyDescent="0.2">
      <c r="C541" s="10"/>
      <c r="D541" s="10"/>
    </row>
    <row r="542" spans="3:4" x14ac:dyDescent="0.2">
      <c r="C542" s="10"/>
      <c r="D542" s="10"/>
    </row>
    <row r="543" spans="3:4" x14ac:dyDescent="0.2">
      <c r="C543" s="10"/>
      <c r="D543" s="10"/>
    </row>
    <row r="544" spans="3:4" x14ac:dyDescent="0.2">
      <c r="C544" s="10"/>
      <c r="D544" s="10"/>
    </row>
    <row r="545" spans="3:4" x14ac:dyDescent="0.2">
      <c r="C545" s="10"/>
      <c r="D545" s="10"/>
    </row>
    <row r="546" spans="3:4" x14ac:dyDescent="0.2">
      <c r="C546" s="10"/>
      <c r="D546" s="10"/>
    </row>
    <row r="547" spans="3:4" x14ac:dyDescent="0.2">
      <c r="C547" s="10"/>
      <c r="D547" s="10"/>
    </row>
    <row r="548" spans="3:4" x14ac:dyDescent="0.2">
      <c r="C548" s="10"/>
      <c r="D548" s="10"/>
    </row>
    <row r="549" spans="3:4" x14ac:dyDescent="0.2">
      <c r="C549" s="10"/>
      <c r="D549" s="10"/>
    </row>
    <row r="550" spans="3:4" x14ac:dyDescent="0.2">
      <c r="C550" s="10"/>
      <c r="D550" s="10"/>
    </row>
    <row r="551" spans="3:4" x14ac:dyDescent="0.2">
      <c r="C551" s="10"/>
      <c r="D551" s="10"/>
    </row>
    <row r="552" spans="3:4" x14ac:dyDescent="0.2">
      <c r="C552" s="10"/>
      <c r="D552" s="10"/>
    </row>
    <row r="553" spans="3:4" x14ac:dyDescent="0.2">
      <c r="C553" s="10"/>
      <c r="D553" s="10"/>
    </row>
    <row r="554" spans="3:4" x14ac:dyDescent="0.2">
      <c r="C554" s="10"/>
      <c r="D554" s="10"/>
    </row>
    <row r="555" spans="3:4" x14ac:dyDescent="0.2">
      <c r="C555" s="10"/>
      <c r="D555" s="10"/>
    </row>
    <row r="556" spans="3:4" x14ac:dyDescent="0.2">
      <c r="C556" s="10"/>
      <c r="D556" s="10"/>
    </row>
    <row r="557" spans="3:4" x14ac:dyDescent="0.2">
      <c r="C557" s="10"/>
      <c r="D557" s="10"/>
    </row>
    <row r="558" spans="3:4" x14ac:dyDescent="0.2">
      <c r="C558" s="10"/>
      <c r="D558" s="10"/>
    </row>
    <row r="559" spans="3:4" x14ac:dyDescent="0.2">
      <c r="C559" s="10"/>
      <c r="D559" s="10"/>
    </row>
    <row r="560" spans="3:4" x14ac:dyDescent="0.2">
      <c r="C560" s="10"/>
      <c r="D560" s="10"/>
    </row>
    <row r="561" spans="3:4" x14ac:dyDescent="0.2">
      <c r="C561" s="10"/>
      <c r="D561" s="10"/>
    </row>
    <row r="562" spans="3:4" x14ac:dyDescent="0.2">
      <c r="C562" s="10"/>
      <c r="D562" s="10"/>
    </row>
    <row r="563" spans="3:4" x14ac:dyDescent="0.2">
      <c r="C563" s="10"/>
      <c r="D563" s="10"/>
    </row>
    <row r="564" spans="3:4" x14ac:dyDescent="0.2">
      <c r="C564" s="10"/>
      <c r="D564" s="10"/>
    </row>
    <row r="565" spans="3:4" x14ac:dyDescent="0.2">
      <c r="C565" s="10"/>
      <c r="D565" s="10"/>
    </row>
    <row r="566" spans="3:4" x14ac:dyDescent="0.2">
      <c r="C566" s="10"/>
      <c r="D566" s="10"/>
    </row>
    <row r="567" spans="3:4" x14ac:dyDescent="0.2">
      <c r="C567" s="10"/>
      <c r="D567" s="10"/>
    </row>
    <row r="568" spans="3:4" x14ac:dyDescent="0.2">
      <c r="C568" s="10"/>
      <c r="D568" s="10"/>
    </row>
    <row r="569" spans="3:4" x14ac:dyDescent="0.2">
      <c r="C569" s="10"/>
      <c r="D569" s="10"/>
    </row>
    <row r="570" spans="3:4" x14ac:dyDescent="0.2">
      <c r="C570" s="10"/>
      <c r="D570" s="10"/>
    </row>
    <row r="571" spans="3:4" x14ac:dyDescent="0.2">
      <c r="C571" s="10"/>
      <c r="D571" s="10"/>
    </row>
    <row r="572" spans="3:4" x14ac:dyDescent="0.2">
      <c r="C572" s="10"/>
      <c r="D572" s="10"/>
    </row>
    <row r="573" spans="3:4" x14ac:dyDescent="0.2">
      <c r="C573" s="10"/>
      <c r="D573" s="10"/>
    </row>
    <row r="574" spans="3:4" x14ac:dyDescent="0.2">
      <c r="C574" s="10"/>
      <c r="D574" s="10"/>
    </row>
    <row r="575" spans="3:4" x14ac:dyDescent="0.2">
      <c r="C575" s="10"/>
      <c r="D575" s="10"/>
    </row>
    <row r="576" spans="3:4" x14ac:dyDescent="0.2">
      <c r="C576" s="10"/>
      <c r="D576" s="10"/>
    </row>
    <row r="577" spans="3:4" x14ac:dyDescent="0.2">
      <c r="C577" s="10"/>
      <c r="D577" s="10"/>
    </row>
    <row r="578" spans="3:4" x14ac:dyDescent="0.2">
      <c r="C578" s="10"/>
      <c r="D578" s="10"/>
    </row>
    <row r="579" spans="3:4" x14ac:dyDescent="0.2">
      <c r="C579" s="10"/>
      <c r="D579" s="10"/>
    </row>
    <row r="580" spans="3:4" x14ac:dyDescent="0.2">
      <c r="C580" s="10"/>
      <c r="D580" s="10"/>
    </row>
    <row r="581" spans="3:4" x14ac:dyDescent="0.2">
      <c r="C581" s="10"/>
      <c r="D581" s="10"/>
    </row>
    <row r="582" spans="3:4" x14ac:dyDescent="0.2">
      <c r="C582" s="10"/>
      <c r="D582" s="10"/>
    </row>
    <row r="583" spans="3:4" x14ac:dyDescent="0.2">
      <c r="C583" s="10"/>
      <c r="D583" s="10"/>
    </row>
    <row r="584" spans="3:4" x14ac:dyDescent="0.2">
      <c r="C584" s="10"/>
      <c r="D584" s="10"/>
    </row>
    <row r="585" spans="3:4" x14ac:dyDescent="0.2">
      <c r="C585" s="10"/>
      <c r="D585" s="10"/>
    </row>
    <row r="586" spans="3:4" x14ac:dyDescent="0.2">
      <c r="C586" s="10"/>
      <c r="D586" s="10"/>
    </row>
    <row r="587" spans="3:4" x14ac:dyDescent="0.2">
      <c r="C587" s="10"/>
      <c r="D587" s="10"/>
    </row>
    <row r="588" spans="3:4" x14ac:dyDescent="0.2">
      <c r="C588" s="10"/>
      <c r="D588" s="10"/>
    </row>
    <row r="589" spans="3:4" x14ac:dyDescent="0.2">
      <c r="C589" s="10"/>
      <c r="D589" s="10"/>
    </row>
    <row r="590" spans="3:4" x14ac:dyDescent="0.2">
      <c r="C590" s="10"/>
      <c r="D590" s="10"/>
    </row>
    <row r="591" spans="3:4" x14ac:dyDescent="0.2">
      <c r="C591" s="10"/>
      <c r="D591" s="10"/>
    </row>
    <row r="592" spans="3:4" x14ac:dyDescent="0.2">
      <c r="C592" s="10"/>
      <c r="D592" s="10"/>
    </row>
    <row r="593" spans="3:4" x14ac:dyDescent="0.2">
      <c r="C593" s="10"/>
      <c r="D593" s="10"/>
    </row>
    <row r="594" spans="3:4" x14ac:dyDescent="0.2">
      <c r="C594" s="10"/>
      <c r="D594" s="10"/>
    </row>
    <row r="595" spans="3:4" x14ac:dyDescent="0.2">
      <c r="C595" s="10"/>
      <c r="D595" s="10"/>
    </row>
    <row r="596" spans="3:4" x14ac:dyDescent="0.2">
      <c r="C596" s="10"/>
      <c r="D596" s="10"/>
    </row>
    <row r="597" spans="3:4" x14ac:dyDescent="0.2">
      <c r="C597" s="10"/>
      <c r="D597" s="10"/>
    </row>
    <row r="598" spans="3:4" x14ac:dyDescent="0.2">
      <c r="C598" s="10"/>
      <c r="D598" s="10"/>
    </row>
    <row r="599" spans="3:4" x14ac:dyDescent="0.2">
      <c r="C599" s="10"/>
      <c r="D599" s="10"/>
    </row>
    <row r="600" spans="3:4" x14ac:dyDescent="0.2">
      <c r="C600" s="10"/>
      <c r="D600" s="10"/>
    </row>
    <row r="601" spans="3:4" x14ac:dyDescent="0.2">
      <c r="C601" s="10"/>
      <c r="D601" s="10"/>
    </row>
    <row r="602" spans="3:4" x14ac:dyDescent="0.2">
      <c r="C602" s="10"/>
      <c r="D602" s="10"/>
    </row>
    <row r="603" spans="3:4" x14ac:dyDescent="0.2">
      <c r="C603" s="10"/>
      <c r="D603" s="10"/>
    </row>
    <row r="604" spans="3:4" x14ac:dyDescent="0.2">
      <c r="C604" s="10"/>
      <c r="D604" s="10"/>
    </row>
    <row r="605" spans="3:4" x14ac:dyDescent="0.2">
      <c r="C605" s="10"/>
      <c r="D605" s="10"/>
    </row>
    <row r="606" spans="3:4" x14ac:dyDescent="0.2">
      <c r="C606" s="10"/>
      <c r="D606" s="10"/>
    </row>
    <row r="607" spans="3:4" x14ac:dyDescent="0.2">
      <c r="C607" s="10"/>
      <c r="D607" s="10"/>
    </row>
    <row r="608" spans="3:4" x14ac:dyDescent="0.2">
      <c r="C608" s="10"/>
      <c r="D608" s="10"/>
    </row>
    <row r="609" spans="3:4" x14ac:dyDescent="0.2">
      <c r="C609" s="10"/>
      <c r="D609" s="10"/>
    </row>
    <row r="610" spans="3:4" x14ac:dyDescent="0.2">
      <c r="C610" s="10"/>
      <c r="D610" s="10"/>
    </row>
    <row r="611" spans="3:4" x14ac:dyDescent="0.2">
      <c r="C611" s="10"/>
      <c r="D611" s="10"/>
    </row>
    <row r="612" spans="3:4" x14ac:dyDescent="0.2">
      <c r="C612" s="10"/>
      <c r="D612" s="10"/>
    </row>
    <row r="613" spans="3:4" x14ac:dyDescent="0.2">
      <c r="C613" s="10"/>
      <c r="D613" s="10"/>
    </row>
    <row r="614" spans="3:4" x14ac:dyDescent="0.2">
      <c r="C614" s="10"/>
      <c r="D614" s="10"/>
    </row>
    <row r="615" spans="3:4" x14ac:dyDescent="0.2">
      <c r="C615" s="10"/>
      <c r="D615" s="10"/>
    </row>
    <row r="616" spans="3:4" x14ac:dyDescent="0.2">
      <c r="C616" s="10"/>
      <c r="D616" s="10"/>
    </row>
    <row r="617" spans="3:4" x14ac:dyDescent="0.2">
      <c r="C617" s="10"/>
      <c r="D617" s="10"/>
    </row>
    <row r="618" spans="3:4" x14ac:dyDescent="0.2">
      <c r="C618" s="10"/>
      <c r="D618" s="10"/>
    </row>
    <row r="619" spans="3:4" x14ac:dyDescent="0.2">
      <c r="C619" s="10"/>
      <c r="D619" s="10"/>
    </row>
    <row r="620" spans="3:4" x14ac:dyDescent="0.2">
      <c r="C620" s="10"/>
      <c r="D620" s="10"/>
    </row>
    <row r="621" spans="3:4" x14ac:dyDescent="0.2">
      <c r="C621" s="10"/>
      <c r="D621" s="10"/>
    </row>
    <row r="622" spans="3:4" x14ac:dyDescent="0.2">
      <c r="C622" s="10"/>
      <c r="D622" s="10"/>
    </row>
    <row r="623" spans="3:4" x14ac:dyDescent="0.2">
      <c r="C623" s="10"/>
      <c r="D623" s="10"/>
    </row>
    <row r="624" spans="3:4" x14ac:dyDescent="0.2">
      <c r="C624" s="10"/>
      <c r="D624" s="10"/>
    </row>
    <row r="625" spans="3:4" x14ac:dyDescent="0.2">
      <c r="C625" s="10"/>
      <c r="D625" s="10"/>
    </row>
    <row r="626" spans="3:4" x14ac:dyDescent="0.2">
      <c r="C626" s="10"/>
      <c r="D626" s="10"/>
    </row>
    <row r="627" spans="3:4" x14ac:dyDescent="0.2">
      <c r="C627" s="10"/>
      <c r="D627" s="10"/>
    </row>
    <row r="628" spans="3:4" x14ac:dyDescent="0.2">
      <c r="C628" s="10"/>
      <c r="D628" s="10"/>
    </row>
    <row r="629" spans="3:4" x14ac:dyDescent="0.2">
      <c r="C629" s="10"/>
      <c r="D629" s="10"/>
    </row>
    <row r="630" spans="3:4" x14ac:dyDescent="0.2">
      <c r="C630" s="10"/>
      <c r="D630" s="10"/>
    </row>
    <row r="631" spans="3:4" x14ac:dyDescent="0.2">
      <c r="C631" s="10"/>
      <c r="D631" s="10"/>
    </row>
    <row r="632" spans="3:4" x14ac:dyDescent="0.2">
      <c r="C632" s="10"/>
      <c r="D632" s="10"/>
    </row>
    <row r="633" spans="3:4" x14ac:dyDescent="0.2">
      <c r="C633" s="10"/>
      <c r="D633" s="10"/>
    </row>
    <row r="634" spans="3:4" x14ac:dyDescent="0.2">
      <c r="C634" s="10"/>
      <c r="D634" s="10"/>
    </row>
    <row r="635" spans="3:4" x14ac:dyDescent="0.2">
      <c r="C635" s="10"/>
      <c r="D635" s="10"/>
    </row>
    <row r="636" spans="3:4" x14ac:dyDescent="0.2">
      <c r="C636" s="10"/>
      <c r="D636" s="10"/>
    </row>
    <row r="637" spans="3:4" x14ac:dyDescent="0.2">
      <c r="C637" s="10"/>
      <c r="D637" s="10"/>
    </row>
    <row r="638" spans="3:4" x14ac:dyDescent="0.2">
      <c r="C638" s="10"/>
      <c r="D638" s="10"/>
    </row>
    <row r="639" spans="3:4" x14ac:dyDescent="0.2">
      <c r="C639" s="10"/>
      <c r="D639" s="10"/>
    </row>
    <row r="640" spans="3:4" x14ac:dyDescent="0.2">
      <c r="C640" s="10"/>
      <c r="D640" s="10"/>
    </row>
    <row r="641" spans="3:4" x14ac:dyDescent="0.2">
      <c r="C641" s="10"/>
      <c r="D641" s="10"/>
    </row>
    <row r="642" spans="3:4" x14ac:dyDescent="0.2">
      <c r="C642" s="10"/>
      <c r="D642" s="10"/>
    </row>
    <row r="643" spans="3:4" x14ac:dyDescent="0.2">
      <c r="C643" s="10"/>
      <c r="D643" s="10"/>
    </row>
    <row r="644" spans="3:4" x14ac:dyDescent="0.2">
      <c r="C644" s="10"/>
      <c r="D644" s="10"/>
    </row>
    <row r="645" spans="3:4" x14ac:dyDescent="0.2">
      <c r="C645" s="10"/>
      <c r="D645" s="10"/>
    </row>
    <row r="646" spans="3:4" x14ac:dyDescent="0.2">
      <c r="C646" s="10"/>
      <c r="D646" s="10"/>
    </row>
    <row r="647" spans="3:4" x14ac:dyDescent="0.2">
      <c r="C647" s="10"/>
      <c r="D647" s="10"/>
    </row>
    <row r="648" spans="3:4" x14ac:dyDescent="0.2">
      <c r="C648" s="10"/>
      <c r="D648" s="10"/>
    </row>
    <row r="649" spans="3:4" x14ac:dyDescent="0.2">
      <c r="C649" s="10"/>
      <c r="D649" s="10"/>
    </row>
    <row r="650" spans="3:4" x14ac:dyDescent="0.2">
      <c r="C650" s="10"/>
      <c r="D650" s="10"/>
    </row>
    <row r="651" spans="3:4" x14ac:dyDescent="0.2">
      <c r="C651" s="10"/>
      <c r="D651" s="10"/>
    </row>
    <row r="652" spans="3:4" x14ac:dyDescent="0.2">
      <c r="C652" s="10"/>
      <c r="D652" s="10"/>
    </row>
    <row r="653" spans="3:4" x14ac:dyDescent="0.2">
      <c r="C653" s="10"/>
      <c r="D653" s="10"/>
    </row>
    <row r="654" spans="3:4" x14ac:dyDescent="0.2">
      <c r="C654" s="10"/>
      <c r="D654" s="10"/>
    </row>
    <row r="655" spans="3:4" x14ac:dyDescent="0.2">
      <c r="C655" s="10"/>
      <c r="D655" s="10"/>
    </row>
    <row r="656" spans="3:4" x14ac:dyDescent="0.2">
      <c r="C656" s="10"/>
      <c r="D656" s="10"/>
    </row>
    <row r="657" spans="3:4" x14ac:dyDescent="0.2">
      <c r="C657" s="10"/>
      <c r="D657" s="10"/>
    </row>
    <row r="658" spans="3:4" x14ac:dyDescent="0.2">
      <c r="C658" s="10"/>
      <c r="D658" s="10"/>
    </row>
    <row r="659" spans="3:4" x14ac:dyDescent="0.2">
      <c r="C659" s="10"/>
      <c r="D659" s="10"/>
    </row>
    <row r="660" spans="3:4" x14ac:dyDescent="0.2">
      <c r="C660" s="10"/>
      <c r="D660" s="10"/>
    </row>
    <row r="661" spans="3:4" x14ac:dyDescent="0.2">
      <c r="C661" s="10"/>
      <c r="D661" s="10"/>
    </row>
    <row r="662" spans="3:4" x14ac:dyDescent="0.2">
      <c r="C662" s="10"/>
      <c r="D662" s="10"/>
    </row>
    <row r="663" spans="3:4" x14ac:dyDescent="0.2">
      <c r="C663" s="10"/>
      <c r="D663" s="10"/>
    </row>
    <row r="664" spans="3:4" x14ac:dyDescent="0.2">
      <c r="C664" s="10"/>
      <c r="D664" s="10"/>
    </row>
    <row r="665" spans="3:4" x14ac:dyDescent="0.2">
      <c r="C665" s="10"/>
      <c r="D665" s="10"/>
    </row>
    <row r="666" spans="3:4" x14ac:dyDescent="0.2">
      <c r="C666" s="10"/>
      <c r="D666" s="10"/>
    </row>
    <row r="667" spans="3:4" x14ac:dyDescent="0.2">
      <c r="C667" s="10"/>
      <c r="D667" s="10"/>
    </row>
    <row r="668" spans="3:4" x14ac:dyDescent="0.2">
      <c r="C668" s="10"/>
      <c r="D668" s="10"/>
    </row>
    <row r="669" spans="3:4" x14ac:dyDescent="0.2">
      <c r="C669" s="10"/>
      <c r="D669" s="10"/>
    </row>
    <row r="670" spans="3:4" x14ac:dyDescent="0.2">
      <c r="C670" s="10"/>
      <c r="D670" s="10"/>
    </row>
    <row r="671" spans="3:4" x14ac:dyDescent="0.2">
      <c r="C671" s="10"/>
      <c r="D671" s="10"/>
    </row>
    <row r="672" spans="3:4" x14ac:dyDescent="0.2">
      <c r="C672" s="10"/>
      <c r="D672" s="10"/>
    </row>
    <row r="673" spans="3:4" x14ac:dyDescent="0.2">
      <c r="C673" s="10"/>
      <c r="D673" s="10"/>
    </row>
    <row r="674" spans="3:4" x14ac:dyDescent="0.2">
      <c r="C674" s="10"/>
      <c r="D674" s="10"/>
    </row>
    <row r="675" spans="3:4" x14ac:dyDescent="0.2">
      <c r="C675" s="10"/>
      <c r="D675" s="10"/>
    </row>
    <row r="676" spans="3:4" x14ac:dyDescent="0.2">
      <c r="C676" s="10"/>
      <c r="D676" s="10"/>
    </row>
    <row r="677" spans="3:4" x14ac:dyDescent="0.2">
      <c r="C677" s="10"/>
      <c r="D677" s="10"/>
    </row>
    <row r="678" spans="3:4" x14ac:dyDescent="0.2">
      <c r="C678" s="10"/>
      <c r="D678" s="10"/>
    </row>
    <row r="679" spans="3:4" x14ac:dyDescent="0.2">
      <c r="C679" s="10"/>
      <c r="D679" s="10"/>
    </row>
    <row r="680" spans="3:4" x14ac:dyDescent="0.2">
      <c r="C680" s="10"/>
      <c r="D680" s="10"/>
    </row>
    <row r="681" spans="3:4" x14ac:dyDescent="0.2">
      <c r="C681" s="10"/>
      <c r="D681" s="10"/>
    </row>
    <row r="682" spans="3:4" x14ac:dyDescent="0.2">
      <c r="C682" s="10"/>
      <c r="D682" s="10"/>
    </row>
    <row r="683" spans="3:4" x14ac:dyDescent="0.2">
      <c r="C683" s="10"/>
      <c r="D683" s="10"/>
    </row>
    <row r="684" spans="3:4" x14ac:dyDescent="0.2">
      <c r="C684" s="10"/>
      <c r="D684" s="10"/>
    </row>
    <row r="685" spans="3:4" x14ac:dyDescent="0.2">
      <c r="C685" s="10"/>
      <c r="D685" s="10"/>
    </row>
    <row r="686" spans="3:4" x14ac:dyDescent="0.2">
      <c r="C686" s="10"/>
      <c r="D686" s="10"/>
    </row>
    <row r="687" spans="3:4" x14ac:dyDescent="0.2">
      <c r="C687" s="10"/>
      <c r="D687" s="10"/>
    </row>
    <row r="688" spans="3:4" x14ac:dyDescent="0.2">
      <c r="C688" s="10"/>
      <c r="D688" s="10"/>
    </row>
    <row r="689" spans="3:4" x14ac:dyDescent="0.2">
      <c r="C689" s="10"/>
      <c r="D689" s="10"/>
    </row>
    <row r="690" spans="3:4" x14ac:dyDescent="0.2">
      <c r="C690" s="10"/>
      <c r="D690" s="10"/>
    </row>
    <row r="691" spans="3:4" x14ac:dyDescent="0.2">
      <c r="C691" s="10"/>
      <c r="D691" s="10"/>
    </row>
    <row r="692" spans="3:4" x14ac:dyDescent="0.2">
      <c r="C692" s="10"/>
      <c r="D692" s="10"/>
    </row>
    <row r="693" spans="3:4" x14ac:dyDescent="0.2">
      <c r="C693" s="10"/>
      <c r="D693" s="10"/>
    </row>
    <row r="694" spans="3:4" x14ac:dyDescent="0.2">
      <c r="C694" s="10"/>
      <c r="D694" s="10"/>
    </row>
    <row r="695" spans="3:4" x14ac:dyDescent="0.2">
      <c r="C695" s="10"/>
      <c r="D695" s="10"/>
    </row>
    <row r="696" spans="3:4" x14ac:dyDescent="0.2">
      <c r="C696" s="10"/>
      <c r="D696" s="10"/>
    </row>
    <row r="697" spans="3:4" x14ac:dyDescent="0.2">
      <c r="C697" s="10"/>
      <c r="D697" s="10"/>
    </row>
    <row r="698" spans="3:4" x14ac:dyDescent="0.2">
      <c r="C698" s="10"/>
      <c r="D698" s="10"/>
    </row>
    <row r="699" spans="3:4" x14ac:dyDescent="0.2">
      <c r="C699" s="10"/>
      <c r="D699" s="10"/>
    </row>
    <row r="700" spans="3:4" x14ac:dyDescent="0.2">
      <c r="C700" s="10"/>
      <c r="D700" s="10"/>
    </row>
    <row r="701" spans="3:4" x14ac:dyDescent="0.2">
      <c r="C701" s="10"/>
      <c r="D701" s="10"/>
    </row>
    <row r="702" spans="3:4" x14ac:dyDescent="0.2">
      <c r="C702" s="10"/>
      <c r="D702" s="10"/>
    </row>
    <row r="703" spans="3:4" x14ac:dyDescent="0.2">
      <c r="C703" s="10"/>
      <c r="D703" s="10"/>
    </row>
    <row r="704" spans="3:4" x14ac:dyDescent="0.2">
      <c r="C704" s="10"/>
      <c r="D704" s="10"/>
    </row>
    <row r="705" spans="3:4" x14ac:dyDescent="0.2">
      <c r="C705" s="10"/>
      <c r="D705" s="10"/>
    </row>
    <row r="706" spans="3:4" x14ac:dyDescent="0.2">
      <c r="C706" s="10"/>
      <c r="D706" s="10"/>
    </row>
    <row r="707" spans="3:4" x14ac:dyDescent="0.2">
      <c r="C707" s="10"/>
      <c r="D707" s="10"/>
    </row>
    <row r="708" spans="3:4" x14ac:dyDescent="0.2">
      <c r="C708" s="10"/>
      <c r="D708" s="10"/>
    </row>
    <row r="709" spans="3:4" x14ac:dyDescent="0.2">
      <c r="C709" s="10"/>
      <c r="D709" s="10"/>
    </row>
    <row r="710" spans="3:4" x14ac:dyDescent="0.2">
      <c r="C710" s="10"/>
      <c r="D710" s="10"/>
    </row>
    <row r="711" spans="3:4" x14ac:dyDescent="0.2">
      <c r="C711" s="10"/>
      <c r="D711" s="10"/>
    </row>
    <row r="712" spans="3:4" x14ac:dyDescent="0.2">
      <c r="C712" s="10"/>
      <c r="D712" s="10"/>
    </row>
    <row r="713" spans="3:4" x14ac:dyDescent="0.2">
      <c r="C713" s="10"/>
      <c r="D713" s="10"/>
    </row>
    <row r="714" spans="3:4" x14ac:dyDescent="0.2">
      <c r="C714" s="10"/>
      <c r="D714" s="10"/>
    </row>
    <row r="715" spans="3:4" x14ac:dyDescent="0.2">
      <c r="C715" s="10"/>
      <c r="D715" s="10"/>
    </row>
    <row r="716" spans="3:4" x14ac:dyDescent="0.2">
      <c r="C716" s="10"/>
      <c r="D716" s="10"/>
    </row>
    <row r="717" spans="3:4" x14ac:dyDescent="0.2">
      <c r="C717" s="10"/>
      <c r="D717" s="10"/>
    </row>
    <row r="718" spans="3:4" x14ac:dyDescent="0.2">
      <c r="C718" s="10"/>
      <c r="D718" s="10"/>
    </row>
    <row r="719" spans="3:4" x14ac:dyDescent="0.2">
      <c r="C719" s="10"/>
      <c r="D719" s="10"/>
    </row>
    <row r="720" spans="3:4" x14ac:dyDescent="0.2">
      <c r="C720" s="10"/>
      <c r="D720" s="10"/>
    </row>
    <row r="721" spans="3:4" x14ac:dyDescent="0.2">
      <c r="C721" s="10"/>
      <c r="D721" s="10"/>
    </row>
    <row r="722" spans="3:4" x14ac:dyDescent="0.2">
      <c r="C722" s="10"/>
      <c r="D722" s="10"/>
    </row>
    <row r="723" spans="3:4" x14ac:dyDescent="0.2">
      <c r="C723" s="10"/>
      <c r="D723" s="10"/>
    </row>
    <row r="724" spans="3:4" x14ac:dyDescent="0.2">
      <c r="C724" s="10"/>
      <c r="D724" s="10"/>
    </row>
    <row r="725" spans="3:4" x14ac:dyDescent="0.2">
      <c r="C725" s="10"/>
      <c r="D725" s="10"/>
    </row>
    <row r="726" spans="3:4" x14ac:dyDescent="0.2">
      <c r="C726" s="10"/>
      <c r="D726" s="10"/>
    </row>
    <row r="727" spans="3:4" x14ac:dyDescent="0.2">
      <c r="C727" s="10"/>
      <c r="D727" s="10"/>
    </row>
    <row r="728" spans="3:4" x14ac:dyDescent="0.2">
      <c r="C728" s="10"/>
      <c r="D728" s="10"/>
    </row>
    <row r="729" spans="3:4" x14ac:dyDescent="0.2">
      <c r="C729" s="10"/>
      <c r="D729" s="10"/>
    </row>
    <row r="730" spans="3:4" x14ac:dyDescent="0.2">
      <c r="C730" s="10"/>
      <c r="D730" s="10"/>
    </row>
    <row r="731" spans="3:4" x14ac:dyDescent="0.2">
      <c r="C731" s="10"/>
      <c r="D731" s="10"/>
    </row>
    <row r="732" spans="3:4" x14ac:dyDescent="0.2">
      <c r="C732" s="10"/>
      <c r="D732" s="10"/>
    </row>
    <row r="733" spans="3:4" x14ac:dyDescent="0.2">
      <c r="C733" s="10"/>
      <c r="D733" s="10"/>
    </row>
    <row r="734" spans="3:4" x14ac:dyDescent="0.2">
      <c r="C734" s="10"/>
      <c r="D734" s="10"/>
    </row>
    <row r="735" spans="3:4" x14ac:dyDescent="0.2">
      <c r="C735" s="10"/>
      <c r="D735" s="10"/>
    </row>
    <row r="736" spans="3:4" x14ac:dyDescent="0.2">
      <c r="C736" s="10"/>
      <c r="D736" s="10"/>
    </row>
    <row r="737" spans="3:4" x14ac:dyDescent="0.2">
      <c r="C737" s="10"/>
      <c r="D737" s="10"/>
    </row>
    <row r="738" spans="3:4" x14ac:dyDescent="0.2">
      <c r="C738" s="10"/>
      <c r="D738" s="10"/>
    </row>
    <row r="739" spans="3:4" x14ac:dyDescent="0.2">
      <c r="C739" s="10"/>
      <c r="D739" s="10"/>
    </row>
    <row r="740" spans="3:4" x14ac:dyDescent="0.2">
      <c r="C740" s="10"/>
      <c r="D740" s="10"/>
    </row>
    <row r="741" spans="3:4" x14ac:dyDescent="0.2">
      <c r="C741" s="10"/>
      <c r="D741" s="10"/>
    </row>
    <row r="742" spans="3:4" x14ac:dyDescent="0.2">
      <c r="C742" s="10"/>
      <c r="D742" s="10"/>
    </row>
    <row r="743" spans="3:4" x14ac:dyDescent="0.2">
      <c r="C743" s="10"/>
      <c r="D743" s="10"/>
    </row>
    <row r="744" spans="3:4" x14ac:dyDescent="0.2">
      <c r="C744" s="10"/>
      <c r="D744" s="10"/>
    </row>
    <row r="745" spans="3:4" x14ac:dyDescent="0.2">
      <c r="C745" s="10"/>
      <c r="D745" s="10"/>
    </row>
    <row r="746" spans="3:4" x14ac:dyDescent="0.2">
      <c r="C746" s="10"/>
      <c r="D746" s="10"/>
    </row>
    <row r="747" spans="3:4" x14ac:dyDescent="0.2">
      <c r="C747" s="10"/>
      <c r="D747" s="10"/>
    </row>
    <row r="748" spans="3:4" x14ac:dyDescent="0.2">
      <c r="C748" s="10"/>
      <c r="D748" s="10"/>
    </row>
    <row r="749" spans="3:4" x14ac:dyDescent="0.2">
      <c r="C749" s="10"/>
      <c r="D749" s="10"/>
    </row>
    <row r="750" spans="3:4" x14ac:dyDescent="0.2">
      <c r="C750" s="10"/>
      <c r="D750" s="10"/>
    </row>
    <row r="751" spans="3:4" x14ac:dyDescent="0.2">
      <c r="C751" s="10"/>
      <c r="D751" s="10"/>
    </row>
    <row r="752" spans="3:4" x14ac:dyDescent="0.2">
      <c r="C752" s="10"/>
      <c r="D752" s="10"/>
    </row>
    <row r="753" spans="3:4" x14ac:dyDescent="0.2">
      <c r="C753" s="10"/>
      <c r="D753" s="10"/>
    </row>
    <row r="754" spans="3:4" x14ac:dyDescent="0.2">
      <c r="C754" s="10"/>
      <c r="D754" s="10"/>
    </row>
    <row r="755" spans="3:4" x14ac:dyDescent="0.2">
      <c r="C755" s="10"/>
      <c r="D755" s="10"/>
    </row>
    <row r="756" spans="3:4" x14ac:dyDescent="0.2">
      <c r="C756" s="10"/>
      <c r="D756" s="10"/>
    </row>
    <row r="757" spans="3:4" x14ac:dyDescent="0.2">
      <c r="C757" s="10"/>
      <c r="D757" s="10"/>
    </row>
    <row r="758" spans="3:4" x14ac:dyDescent="0.2">
      <c r="C758" s="10"/>
      <c r="D758" s="10"/>
    </row>
    <row r="759" spans="3:4" x14ac:dyDescent="0.2">
      <c r="C759" s="10"/>
      <c r="D759" s="10"/>
    </row>
    <row r="760" spans="3:4" x14ac:dyDescent="0.2">
      <c r="C760" s="10"/>
      <c r="D760" s="10"/>
    </row>
    <row r="761" spans="3:4" x14ac:dyDescent="0.2">
      <c r="C761" s="10"/>
      <c r="D761" s="10"/>
    </row>
    <row r="762" spans="3:4" x14ac:dyDescent="0.2">
      <c r="C762" s="10"/>
      <c r="D762" s="10"/>
    </row>
    <row r="763" spans="3:4" x14ac:dyDescent="0.2">
      <c r="C763" s="10"/>
      <c r="D763" s="10"/>
    </row>
    <row r="764" spans="3:4" x14ac:dyDescent="0.2">
      <c r="C764" s="10"/>
      <c r="D764" s="10"/>
    </row>
    <row r="765" spans="3:4" x14ac:dyDescent="0.2">
      <c r="C765" s="10"/>
      <c r="D765" s="10"/>
    </row>
    <row r="766" spans="3:4" x14ac:dyDescent="0.2">
      <c r="C766" s="10"/>
      <c r="D766" s="10"/>
    </row>
    <row r="767" spans="3:4" x14ac:dyDescent="0.2">
      <c r="C767" s="10"/>
      <c r="D767" s="10"/>
    </row>
    <row r="768" spans="3:4" x14ac:dyDescent="0.2">
      <c r="C768" s="10"/>
      <c r="D768" s="10"/>
    </row>
    <row r="769" spans="3:4" x14ac:dyDescent="0.2">
      <c r="C769" s="10"/>
      <c r="D769" s="10"/>
    </row>
    <row r="770" spans="3:4" x14ac:dyDescent="0.2">
      <c r="C770" s="10"/>
      <c r="D770" s="10"/>
    </row>
    <row r="771" spans="3:4" x14ac:dyDescent="0.2">
      <c r="C771" s="10"/>
      <c r="D771" s="10"/>
    </row>
    <row r="772" spans="3:4" x14ac:dyDescent="0.2">
      <c r="C772" s="10"/>
      <c r="D772" s="10"/>
    </row>
    <row r="773" spans="3:4" x14ac:dyDescent="0.2">
      <c r="C773" s="10"/>
      <c r="D773" s="10"/>
    </row>
    <row r="774" spans="3:4" x14ac:dyDescent="0.2">
      <c r="C774" s="10"/>
      <c r="D774" s="10"/>
    </row>
    <row r="775" spans="3:4" x14ac:dyDescent="0.2">
      <c r="C775" s="10"/>
      <c r="D775" s="10"/>
    </row>
    <row r="776" spans="3:4" x14ac:dyDescent="0.2">
      <c r="C776" s="10"/>
      <c r="D776" s="10"/>
    </row>
    <row r="777" spans="3:4" x14ac:dyDescent="0.2">
      <c r="C777" s="10"/>
      <c r="D777" s="10"/>
    </row>
    <row r="778" spans="3:4" x14ac:dyDescent="0.2">
      <c r="C778" s="10"/>
      <c r="D778" s="10"/>
    </row>
    <row r="779" spans="3:4" x14ac:dyDescent="0.2">
      <c r="C779" s="10"/>
      <c r="D779" s="10"/>
    </row>
    <row r="780" spans="3:4" x14ac:dyDescent="0.2">
      <c r="C780" s="10"/>
      <c r="D780" s="10"/>
    </row>
    <row r="781" spans="3:4" x14ac:dyDescent="0.2">
      <c r="C781" s="10"/>
      <c r="D781" s="10"/>
    </row>
    <row r="782" spans="3:4" x14ac:dyDescent="0.2">
      <c r="C782" s="10"/>
      <c r="D782" s="10"/>
    </row>
    <row r="783" spans="3:4" x14ac:dyDescent="0.2">
      <c r="C783" s="10"/>
      <c r="D783" s="10"/>
    </row>
    <row r="784" spans="3:4" x14ac:dyDescent="0.2">
      <c r="C784" s="10"/>
      <c r="D784" s="10"/>
    </row>
    <row r="785" spans="3:4" x14ac:dyDescent="0.2">
      <c r="C785" s="10"/>
      <c r="D785" s="10"/>
    </row>
    <row r="786" spans="3:4" x14ac:dyDescent="0.2">
      <c r="C786" s="10"/>
      <c r="D786" s="10"/>
    </row>
    <row r="787" spans="3:4" x14ac:dyDescent="0.2">
      <c r="C787" s="10"/>
      <c r="D787" s="10"/>
    </row>
    <row r="788" spans="3:4" x14ac:dyDescent="0.2">
      <c r="C788" s="10"/>
      <c r="D788" s="10"/>
    </row>
    <row r="789" spans="3:4" x14ac:dyDescent="0.2">
      <c r="C789" s="10"/>
      <c r="D789" s="10"/>
    </row>
    <row r="790" spans="3:4" x14ac:dyDescent="0.2">
      <c r="C790" s="10"/>
      <c r="D790" s="10"/>
    </row>
    <row r="791" spans="3:4" x14ac:dyDescent="0.2">
      <c r="C791" s="10"/>
      <c r="D791" s="10"/>
    </row>
    <row r="792" spans="3:4" x14ac:dyDescent="0.2">
      <c r="C792" s="10"/>
      <c r="D792" s="10"/>
    </row>
    <row r="793" spans="3:4" x14ac:dyDescent="0.2">
      <c r="C793" s="10"/>
      <c r="D793" s="10"/>
    </row>
    <row r="794" spans="3:4" x14ac:dyDescent="0.2">
      <c r="C794" s="10"/>
      <c r="D794" s="10"/>
    </row>
    <row r="795" spans="3:4" x14ac:dyDescent="0.2">
      <c r="C795" s="10"/>
      <c r="D795" s="10"/>
    </row>
    <row r="796" spans="3:4" x14ac:dyDescent="0.2">
      <c r="C796" s="10"/>
      <c r="D796" s="10"/>
    </row>
    <row r="797" spans="3:4" x14ac:dyDescent="0.2">
      <c r="C797" s="10"/>
      <c r="D797" s="10"/>
    </row>
    <row r="798" spans="3:4" x14ac:dyDescent="0.2">
      <c r="C798" s="10"/>
      <c r="D798" s="10"/>
    </row>
    <row r="799" spans="3:4" x14ac:dyDescent="0.2">
      <c r="C799" s="10"/>
      <c r="D799" s="10"/>
    </row>
    <row r="800" spans="3:4" x14ac:dyDescent="0.2">
      <c r="C800" s="10"/>
      <c r="D800" s="10"/>
    </row>
    <row r="801" spans="3:4" x14ac:dyDescent="0.2">
      <c r="C801" s="10"/>
      <c r="D801" s="10"/>
    </row>
    <row r="802" spans="3:4" x14ac:dyDescent="0.2">
      <c r="C802" s="10"/>
      <c r="D802" s="10"/>
    </row>
    <row r="803" spans="3:4" x14ac:dyDescent="0.2">
      <c r="C803" s="10"/>
      <c r="D803" s="10"/>
    </row>
    <row r="804" spans="3:4" x14ac:dyDescent="0.2">
      <c r="C804" s="10"/>
      <c r="D804" s="10"/>
    </row>
    <row r="805" spans="3:4" x14ac:dyDescent="0.2">
      <c r="C805" s="10"/>
      <c r="D805" s="10"/>
    </row>
    <row r="806" spans="3:4" x14ac:dyDescent="0.2">
      <c r="C806" s="10"/>
      <c r="D806" s="10"/>
    </row>
    <row r="807" spans="3:4" x14ac:dyDescent="0.2">
      <c r="C807" s="10"/>
      <c r="D807" s="10"/>
    </row>
    <row r="808" spans="3:4" x14ac:dyDescent="0.2">
      <c r="C808" s="10"/>
      <c r="D808" s="10"/>
    </row>
    <row r="809" spans="3:4" x14ac:dyDescent="0.2">
      <c r="C809" s="10"/>
      <c r="D809" s="10"/>
    </row>
    <row r="810" spans="3:4" x14ac:dyDescent="0.2">
      <c r="C810" s="10"/>
      <c r="D810" s="10"/>
    </row>
    <row r="811" spans="3:4" x14ac:dyDescent="0.2">
      <c r="C811" s="10"/>
      <c r="D811" s="10"/>
    </row>
    <row r="812" spans="3:4" x14ac:dyDescent="0.2">
      <c r="C812" s="10"/>
      <c r="D812" s="10"/>
    </row>
    <row r="813" spans="3:4" x14ac:dyDescent="0.2">
      <c r="C813" s="10"/>
      <c r="D813" s="10"/>
    </row>
    <row r="814" spans="3:4" x14ac:dyDescent="0.2">
      <c r="C814" s="10"/>
      <c r="D814" s="10"/>
    </row>
    <row r="815" spans="3:4" x14ac:dyDescent="0.2">
      <c r="C815" s="10"/>
      <c r="D815" s="10"/>
    </row>
    <row r="816" spans="3:4" x14ac:dyDescent="0.2">
      <c r="C816" s="10"/>
      <c r="D816" s="10"/>
    </row>
    <row r="817" spans="3:4" x14ac:dyDescent="0.2">
      <c r="C817" s="10"/>
      <c r="D817" s="10"/>
    </row>
    <row r="818" spans="3:4" x14ac:dyDescent="0.2">
      <c r="C818" s="10"/>
      <c r="D818" s="10"/>
    </row>
    <row r="819" spans="3:4" x14ac:dyDescent="0.2">
      <c r="C819" s="10"/>
      <c r="D819" s="10"/>
    </row>
    <row r="820" spans="3:4" x14ac:dyDescent="0.2">
      <c r="C820" s="10"/>
      <c r="D820" s="10"/>
    </row>
    <row r="821" spans="3:4" x14ac:dyDescent="0.2">
      <c r="C821" s="10"/>
      <c r="D821" s="10"/>
    </row>
    <row r="822" spans="3:4" x14ac:dyDescent="0.2">
      <c r="C822" s="10"/>
      <c r="D822" s="10"/>
    </row>
    <row r="823" spans="3:4" x14ac:dyDescent="0.2">
      <c r="C823" s="10"/>
      <c r="D823" s="10"/>
    </row>
    <row r="824" spans="3:4" x14ac:dyDescent="0.2">
      <c r="C824" s="10"/>
      <c r="D824" s="10"/>
    </row>
    <row r="825" spans="3:4" x14ac:dyDescent="0.2">
      <c r="C825" s="10"/>
      <c r="D825" s="10"/>
    </row>
    <row r="826" spans="3:4" x14ac:dyDescent="0.2">
      <c r="C826" s="10"/>
      <c r="D826" s="10"/>
    </row>
    <row r="827" spans="3:4" x14ac:dyDescent="0.2">
      <c r="C827" s="10"/>
      <c r="D827" s="10"/>
    </row>
    <row r="828" spans="3:4" x14ac:dyDescent="0.2">
      <c r="C828" s="10"/>
      <c r="D828" s="10"/>
    </row>
    <row r="829" spans="3:4" x14ac:dyDescent="0.2">
      <c r="C829" s="10"/>
      <c r="D829" s="10"/>
    </row>
    <row r="830" spans="3:4" x14ac:dyDescent="0.2">
      <c r="C830" s="10"/>
      <c r="D830" s="10"/>
    </row>
    <row r="831" spans="3:4" x14ac:dyDescent="0.2">
      <c r="C831" s="10"/>
      <c r="D831" s="10"/>
    </row>
    <row r="832" spans="3:4" x14ac:dyDescent="0.2">
      <c r="C832" s="10"/>
      <c r="D832" s="10"/>
    </row>
    <row r="833" spans="3:4" x14ac:dyDescent="0.2">
      <c r="C833" s="10"/>
      <c r="D833" s="10"/>
    </row>
    <row r="834" spans="3:4" x14ac:dyDescent="0.2">
      <c r="C834" s="10"/>
      <c r="D834" s="10"/>
    </row>
    <row r="835" spans="3:4" x14ac:dyDescent="0.2">
      <c r="C835" s="10"/>
      <c r="D835" s="10"/>
    </row>
    <row r="836" spans="3:4" x14ac:dyDescent="0.2">
      <c r="C836" s="10"/>
      <c r="D836" s="10"/>
    </row>
    <row r="837" spans="3:4" x14ac:dyDescent="0.2">
      <c r="C837" s="10"/>
      <c r="D837" s="10"/>
    </row>
    <row r="838" spans="3:4" x14ac:dyDescent="0.2">
      <c r="C838" s="10"/>
      <c r="D838" s="10"/>
    </row>
    <row r="839" spans="3:4" x14ac:dyDescent="0.2">
      <c r="C839" s="10"/>
      <c r="D839" s="10"/>
    </row>
    <row r="840" spans="3:4" x14ac:dyDescent="0.2">
      <c r="C840" s="10"/>
      <c r="D840" s="10"/>
    </row>
    <row r="841" spans="3:4" x14ac:dyDescent="0.2">
      <c r="C841" s="10"/>
      <c r="D841" s="10"/>
    </row>
    <row r="842" spans="3:4" x14ac:dyDescent="0.2">
      <c r="C842" s="10"/>
      <c r="D842" s="10"/>
    </row>
    <row r="843" spans="3:4" x14ac:dyDescent="0.2">
      <c r="C843" s="10"/>
      <c r="D843" s="10"/>
    </row>
    <row r="844" spans="3:4" x14ac:dyDescent="0.2">
      <c r="C844" s="10"/>
      <c r="D844" s="10"/>
    </row>
    <row r="845" spans="3:4" x14ac:dyDescent="0.2">
      <c r="C845" s="10"/>
      <c r="D845" s="10"/>
    </row>
    <row r="846" spans="3:4" x14ac:dyDescent="0.2">
      <c r="C846" s="10"/>
      <c r="D846" s="10"/>
    </row>
    <row r="847" spans="3:4" x14ac:dyDescent="0.2">
      <c r="C847" s="10"/>
      <c r="D847" s="10"/>
    </row>
    <row r="848" spans="3:4" x14ac:dyDescent="0.2">
      <c r="C848" s="10"/>
      <c r="D848" s="10"/>
    </row>
    <row r="849" spans="3:4" x14ac:dyDescent="0.2">
      <c r="C849" s="10"/>
      <c r="D849" s="10"/>
    </row>
    <row r="850" spans="3:4" x14ac:dyDescent="0.2">
      <c r="C850" s="10"/>
      <c r="D850" s="10"/>
    </row>
    <row r="851" spans="3:4" x14ac:dyDescent="0.2">
      <c r="C851" s="10"/>
      <c r="D851" s="10"/>
    </row>
    <row r="852" spans="3:4" x14ac:dyDescent="0.2">
      <c r="C852" s="10"/>
      <c r="D852" s="10"/>
    </row>
    <row r="853" spans="3:4" x14ac:dyDescent="0.2">
      <c r="C853" s="10"/>
      <c r="D853" s="10"/>
    </row>
    <row r="854" spans="3:4" x14ac:dyDescent="0.2">
      <c r="C854" s="10"/>
      <c r="D854" s="10"/>
    </row>
    <row r="855" spans="3:4" x14ac:dyDescent="0.2">
      <c r="C855" s="10"/>
      <c r="D855" s="10"/>
    </row>
    <row r="856" spans="3:4" x14ac:dyDescent="0.2">
      <c r="C856" s="10"/>
      <c r="D856" s="10"/>
    </row>
    <row r="857" spans="3:4" x14ac:dyDescent="0.2">
      <c r="C857" s="10"/>
      <c r="D857" s="10"/>
    </row>
    <row r="858" spans="3:4" x14ac:dyDescent="0.2">
      <c r="C858" s="10"/>
      <c r="D858" s="10"/>
    </row>
    <row r="859" spans="3:4" x14ac:dyDescent="0.2">
      <c r="C859" s="10"/>
      <c r="D859" s="10"/>
    </row>
    <row r="860" spans="3:4" x14ac:dyDescent="0.2">
      <c r="C860" s="10"/>
      <c r="D860" s="10"/>
    </row>
    <row r="861" spans="3:4" x14ac:dyDescent="0.2">
      <c r="C861" s="10"/>
      <c r="D861" s="10"/>
    </row>
    <row r="862" spans="3:4" x14ac:dyDescent="0.2">
      <c r="C862" s="10"/>
      <c r="D862" s="10"/>
    </row>
    <row r="863" spans="3:4" x14ac:dyDescent="0.2">
      <c r="C863" s="10"/>
      <c r="D863" s="10"/>
    </row>
    <row r="864" spans="3:4" x14ac:dyDescent="0.2">
      <c r="C864" s="10"/>
      <c r="D864" s="10"/>
    </row>
    <row r="865" spans="3:4" x14ac:dyDescent="0.2">
      <c r="C865" s="10"/>
      <c r="D865" s="10"/>
    </row>
    <row r="866" spans="3:4" x14ac:dyDescent="0.2">
      <c r="C866" s="10"/>
      <c r="D866" s="10"/>
    </row>
    <row r="867" spans="3:4" x14ac:dyDescent="0.2">
      <c r="C867" s="10"/>
      <c r="D867" s="10"/>
    </row>
    <row r="868" spans="3:4" x14ac:dyDescent="0.2">
      <c r="C868" s="10"/>
      <c r="D868" s="10"/>
    </row>
    <row r="869" spans="3:4" x14ac:dyDescent="0.2">
      <c r="C869" s="10"/>
      <c r="D869" s="10"/>
    </row>
    <row r="870" spans="3:4" x14ac:dyDescent="0.2">
      <c r="C870" s="10"/>
      <c r="D870" s="10"/>
    </row>
    <row r="871" spans="3:4" x14ac:dyDescent="0.2">
      <c r="C871" s="10"/>
      <c r="D871" s="10"/>
    </row>
    <row r="872" spans="3:4" x14ac:dyDescent="0.2">
      <c r="C872" s="10"/>
      <c r="D872" s="10"/>
    </row>
    <row r="873" spans="3:4" x14ac:dyDescent="0.2">
      <c r="C873" s="10"/>
      <c r="D873" s="10"/>
    </row>
    <row r="874" spans="3:4" x14ac:dyDescent="0.2">
      <c r="C874" s="10"/>
      <c r="D874" s="10"/>
    </row>
    <row r="875" spans="3:4" x14ac:dyDescent="0.2">
      <c r="C875" s="10"/>
      <c r="D875" s="10"/>
    </row>
    <row r="876" spans="3:4" x14ac:dyDescent="0.2">
      <c r="C876" s="10"/>
      <c r="D876" s="10"/>
    </row>
    <row r="877" spans="3:4" x14ac:dyDescent="0.2">
      <c r="C877" s="10"/>
      <c r="D877" s="10"/>
    </row>
    <row r="878" spans="3:4" x14ac:dyDescent="0.2">
      <c r="C878" s="10"/>
      <c r="D878" s="10"/>
    </row>
    <row r="879" spans="3:4" x14ac:dyDescent="0.2">
      <c r="C879" s="10"/>
      <c r="D879" s="10"/>
    </row>
    <row r="880" spans="3:4" x14ac:dyDescent="0.2">
      <c r="C880" s="10"/>
      <c r="D880" s="10"/>
    </row>
    <row r="881" spans="3:4" x14ac:dyDescent="0.2">
      <c r="C881" s="10"/>
      <c r="D881" s="10"/>
    </row>
    <row r="882" spans="3:4" x14ac:dyDescent="0.2">
      <c r="C882" s="10"/>
      <c r="D882" s="10"/>
    </row>
    <row r="883" spans="3:4" x14ac:dyDescent="0.2">
      <c r="C883" s="10"/>
      <c r="D883" s="10"/>
    </row>
    <row r="884" spans="3:4" x14ac:dyDescent="0.2">
      <c r="C884" s="10"/>
      <c r="D884" s="10"/>
    </row>
    <row r="885" spans="3:4" x14ac:dyDescent="0.2">
      <c r="C885" s="10"/>
      <c r="D885" s="10"/>
    </row>
    <row r="886" spans="3:4" x14ac:dyDescent="0.2">
      <c r="C886" s="10"/>
      <c r="D886" s="10"/>
    </row>
    <row r="887" spans="3:4" x14ac:dyDescent="0.2">
      <c r="C887" s="10"/>
      <c r="D887" s="10"/>
    </row>
    <row r="888" spans="3:4" x14ac:dyDescent="0.2">
      <c r="C888" s="10"/>
      <c r="D888" s="10"/>
    </row>
    <row r="889" spans="3:4" x14ac:dyDescent="0.2">
      <c r="C889" s="10"/>
      <c r="D889" s="10"/>
    </row>
    <row r="890" spans="3:4" x14ac:dyDescent="0.2">
      <c r="C890" s="10"/>
      <c r="D890" s="10"/>
    </row>
    <row r="891" spans="3:4" x14ac:dyDescent="0.2">
      <c r="C891" s="10"/>
      <c r="D891" s="10"/>
    </row>
    <row r="892" spans="3:4" x14ac:dyDescent="0.2">
      <c r="C892" s="10"/>
      <c r="D892" s="10"/>
    </row>
    <row r="893" spans="3:4" x14ac:dyDescent="0.2">
      <c r="C893" s="10"/>
      <c r="D893" s="10"/>
    </row>
    <row r="894" spans="3:4" x14ac:dyDescent="0.2">
      <c r="C894" s="10"/>
      <c r="D894" s="10"/>
    </row>
    <row r="895" spans="3:4" x14ac:dyDescent="0.2">
      <c r="C895" s="10"/>
      <c r="D895" s="10"/>
    </row>
    <row r="896" spans="3:4" x14ac:dyDescent="0.2">
      <c r="C896" s="10"/>
      <c r="D896" s="10"/>
    </row>
    <row r="897" spans="3:4" x14ac:dyDescent="0.2">
      <c r="C897" s="10"/>
      <c r="D897" s="10"/>
    </row>
    <row r="898" spans="3:4" x14ac:dyDescent="0.2">
      <c r="C898" s="10"/>
      <c r="D898" s="10"/>
    </row>
    <row r="899" spans="3:4" x14ac:dyDescent="0.2">
      <c r="C899" s="10"/>
      <c r="D899" s="10"/>
    </row>
    <row r="900" spans="3:4" x14ac:dyDescent="0.2">
      <c r="C900" s="10"/>
      <c r="D900" s="10"/>
    </row>
    <row r="901" spans="3:4" x14ac:dyDescent="0.2">
      <c r="C901" s="10"/>
      <c r="D901" s="10"/>
    </row>
    <row r="902" spans="3:4" x14ac:dyDescent="0.2">
      <c r="C902" s="10"/>
      <c r="D902" s="10"/>
    </row>
    <row r="903" spans="3:4" x14ac:dyDescent="0.2">
      <c r="C903" s="10"/>
      <c r="D903" s="10"/>
    </row>
    <row r="904" spans="3:4" x14ac:dyDescent="0.2">
      <c r="C904" s="10"/>
      <c r="D904" s="10"/>
    </row>
    <row r="905" spans="3:4" x14ac:dyDescent="0.2">
      <c r="C905" s="10"/>
      <c r="D905" s="10"/>
    </row>
    <row r="906" spans="3:4" x14ac:dyDescent="0.2">
      <c r="C906" s="10"/>
      <c r="D906" s="10"/>
    </row>
    <row r="907" spans="3:4" x14ac:dyDescent="0.2">
      <c r="C907" s="10"/>
      <c r="D907" s="10"/>
    </row>
    <row r="908" spans="3:4" x14ac:dyDescent="0.2">
      <c r="C908" s="10"/>
      <c r="D908" s="10"/>
    </row>
    <row r="909" spans="3:4" x14ac:dyDescent="0.2">
      <c r="C909" s="10"/>
      <c r="D909" s="10"/>
    </row>
    <row r="910" spans="3:4" x14ac:dyDescent="0.2">
      <c r="C910" s="10"/>
      <c r="D910" s="10"/>
    </row>
    <row r="911" spans="3:4" x14ac:dyDescent="0.2">
      <c r="C911" s="10"/>
      <c r="D911" s="10"/>
    </row>
    <row r="912" spans="3:4" x14ac:dyDescent="0.2">
      <c r="C912" s="10"/>
      <c r="D912" s="10"/>
    </row>
    <row r="913" spans="3:4" x14ac:dyDescent="0.2">
      <c r="C913" s="10"/>
      <c r="D913" s="10"/>
    </row>
    <row r="914" spans="3:4" x14ac:dyDescent="0.2">
      <c r="C914" s="10"/>
      <c r="D914" s="10"/>
    </row>
    <row r="915" spans="3:4" x14ac:dyDescent="0.2">
      <c r="C915" s="10"/>
      <c r="D915" s="10"/>
    </row>
    <row r="916" spans="3:4" x14ac:dyDescent="0.2">
      <c r="C916" s="10"/>
      <c r="D916" s="10"/>
    </row>
    <row r="917" spans="3:4" x14ac:dyDescent="0.2">
      <c r="C917" s="10"/>
      <c r="D917" s="10"/>
    </row>
    <row r="918" spans="3:4" x14ac:dyDescent="0.2">
      <c r="C918" s="10"/>
      <c r="D918" s="10"/>
    </row>
    <row r="919" spans="3:4" x14ac:dyDescent="0.2">
      <c r="C919" s="10"/>
      <c r="D919" s="10"/>
    </row>
    <row r="920" spans="3:4" x14ac:dyDescent="0.2">
      <c r="C920" s="10"/>
      <c r="D920" s="10"/>
    </row>
    <row r="921" spans="3:4" x14ac:dyDescent="0.2">
      <c r="C921" s="10"/>
      <c r="D921" s="10"/>
    </row>
    <row r="922" spans="3:4" x14ac:dyDescent="0.2">
      <c r="C922" s="10"/>
      <c r="D922" s="10"/>
    </row>
    <row r="923" spans="3:4" x14ac:dyDescent="0.2">
      <c r="C923" s="10"/>
      <c r="D923" s="10"/>
    </row>
    <row r="924" spans="3:4" x14ac:dyDescent="0.2">
      <c r="C924" s="10"/>
      <c r="D924" s="10"/>
    </row>
    <row r="925" spans="3:4" x14ac:dyDescent="0.2">
      <c r="C925" s="10"/>
      <c r="D925" s="10"/>
    </row>
    <row r="926" spans="3:4" x14ac:dyDescent="0.2">
      <c r="C926" s="10"/>
      <c r="D926" s="10"/>
    </row>
    <row r="927" spans="3:4" x14ac:dyDescent="0.2">
      <c r="C927" s="10"/>
      <c r="D927" s="10"/>
    </row>
    <row r="928" spans="3:4" x14ac:dyDescent="0.2">
      <c r="C928" s="10"/>
      <c r="D928" s="10"/>
    </row>
    <row r="929" spans="3:4" x14ac:dyDescent="0.2">
      <c r="C929" s="10"/>
      <c r="D929" s="10"/>
    </row>
    <row r="930" spans="3:4" x14ac:dyDescent="0.2">
      <c r="C930" s="10"/>
      <c r="D930" s="10"/>
    </row>
    <row r="931" spans="3:4" x14ac:dyDescent="0.2">
      <c r="C931" s="10"/>
      <c r="D931" s="10"/>
    </row>
    <row r="932" spans="3:4" x14ac:dyDescent="0.2">
      <c r="C932" s="10"/>
      <c r="D932" s="10"/>
    </row>
    <row r="933" spans="3:4" x14ac:dyDescent="0.2">
      <c r="C933" s="10"/>
      <c r="D933" s="10"/>
    </row>
    <row r="934" spans="3:4" x14ac:dyDescent="0.2">
      <c r="C934" s="10"/>
      <c r="D934" s="10"/>
    </row>
    <row r="935" spans="3:4" x14ac:dyDescent="0.2">
      <c r="C935" s="10"/>
      <c r="D935" s="10"/>
    </row>
    <row r="936" spans="3:4" x14ac:dyDescent="0.2">
      <c r="C936" s="10"/>
      <c r="D936" s="10"/>
    </row>
    <row r="937" spans="3:4" x14ac:dyDescent="0.2">
      <c r="C937" s="10"/>
      <c r="D937" s="10"/>
    </row>
    <row r="938" spans="3:4" x14ac:dyDescent="0.2">
      <c r="C938" s="10"/>
      <c r="D938" s="10"/>
    </row>
    <row r="939" spans="3:4" x14ac:dyDescent="0.2">
      <c r="C939" s="10"/>
      <c r="D939" s="10"/>
    </row>
    <row r="940" spans="3:4" x14ac:dyDescent="0.2">
      <c r="C940" s="10"/>
      <c r="D940" s="10"/>
    </row>
    <row r="941" spans="3:4" x14ac:dyDescent="0.2">
      <c r="C941" s="10"/>
      <c r="D941" s="10"/>
    </row>
    <row r="942" spans="3:4" x14ac:dyDescent="0.2">
      <c r="C942" s="10"/>
      <c r="D942" s="10"/>
    </row>
    <row r="943" spans="3:4" x14ac:dyDescent="0.2">
      <c r="C943" s="10"/>
      <c r="D943" s="10"/>
    </row>
    <row r="944" spans="3:4" x14ac:dyDescent="0.2">
      <c r="C944" s="10"/>
      <c r="D944" s="10"/>
    </row>
    <row r="945" spans="3:4" x14ac:dyDescent="0.2">
      <c r="C945" s="10"/>
      <c r="D945" s="10"/>
    </row>
    <row r="946" spans="3:4" x14ac:dyDescent="0.2">
      <c r="C946" s="10"/>
      <c r="D946" s="10"/>
    </row>
    <row r="947" spans="3:4" x14ac:dyDescent="0.2">
      <c r="C947" s="10"/>
      <c r="D947" s="10"/>
    </row>
    <row r="948" spans="3:4" x14ac:dyDescent="0.2">
      <c r="C948" s="10"/>
      <c r="D948" s="10"/>
    </row>
    <row r="949" spans="3:4" x14ac:dyDescent="0.2">
      <c r="C949" s="10"/>
      <c r="D949" s="10"/>
    </row>
    <row r="950" spans="3:4" x14ac:dyDescent="0.2">
      <c r="C950" s="10"/>
      <c r="D950" s="10"/>
    </row>
    <row r="951" spans="3:4" x14ac:dyDescent="0.2">
      <c r="C951" s="10"/>
      <c r="D951" s="10"/>
    </row>
    <row r="952" spans="3:4" x14ac:dyDescent="0.2">
      <c r="C952" s="10"/>
      <c r="D952" s="10"/>
    </row>
    <row r="953" spans="3:4" x14ac:dyDescent="0.2">
      <c r="C953" s="10"/>
      <c r="D953" s="10"/>
    </row>
    <row r="954" spans="3:4" x14ac:dyDescent="0.2">
      <c r="C954" s="10"/>
      <c r="D954" s="10"/>
    </row>
    <row r="955" spans="3:4" x14ac:dyDescent="0.2">
      <c r="C955" s="10"/>
      <c r="D955" s="10"/>
    </row>
    <row r="956" spans="3:4" x14ac:dyDescent="0.2">
      <c r="C956" s="10"/>
      <c r="D956" s="10"/>
    </row>
    <row r="957" spans="3:4" x14ac:dyDescent="0.2">
      <c r="C957" s="10"/>
      <c r="D957" s="10"/>
    </row>
    <row r="958" spans="3:4" x14ac:dyDescent="0.2">
      <c r="C958" s="10"/>
      <c r="D958" s="10"/>
    </row>
    <row r="959" spans="3:4" x14ac:dyDescent="0.2">
      <c r="C959" s="10"/>
      <c r="D959" s="10"/>
    </row>
    <row r="960" spans="3:4" x14ac:dyDescent="0.2">
      <c r="C960" s="10"/>
      <c r="D960" s="10"/>
    </row>
    <row r="961" spans="3:4" x14ac:dyDescent="0.2">
      <c r="C961" s="10"/>
      <c r="D961" s="10"/>
    </row>
    <row r="962" spans="3:4" x14ac:dyDescent="0.2">
      <c r="C962" s="10"/>
      <c r="D962" s="10"/>
    </row>
    <row r="963" spans="3:4" x14ac:dyDescent="0.2">
      <c r="C963" s="10"/>
      <c r="D963" s="10"/>
    </row>
    <row r="964" spans="3:4" x14ac:dyDescent="0.2">
      <c r="C964" s="10"/>
      <c r="D964" s="10"/>
    </row>
    <row r="965" spans="3:4" x14ac:dyDescent="0.2">
      <c r="C965" s="10"/>
      <c r="D965" s="10"/>
    </row>
    <row r="966" spans="3:4" x14ac:dyDescent="0.2">
      <c r="C966" s="10"/>
      <c r="D966" s="10"/>
    </row>
    <row r="967" spans="3:4" x14ac:dyDescent="0.2">
      <c r="C967" s="10"/>
      <c r="D967" s="10"/>
    </row>
    <row r="968" spans="3:4" x14ac:dyDescent="0.2">
      <c r="C968" s="10"/>
      <c r="D968" s="10"/>
    </row>
    <row r="969" spans="3:4" x14ac:dyDescent="0.2">
      <c r="C969" s="10"/>
      <c r="D969" s="10"/>
    </row>
    <row r="970" spans="3:4" x14ac:dyDescent="0.2">
      <c r="C970" s="10"/>
      <c r="D970" s="10"/>
    </row>
    <row r="971" spans="3:4" x14ac:dyDescent="0.2">
      <c r="C971" s="10"/>
      <c r="D971" s="10"/>
    </row>
    <row r="972" spans="3:4" x14ac:dyDescent="0.2">
      <c r="C972" s="10"/>
      <c r="D972" s="10"/>
    </row>
    <row r="973" spans="3:4" x14ac:dyDescent="0.2">
      <c r="C973" s="10"/>
      <c r="D973" s="10"/>
    </row>
    <row r="974" spans="3:4" x14ac:dyDescent="0.2">
      <c r="C974" s="10"/>
      <c r="D974" s="10"/>
    </row>
    <row r="975" spans="3:4" x14ac:dyDescent="0.2">
      <c r="C975" s="10"/>
      <c r="D975" s="10"/>
    </row>
    <row r="976" spans="3:4" x14ac:dyDescent="0.2">
      <c r="C976" s="10"/>
      <c r="D976" s="10"/>
    </row>
    <row r="977" spans="3:4" x14ac:dyDescent="0.2">
      <c r="C977" s="10"/>
      <c r="D977" s="10"/>
    </row>
    <row r="978" spans="3:4" x14ac:dyDescent="0.2">
      <c r="C978" s="10"/>
      <c r="D978" s="10"/>
    </row>
    <row r="979" spans="3:4" x14ac:dyDescent="0.2">
      <c r="C979" s="10"/>
      <c r="D979" s="10"/>
    </row>
    <row r="980" spans="3:4" x14ac:dyDescent="0.2">
      <c r="C980" s="10"/>
      <c r="D980" s="10"/>
    </row>
    <row r="981" spans="3:4" x14ac:dyDescent="0.2">
      <c r="C981" s="10"/>
      <c r="D981" s="10"/>
    </row>
    <row r="982" spans="3:4" x14ac:dyDescent="0.2">
      <c r="C982" s="10"/>
      <c r="D982" s="10"/>
    </row>
    <row r="983" spans="3:4" x14ac:dyDescent="0.2">
      <c r="C983" s="10"/>
      <c r="D983" s="10"/>
    </row>
    <row r="984" spans="3:4" x14ac:dyDescent="0.2">
      <c r="C984" s="10"/>
      <c r="D984" s="10"/>
    </row>
    <row r="985" spans="3:4" x14ac:dyDescent="0.2">
      <c r="C985" s="10"/>
      <c r="D985" s="10"/>
    </row>
    <row r="986" spans="3:4" x14ac:dyDescent="0.2">
      <c r="C986" s="10"/>
      <c r="D986" s="10"/>
    </row>
    <row r="987" spans="3:4" x14ac:dyDescent="0.2">
      <c r="C987" s="10"/>
      <c r="D987" s="10"/>
    </row>
    <row r="988" spans="3:4" x14ac:dyDescent="0.2">
      <c r="C988" s="10"/>
      <c r="D988" s="10"/>
    </row>
    <row r="989" spans="3:4" x14ac:dyDescent="0.2">
      <c r="C989" s="10"/>
      <c r="D989" s="10"/>
    </row>
    <row r="990" spans="3:4" x14ac:dyDescent="0.2">
      <c r="C990" s="10"/>
      <c r="D990" s="10"/>
    </row>
    <row r="991" spans="3:4" x14ac:dyDescent="0.2">
      <c r="C991" s="10"/>
      <c r="D991" s="10"/>
    </row>
    <row r="992" spans="3:4" x14ac:dyDescent="0.2">
      <c r="C992" s="10"/>
      <c r="D992" s="10"/>
    </row>
    <row r="993" spans="3:4" x14ac:dyDescent="0.2">
      <c r="C993" s="10"/>
      <c r="D993" s="10"/>
    </row>
    <row r="994" spans="3:4" x14ac:dyDescent="0.2">
      <c r="C994" s="10"/>
      <c r="D994" s="10"/>
    </row>
    <row r="995" spans="3:4" x14ac:dyDescent="0.2">
      <c r="C995" s="10"/>
      <c r="D995" s="10"/>
    </row>
    <row r="996" spans="3:4" x14ac:dyDescent="0.2">
      <c r="C996" s="10"/>
      <c r="D996" s="10"/>
    </row>
    <row r="997" spans="3:4" x14ac:dyDescent="0.2">
      <c r="C997" s="10"/>
      <c r="D997" s="10"/>
    </row>
    <row r="998" spans="3:4" x14ac:dyDescent="0.2">
      <c r="C998" s="10"/>
      <c r="D998" s="10"/>
    </row>
    <row r="999" spans="3:4" x14ac:dyDescent="0.2">
      <c r="C999" s="10"/>
      <c r="D999" s="10"/>
    </row>
    <row r="1000" spans="3:4" x14ac:dyDescent="0.2">
      <c r="C1000" s="10"/>
      <c r="D1000" s="10"/>
    </row>
    <row r="1001" spans="3:4" x14ac:dyDescent="0.2">
      <c r="C1001" s="10"/>
      <c r="D1001" s="10"/>
    </row>
    <row r="1002" spans="3:4" x14ac:dyDescent="0.2">
      <c r="C1002" s="10"/>
      <c r="D1002" s="10"/>
    </row>
    <row r="1003" spans="3:4" x14ac:dyDescent="0.2">
      <c r="C1003" s="10"/>
      <c r="D1003" s="10"/>
    </row>
    <row r="1004" spans="3:4" x14ac:dyDescent="0.2">
      <c r="C1004" s="10"/>
      <c r="D1004" s="10"/>
    </row>
    <row r="1005" spans="3:4" x14ac:dyDescent="0.2">
      <c r="C1005" s="10"/>
      <c r="D1005" s="10"/>
    </row>
    <row r="1006" spans="3:4" x14ac:dyDescent="0.2">
      <c r="C1006" s="10"/>
      <c r="D1006" s="10"/>
    </row>
    <row r="1007" spans="3:4" x14ac:dyDescent="0.2">
      <c r="C1007" s="10"/>
      <c r="D1007" s="10"/>
    </row>
    <row r="1008" spans="3:4" x14ac:dyDescent="0.2">
      <c r="C1008" s="10"/>
      <c r="D1008" s="10"/>
    </row>
    <row r="1009" spans="3:4" x14ac:dyDescent="0.2">
      <c r="C1009" s="10"/>
      <c r="D1009" s="10"/>
    </row>
    <row r="1010" spans="3:4" x14ac:dyDescent="0.2">
      <c r="C1010" s="10"/>
      <c r="D1010" s="10"/>
    </row>
    <row r="1011" spans="3:4" x14ac:dyDescent="0.2">
      <c r="C1011" s="10"/>
      <c r="D1011" s="10"/>
    </row>
    <row r="1012" spans="3:4" x14ac:dyDescent="0.2">
      <c r="C1012" s="10"/>
      <c r="D1012" s="10"/>
    </row>
    <row r="1013" spans="3:4" x14ac:dyDescent="0.2">
      <c r="C1013" s="10"/>
      <c r="D1013" s="10"/>
    </row>
    <row r="1014" spans="3:4" x14ac:dyDescent="0.2">
      <c r="C1014" s="10"/>
      <c r="D1014" s="10"/>
    </row>
    <row r="1015" spans="3:4" x14ac:dyDescent="0.2">
      <c r="C1015" s="10"/>
      <c r="D1015" s="10"/>
    </row>
    <row r="1016" spans="3:4" x14ac:dyDescent="0.2">
      <c r="C1016" s="10"/>
      <c r="D1016" s="10"/>
    </row>
    <row r="1017" spans="3:4" x14ac:dyDescent="0.2">
      <c r="C1017" s="10"/>
      <c r="D1017" s="10"/>
    </row>
    <row r="1018" spans="3:4" x14ac:dyDescent="0.2">
      <c r="C1018" s="10"/>
      <c r="D1018" s="10"/>
    </row>
    <row r="1019" spans="3:4" x14ac:dyDescent="0.2">
      <c r="C1019" s="10"/>
      <c r="D1019" s="10"/>
    </row>
    <row r="1020" spans="3:4" x14ac:dyDescent="0.2">
      <c r="C1020" s="10"/>
      <c r="D1020" s="10"/>
    </row>
    <row r="1021" spans="3:4" x14ac:dyDescent="0.2">
      <c r="C1021" s="10"/>
      <c r="D1021" s="10"/>
    </row>
    <row r="1022" spans="3:4" x14ac:dyDescent="0.2">
      <c r="C1022" s="10"/>
      <c r="D1022" s="10"/>
    </row>
    <row r="1023" spans="3:4" x14ac:dyDescent="0.2">
      <c r="C1023" s="10"/>
      <c r="D1023" s="10"/>
    </row>
    <row r="1024" spans="3:4" x14ac:dyDescent="0.2">
      <c r="C1024" s="10"/>
      <c r="D1024" s="10"/>
    </row>
    <row r="1025" spans="3:4" x14ac:dyDescent="0.2">
      <c r="C1025" s="10"/>
      <c r="D1025" s="10"/>
    </row>
    <row r="1026" spans="3:4" x14ac:dyDescent="0.2">
      <c r="C1026" s="10"/>
      <c r="D1026" s="10"/>
    </row>
    <row r="1027" spans="3:4" x14ac:dyDescent="0.2">
      <c r="C1027" s="10"/>
      <c r="D1027" s="10"/>
    </row>
    <row r="1028" spans="3:4" x14ac:dyDescent="0.2">
      <c r="C1028" s="10"/>
      <c r="D1028" s="10"/>
    </row>
    <row r="1029" spans="3:4" x14ac:dyDescent="0.2">
      <c r="C1029" s="10"/>
      <c r="D1029" s="10"/>
    </row>
    <row r="1030" spans="3:4" x14ac:dyDescent="0.2">
      <c r="C1030" s="10"/>
      <c r="D1030" s="10"/>
    </row>
    <row r="1031" spans="3:4" x14ac:dyDescent="0.2">
      <c r="C1031" s="10"/>
      <c r="D1031" s="10"/>
    </row>
    <row r="1032" spans="3:4" x14ac:dyDescent="0.2">
      <c r="C1032" s="10"/>
      <c r="D1032" s="10"/>
    </row>
    <row r="1033" spans="3:4" x14ac:dyDescent="0.2">
      <c r="C1033" s="10"/>
      <c r="D1033" s="10"/>
    </row>
    <row r="1034" spans="3:4" x14ac:dyDescent="0.2">
      <c r="C1034" s="10"/>
      <c r="D1034" s="10"/>
    </row>
    <row r="1035" spans="3:4" x14ac:dyDescent="0.2">
      <c r="C1035" s="10"/>
      <c r="D1035" s="10"/>
    </row>
    <row r="1036" spans="3:4" x14ac:dyDescent="0.2">
      <c r="C1036" s="10"/>
      <c r="D1036" s="10"/>
    </row>
    <row r="1037" spans="3:4" x14ac:dyDescent="0.2">
      <c r="C1037" s="10"/>
      <c r="D1037" s="10"/>
    </row>
    <row r="1038" spans="3:4" x14ac:dyDescent="0.2">
      <c r="C1038" s="10"/>
      <c r="D1038" s="10"/>
    </row>
    <row r="1039" spans="3:4" x14ac:dyDescent="0.2">
      <c r="C1039" s="10"/>
      <c r="D1039" s="10"/>
    </row>
    <row r="1040" spans="3:4" x14ac:dyDescent="0.2">
      <c r="C1040" s="10"/>
      <c r="D1040" s="10"/>
    </row>
    <row r="1041" spans="3:4" x14ac:dyDescent="0.2">
      <c r="C1041" s="10"/>
      <c r="D1041" s="10"/>
    </row>
    <row r="1042" spans="3:4" x14ac:dyDescent="0.2">
      <c r="C1042" s="10"/>
      <c r="D1042" s="10"/>
    </row>
    <row r="1043" spans="3:4" x14ac:dyDescent="0.2">
      <c r="C1043" s="10"/>
      <c r="D1043" s="10"/>
    </row>
    <row r="1044" spans="3:4" x14ac:dyDescent="0.2">
      <c r="C1044" s="10"/>
      <c r="D1044" s="10"/>
    </row>
    <row r="1045" spans="3:4" x14ac:dyDescent="0.2">
      <c r="C1045" s="10"/>
      <c r="D1045" s="10"/>
    </row>
    <row r="1046" spans="3:4" x14ac:dyDescent="0.2">
      <c r="C1046" s="10"/>
      <c r="D1046" s="10"/>
    </row>
    <row r="1047" spans="3:4" x14ac:dyDescent="0.2">
      <c r="C1047" s="10"/>
      <c r="D1047" s="10"/>
    </row>
    <row r="1048" spans="3:4" x14ac:dyDescent="0.2">
      <c r="C1048" s="10"/>
      <c r="D1048" s="10"/>
    </row>
    <row r="1049" spans="3:4" x14ac:dyDescent="0.2">
      <c r="C1049" s="10"/>
      <c r="D1049" s="10"/>
    </row>
    <row r="1050" spans="3:4" x14ac:dyDescent="0.2">
      <c r="C1050" s="10"/>
      <c r="D1050" s="10"/>
    </row>
    <row r="1051" spans="3:4" x14ac:dyDescent="0.2">
      <c r="C1051" s="10"/>
      <c r="D1051" s="10"/>
    </row>
    <row r="1052" spans="3:4" x14ac:dyDescent="0.2">
      <c r="C1052" s="10"/>
      <c r="D1052" s="10"/>
    </row>
    <row r="1053" spans="3:4" x14ac:dyDescent="0.2">
      <c r="C1053" s="10"/>
      <c r="D1053" s="10"/>
    </row>
    <row r="1054" spans="3:4" x14ac:dyDescent="0.2">
      <c r="C1054" s="10"/>
      <c r="D1054" s="10"/>
    </row>
    <row r="1055" spans="3:4" x14ac:dyDescent="0.2">
      <c r="C1055" s="10"/>
      <c r="D1055" s="10"/>
    </row>
    <row r="1056" spans="3:4" x14ac:dyDescent="0.2">
      <c r="C1056" s="10"/>
      <c r="D1056" s="10"/>
    </row>
    <row r="1057" spans="3:4" x14ac:dyDescent="0.2">
      <c r="C1057" s="10"/>
      <c r="D1057" s="10"/>
    </row>
    <row r="1058" spans="3:4" x14ac:dyDescent="0.2">
      <c r="C1058" s="10"/>
      <c r="D1058" s="10"/>
    </row>
    <row r="1059" spans="3:4" x14ac:dyDescent="0.2">
      <c r="C1059" s="10"/>
      <c r="D1059" s="10"/>
    </row>
    <row r="1060" spans="3:4" x14ac:dyDescent="0.2">
      <c r="C1060" s="10"/>
      <c r="D1060" s="10"/>
    </row>
    <row r="1061" spans="3:4" x14ac:dyDescent="0.2">
      <c r="C1061" s="10"/>
      <c r="D1061" s="10"/>
    </row>
    <row r="1062" spans="3:4" x14ac:dyDescent="0.2">
      <c r="C1062" s="10"/>
      <c r="D1062" s="10"/>
    </row>
    <row r="1063" spans="3:4" x14ac:dyDescent="0.2">
      <c r="C1063" s="10"/>
      <c r="D1063" s="10"/>
    </row>
    <row r="1064" spans="3:4" x14ac:dyDescent="0.2">
      <c r="C1064" s="10"/>
      <c r="D1064" s="10"/>
    </row>
    <row r="1065" spans="3:4" x14ac:dyDescent="0.2">
      <c r="C1065" s="10"/>
      <c r="D1065" s="10"/>
    </row>
    <row r="1066" spans="3:4" x14ac:dyDescent="0.2">
      <c r="C1066" s="10"/>
      <c r="D1066" s="10"/>
    </row>
    <row r="1067" spans="3:4" x14ac:dyDescent="0.2">
      <c r="C1067" s="10"/>
      <c r="D1067" s="10"/>
    </row>
    <row r="1068" spans="3:4" x14ac:dyDescent="0.2">
      <c r="C1068" s="10"/>
      <c r="D1068" s="10"/>
    </row>
    <row r="1069" spans="3:4" x14ac:dyDescent="0.2">
      <c r="C1069" s="10"/>
      <c r="D1069" s="10"/>
    </row>
    <row r="1070" spans="3:4" x14ac:dyDescent="0.2">
      <c r="C1070" s="10"/>
      <c r="D1070" s="10"/>
    </row>
    <row r="1071" spans="3:4" x14ac:dyDescent="0.2">
      <c r="C1071" s="10"/>
      <c r="D1071" s="10"/>
    </row>
    <row r="1072" spans="3:4" x14ac:dyDescent="0.2">
      <c r="C1072" s="10"/>
      <c r="D1072" s="10"/>
    </row>
    <row r="1073" spans="3:4" x14ac:dyDescent="0.2">
      <c r="C1073" s="10"/>
      <c r="D1073" s="10"/>
    </row>
    <row r="1074" spans="3:4" x14ac:dyDescent="0.2">
      <c r="C1074" s="10"/>
      <c r="D1074" s="10"/>
    </row>
    <row r="1075" spans="3:4" x14ac:dyDescent="0.2">
      <c r="C1075" s="10"/>
      <c r="D1075" s="10"/>
    </row>
    <row r="1076" spans="3:4" x14ac:dyDescent="0.2">
      <c r="C1076" s="10"/>
      <c r="D1076" s="10"/>
    </row>
    <row r="1077" spans="3:4" x14ac:dyDescent="0.2">
      <c r="C1077" s="10"/>
      <c r="D1077" s="10"/>
    </row>
    <row r="1078" spans="3:4" x14ac:dyDescent="0.2">
      <c r="C1078" s="10"/>
      <c r="D1078" s="10"/>
    </row>
    <row r="1079" spans="3:4" x14ac:dyDescent="0.2">
      <c r="C1079" s="10"/>
      <c r="D1079" s="10"/>
    </row>
    <row r="1080" spans="3:4" x14ac:dyDescent="0.2">
      <c r="C1080" s="10"/>
      <c r="D1080" s="10"/>
    </row>
    <row r="1081" spans="3:4" x14ac:dyDescent="0.2">
      <c r="C1081" s="10"/>
      <c r="D1081" s="10"/>
    </row>
    <row r="1082" spans="3:4" x14ac:dyDescent="0.2">
      <c r="C1082" s="10"/>
      <c r="D1082" s="10"/>
    </row>
    <row r="1083" spans="3:4" x14ac:dyDescent="0.2">
      <c r="C1083" s="10"/>
      <c r="D1083" s="10"/>
    </row>
    <row r="1084" spans="3:4" x14ac:dyDescent="0.2">
      <c r="C1084" s="10"/>
      <c r="D1084" s="10"/>
    </row>
    <row r="1085" spans="3:4" x14ac:dyDescent="0.2">
      <c r="C1085" s="10"/>
      <c r="D1085" s="10"/>
    </row>
    <row r="1086" spans="3:4" x14ac:dyDescent="0.2">
      <c r="C1086" s="10"/>
      <c r="D1086" s="10"/>
    </row>
    <row r="1087" spans="3:4" x14ac:dyDescent="0.2">
      <c r="C1087" s="10"/>
      <c r="D1087" s="10"/>
    </row>
    <row r="1088" spans="3:4" x14ac:dyDescent="0.2">
      <c r="C1088" s="10"/>
      <c r="D1088" s="10"/>
    </row>
    <row r="1089" spans="3:4" x14ac:dyDescent="0.2">
      <c r="C1089" s="10"/>
      <c r="D1089" s="10"/>
    </row>
    <row r="1090" spans="3:4" x14ac:dyDescent="0.2">
      <c r="C1090" s="10"/>
      <c r="D1090" s="10"/>
    </row>
    <row r="1091" spans="3:4" x14ac:dyDescent="0.2">
      <c r="C1091" s="10"/>
      <c r="D1091" s="10"/>
    </row>
    <row r="1092" spans="3:4" x14ac:dyDescent="0.2">
      <c r="C1092" s="10"/>
      <c r="D1092" s="10"/>
    </row>
    <row r="1093" spans="3:4" x14ac:dyDescent="0.2">
      <c r="C1093" s="10"/>
      <c r="D1093" s="10"/>
    </row>
    <row r="1094" spans="3:4" x14ac:dyDescent="0.2">
      <c r="C1094" s="10"/>
      <c r="D1094" s="10"/>
    </row>
    <row r="1095" spans="3:4" x14ac:dyDescent="0.2">
      <c r="C1095" s="10"/>
      <c r="D1095" s="10"/>
    </row>
    <row r="1096" spans="3:4" x14ac:dyDescent="0.2">
      <c r="C1096" s="10"/>
      <c r="D1096" s="10"/>
    </row>
    <row r="1097" spans="3:4" x14ac:dyDescent="0.2">
      <c r="C1097" s="10"/>
      <c r="D1097" s="10"/>
    </row>
    <row r="1098" spans="3:4" x14ac:dyDescent="0.2">
      <c r="C1098" s="10"/>
      <c r="D1098" s="10"/>
    </row>
    <row r="1099" spans="3:4" x14ac:dyDescent="0.2">
      <c r="C1099" s="10"/>
      <c r="D1099" s="10"/>
    </row>
    <row r="1100" spans="3:4" x14ac:dyDescent="0.2">
      <c r="C1100" s="10"/>
      <c r="D1100" s="10"/>
    </row>
    <row r="1101" spans="3:4" x14ac:dyDescent="0.2">
      <c r="C1101" s="10"/>
      <c r="D1101" s="10"/>
    </row>
    <row r="1102" spans="3:4" x14ac:dyDescent="0.2">
      <c r="C1102" s="10"/>
      <c r="D1102" s="10"/>
    </row>
    <row r="1103" spans="3:4" x14ac:dyDescent="0.2">
      <c r="C1103" s="10"/>
      <c r="D1103" s="10"/>
    </row>
    <row r="1104" spans="3:4" x14ac:dyDescent="0.2">
      <c r="C1104" s="10"/>
      <c r="D1104" s="10"/>
    </row>
    <row r="1105" spans="3:4" x14ac:dyDescent="0.2">
      <c r="C1105" s="10"/>
      <c r="D1105" s="10"/>
    </row>
    <row r="1106" spans="3:4" x14ac:dyDescent="0.2">
      <c r="C1106" s="10"/>
      <c r="D1106" s="10"/>
    </row>
    <row r="1107" spans="3:4" x14ac:dyDescent="0.2">
      <c r="C1107" s="10"/>
      <c r="D1107" s="10"/>
    </row>
    <row r="1108" spans="3:4" x14ac:dyDescent="0.2">
      <c r="C1108" s="10"/>
      <c r="D1108" s="10"/>
    </row>
    <row r="1109" spans="3:4" x14ac:dyDescent="0.2">
      <c r="C1109" s="10"/>
      <c r="D1109" s="10"/>
    </row>
    <row r="1110" spans="3:4" x14ac:dyDescent="0.2">
      <c r="C1110" s="10"/>
      <c r="D1110" s="10"/>
    </row>
    <row r="1111" spans="3:4" x14ac:dyDescent="0.2">
      <c r="C1111" s="10"/>
      <c r="D1111" s="10"/>
    </row>
    <row r="1112" spans="3:4" x14ac:dyDescent="0.2">
      <c r="C1112" s="10"/>
      <c r="D1112" s="10"/>
    </row>
    <row r="1113" spans="3:4" x14ac:dyDescent="0.2">
      <c r="C1113" s="10"/>
      <c r="D1113" s="10"/>
    </row>
    <row r="1114" spans="3:4" x14ac:dyDescent="0.2">
      <c r="C1114" s="10"/>
      <c r="D1114" s="10"/>
    </row>
    <row r="1115" spans="3:4" x14ac:dyDescent="0.2">
      <c r="C1115" s="10"/>
      <c r="D1115" s="10"/>
    </row>
    <row r="1116" spans="3:4" x14ac:dyDescent="0.2">
      <c r="C1116" s="10"/>
      <c r="D1116" s="10"/>
    </row>
    <row r="1117" spans="3:4" x14ac:dyDescent="0.2">
      <c r="C1117" s="10"/>
      <c r="D1117" s="10"/>
    </row>
    <row r="1118" spans="3:4" x14ac:dyDescent="0.2">
      <c r="C1118" s="10"/>
      <c r="D1118" s="10"/>
    </row>
    <row r="1119" spans="3:4" x14ac:dyDescent="0.2">
      <c r="C1119" s="10"/>
      <c r="D1119" s="10"/>
    </row>
    <row r="1120" spans="3:4" x14ac:dyDescent="0.2">
      <c r="C1120" s="10"/>
      <c r="D1120" s="10"/>
    </row>
    <row r="1121" spans="3:4" x14ac:dyDescent="0.2">
      <c r="C1121" s="10"/>
      <c r="D1121" s="10"/>
    </row>
    <row r="1122" spans="3:4" x14ac:dyDescent="0.2">
      <c r="C1122" s="10"/>
      <c r="D1122" s="10"/>
    </row>
    <row r="1123" spans="3:4" x14ac:dyDescent="0.2">
      <c r="C1123" s="10"/>
      <c r="D1123" s="10"/>
    </row>
    <row r="1124" spans="3:4" x14ac:dyDescent="0.2">
      <c r="C1124" s="10"/>
      <c r="D1124" s="10"/>
    </row>
    <row r="1125" spans="3:4" x14ac:dyDescent="0.2">
      <c r="C1125" s="10"/>
      <c r="D1125" s="10"/>
    </row>
    <row r="1126" spans="3:4" x14ac:dyDescent="0.2">
      <c r="C1126" s="10"/>
      <c r="D1126" s="10"/>
    </row>
    <row r="1127" spans="3:4" x14ac:dyDescent="0.2">
      <c r="C1127" s="10"/>
      <c r="D1127" s="10"/>
    </row>
    <row r="1128" spans="3:4" x14ac:dyDescent="0.2">
      <c r="C1128" s="10"/>
      <c r="D1128" s="10"/>
    </row>
    <row r="1129" spans="3:4" x14ac:dyDescent="0.2">
      <c r="C1129" s="10"/>
      <c r="D1129" s="10"/>
    </row>
    <row r="1130" spans="3:4" x14ac:dyDescent="0.2">
      <c r="C1130" s="10"/>
      <c r="D1130" s="10"/>
    </row>
    <row r="1131" spans="3:4" x14ac:dyDescent="0.2">
      <c r="C1131" s="10"/>
      <c r="D1131" s="10"/>
    </row>
    <row r="1132" spans="3:4" x14ac:dyDescent="0.2">
      <c r="C1132" s="10"/>
      <c r="D1132" s="10"/>
    </row>
    <row r="1133" spans="3:4" x14ac:dyDescent="0.2">
      <c r="C1133" s="10"/>
      <c r="D1133" s="10"/>
    </row>
    <row r="1134" spans="3:4" x14ac:dyDescent="0.2">
      <c r="C1134" s="10"/>
      <c r="D1134" s="10"/>
    </row>
    <row r="1135" spans="3:4" x14ac:dyDescent="0.2">
      <c r="C1135" s="10"/>
      <c r="D1135" s="10"/>
    </row>
    <row r="1136" spans="3:4" x14ac:dyDescent="0.2">
      <c r="C1136" s="10"/>
      <c r="D1136" s="10"/>
    </row>
    <row r="1137" spans="3:4" x14ac:dyDescent="0.2">
      <c r="C1137" s="10"/>
      <c r="D1137" s="10"/>
    </row>
    <row r="1138" spans="3:4" x14ac:dyDescent="0.2">
      <c r="C1138" s="10"/>
      <c r="D1138" s="10"/>
    </row>
    <row r="1139" spans="3:4" x14ac:dyDescent="0.2">
      <c r="C1139" s="10"/>
      <c r="D1139" s="10"/>
    </row>
    <row r="1140" spans="3:4" x14ac:dyDescent="0.2">
      <c r="C1140" s="10"/>
      <c r="D1140" s="10"/>
    </row>
    <row r="1141" spans="3:4" x14ac:dyDescent="0.2">
      <c r="C1141" s="10"/>
      <c r="D1141" s="10"/>
    </row>
    <row r="1142" spans="3:4" x14ac:dyDescent="0.2">
      <c r="C1142" s="10"/>
      <c r="D1142" s="10"/>
    </row>
    <row r="1143" spans="3:4" x14ac:dyDescent="0.2">
      <c r="C1143" s="10"/>
      <c r="D1143" s="10"/>
    </row>
    <row r="1144" spans="3:4" x14ac:dyDescent="0.2">
      <c r="C1144" s="10"/>
      <c r="D1144" s="10"/>
    </row>
    <row r="1145" spans="3:4" x14ac:dyDescent="0.2">
      <c r="C1145" s="10"/>
      <c r="D1145" s="10"/>
    </row>
    <row r="1146" spans="3:4" x14ac:dyDescent="0.2">
      <c r="C1146" s="10"/>
      <c r="D1146" s="10"/>
    </row>
    <row r="1147" spans="3:4" x14ac:dyDescent="0.2">
      <c r="C1147" s="10"/>
      <c r="D1147" s="10"/>
    </row>
    <row r="1148" spans="3:4" x14ac:dyDescent="0.2">
      <c r="C1148" s="10"/>
      <c r="D1148" s="10"/>
    </row>
    <row r="1149" spans="3:4" x14ac:dyDescent="0.2">
      <c r="C1149" s="10"/>
      <c r="D1149" s="10"/>
    </row>
    <row r="1150" spans="3:4" x14ac:dyDescent="0.2">
      <c r="C1150" s="10"/>
      <c r="D1150" s="10"/>
    </row>
    <row r="1151" spans="3:4" x14ac:dyDescent="0.2">
      <c r="C1151" s="10"/>
      <c r="D1151" s="10"/>
    </row>
    <row r="1152" spans="3:4" x14ac:dyDescent="0.2">
      <c r="C1152" s="10"/>
      <c r="D1152" s="10"/>
    </row>
    <row r="1153" spans="3:4" x14ac:dyDescent="0.2">
      <c r="C1153" s="10"/>
      <c r="D1153" s="10"/>
    </row>
    <row r="1154" spans="3:4" x14ac:dyDescent="0.2">
      <c r="C1154" s="10"/>
      <c r="D1154" s="10"/>
    </row>
    <row r="1155" spans="3:4" x14ac:dyDescent="0.2">
      <c r="C1155" s="10"/>
      <c r="D1155" s="10"/>
    </row>
    <row r="1156" spans="3:4" x14ac:dyDescent="0.2">
      <c r="C1156" s="10"/>
      <c r="D1156" s="10"/>
    </row>
    <row r="1157" spans="3:4" x14ac:dyDescent="0.2">
      <c r="C1157" s="10"/>
      <c r="D1157" s="10"/>
    </row>
    <row r="1158" spans="3:4" x14ac:dyDescent="0.2">
      <c r="C1158" s="10"/>
      <c r="D1158" s="10"/>
    </row>
    <row r="1159" spans="3:4" x14ac:dyDescent="0.2">
      <c r="C1159" s="10"/>
      <c r="D1159" s="10"/>
    </row>
    <row r="1160" spans="3:4" x14ac:dyDescent="0.2">
      <c r="C1160" s="10"/>
      <c r="D1160" s="10"/>
    </row>
    <row r="1161" spans="3:4" x14ac:dyDescent="0.2">
      <c r="C1161" s="10"/>
      <c r="D1161" s="10"/>
    </row>
    <row r="1162" spans="3:4" x14ac:dyDescent="0.2">
      <c r="C1162" s="10"/>
      <c r="D1162" s="10"/>
    </row>
    <row r="1163" spans="3:4" x14ac:dyDescent="0.2">
      <c r="C1163" s="10"/>
      <c r="D1163" s="10"/>
    </row>
    <row r="1164" spans="3:4" x14ac:dyDescent="0.2">
      <c r="C1164" s="10"/>
      <c r="D1164" s="10"/>
    </row>
    <row r="1165" spans="3:4" x14ac:dyDescent="0.2">
      <c r="C1165" s="10"/>
      <c r="D1165" s="10"/>
    </row>
    <row r="1166" spans="3:4" x14ac:dyDescent="0.2">
      <c r="C1166" s="10"/>
      <c r="D1166" s="10"/>
    </row>
    <row r="1167" spans="3:4" x14ac:dyDescent="0.2">
      <c r="C1167" s="10"/>
      <c r="D1167" s="10"/>
    </row>
    <row r="1168" spans="3:4" x14ac:dyDescent="0.2">
      <c r="C1168" s="10"/>
      <c r="D1168" s="10"/>
    </row>
    <row r="1169" spans="3:4" x14ac:dyDescent="0.2">
      <c r="C1169" s="10"/>
      <c r="D1169" s="10"/>
    </row>
    <row r="1170" spans="3:4" x14ac:dyDescent="0.2">
      <c r="C1170" s="10"/>
      <c r="D1170" s="10"/>
    </row>
    <row r="1171" spans="3:4" x14ac:dyDescent="0.2">
      <c r="C1171" s="10"/>
      <c r="D1171" s="10"/>
    </row>
    <row r="1172" spans="3:4" x14ac:dyDescent="0.2">
      <c r="C1172" s="10"/>
      <c r="D1172" s="10"/>
    </row>
    <row r="1173" spans="3:4" x14ac:dyDescent="0.2">
      <c r="C1173" s="10"/>
      <c r="D1173" s="10"/>
    </row>
    <row r="1174" spans="3:4" x14ac:dyDescent="0.2">
      <c r="C1174" s="10"/>
      <c r="D1174" s="10"/>
    </row>
    <row r="1175" spans="3:4" x14ac:dyDescent="0.2">
      <c r="C1175" s="10"/>
      <c r="D1175" s="10"/>
    </row>
    <row r="1176" spans="3:4" x14ac:dyDescent="0.2">
      <c r="C1176" s="10"/>
      <c r="D1176" s="10"/>
    </row>
    <row r="1177" spans="3:4" x14ac:dyDescent="0.2">
      <c r="C1177" s="10"/>
      <c r="D1177" s="10"/>
    </row>
    <row r="1178" spans="3:4" x14ac:dyDescent="0.2">
      <c r="C1178" s="10"/>
      <c r="D1178" s="10"/>
    </row>
    <row r="1179" spans="3:4" x14ac:dyDescent="0.2">
      <c r="C1179" s="10"/>
      <c r="D1179" s="10"/>
    </row>
    <row r="1180" spans="3:4" x14ac:dyDescent="0.2">
      <c r="C1180" s="10"/>
      <c r="D1180" s="10"/>
    </row>
    <row r="1181" spans="3:4" x14ac:dyDescent="0.2">
      <c r="C1181" s="10"/>
      <c r="D1181" s="10"/>
    </row>
    <row r="1182" spans="3:4" x14ac:dyDescent="0.2">
      <c r="C1182" s="10"/>
      <c r="D1182" s="10"/>
    </row>
    <row r="1183" spans="3:4" x14ac:dyDescent="0.2">
      <c r="C1183" s="10"/>
      <c r="D1183" s="10"/>
    </row>
    <row r="1184" spans="3:4" x14ac:dyDescent="0.2">
      <c r="C1184" s="10"/>
      <c r="D1184" s="10"/>
    </row>
    <row r="1185" spans="3:4" x14ac:dyDescent="0.2">
      <c r="C1185" s="10"/>
      <c r="D1185" s="10"/>
    </row>
    <row r="1186" spans="3:4" x14ac:dyDescent="0.2">
      <c r="C1186" s="10"/>
      <c r="D1186" s="10"/>
    </row>
    <row r="1187" spans="3:4" x14ac:dyDescent="0.2">
      <c r="C1187" s="10"/>
      <c r="D1187" s="10"/>
    </row>
    <row r="1188" spans="3:4" x14ac:dyDescent="0.2">
      <c r="C1188" s="10"/>
      <c r="D1188" s="10"/>
    </row>
    <row r="1189" spans="3:4" x14ac:dyDescent="0.2">
      <c r="C1189" s="10"/>
      <c r="D1189" s="10"/>
    </row>
    <row r="1190" spans="3:4" x14ac:dyDescent="0.2">
      <c r="C1190" s="10"/>
      <c r="D1190" s="10"/>
    </row>
    <row r="1191" spans="3:4" x14ac:dyDescent="0.2">
      <c r="C1191" s="10"/>
      <c r="D1191" s="10"/>
    </row>
    <row r="1192" spans="3:4" x14ac:dyDescent="0.2">
      <c r="C1192" s="10"/>
      <c r="D1192" s="10"/>
    </row>
    <row r="1193" spans="3:4" x14ac:dyDescent="0.2">
      <c r="C1193" s="10"/>
      <c r="D1193" s="10"/>
    </row>
    <row r="1194" spans="3:4" x14ac:dyDescent="0.2">
      <c r="C1194" s="10"/>
      <c r="D1194" s="10"/>
    </row>
    <row r="1195" spans="3:4" x14ac:dyDescent="0.2">
      <c r="C1195" s="10"/>
      <c r="D1195" s="10"/>
    </row>
    <row r="1196" spans="3:4" x14ac:dyDescent="0.2">
      <c r="C1196" s="10"/>
      <c r="D1196" s="10"/>
    </row>
    <row r="1197" spans="3:4" x14ac:dyDescent="0.2">
      <c r="C1197" s="10"/>
      <c r="D1197" s="10"/>
    </row>
    <row r="1198" spans="3:4" x14ac:dyDescent="0.2">
      <c r="C1198" s="10"/>
      <c r="D1198" s="10"/>
    </row>
    <row r="1199" spans="3:4" x14ac:dyDescent="0.2">
      <c r="C1199" s="10"/>
      <c r="D1199" s="10"/>
    </row>
    <row r="1200" spans="3:4" x14ac:dyDescent="0.2">
      <c r="C1200" s="10"/>
      <c r="D1200" s="10"/>
    </row>
    <row r="1201" spans="3:4" x14ac:dyDescent="0.2">
      <c r="C1201" s="10"/>
      <c r="D1201" s="10"/>
    </row>
    <row r="1202" spans="3:4" x14ac:dyDescent="0.2">
      <c r="C1202" s="10"/>
      <c r="D1202" s="10"/>
    </row>
    <row r="1203" spans="3:4" x14ac:dyDescent="0.2">
      <c r="C1203" s="10"/>
      <c r="D1203" s="10"/>
    </row>
    <row r="1204" spans="3:4" x14ac:dyDescent="0.2">
      <c r="C1204" s="10"/>
      <c r="D1204" s="10"/>
    </row>
    <row r="1205" spans="3:4" x14ac:dyDescent="0.2">
      <c r="C1205" s="10"/>
      <c r="D1205" s="10"/>
    </row>
    <row r="1206" spans="3:4" x14ac:dyDescent="0.2">
      <c r="C1206" s="10"/>
      <c r="D1206" s="10"/>
    </row>
    <row r="1207" spans="3:4" x14ac:dyDescent="0.2">
      <c r="C1207" s="10"/>
      <c r="D1207" s="10"/>
    </row>
    <row r="1208" spans="3:4" x14ac:dyDescent="0.2">
      <c r="C1208" s="10"/>
      <c r="D1208" s="10"/>
    </row>
    <row r="1209" spans="3:4" x14ac:dyDescent="0.2">
      <c r="C1209" s="10"/>
      <c r="D1209" s="10"/>
    </row>
    <row r="1210" spans="3:4" x14ac:dyDescent="0.2">
      <c r="C1210" s="10"/>
      <c r="D1210" s="10"/>
    </row>
    <row r="1211" spans="3:4" x14ac:dyDescent="0.2">
      <c r="C1211" s="10"/>
      <c r="D1211" s="10"/>
    </row>
    <row r="1212" spans="3:4" x14ac:dyDescent="0.2">
      <c r="C1212" s="10"/>
      <c r="D1212" s="10"/>
    </row>
    <row r="1213" spans="3:4" x14ac:dyDescent="0.2">
      <c r="C1213" s="10"/>
      <c r="D1213" s="10"/>
    </row>
    <row r="1214" spans="3:4" x14ac:dyDescent="0.2">
      <c r="C1214" s="10"/>
      <c r="D1214" s="10"/>
    </row>
    <row r="1215" spans="3:4" x14ac:dyDescent="0.2">
      <c r="C1215" s="10"/>
      <c r="D1215" s="10"/>
    </row>
    <row r="1216" spans="3:4" x14ac:dyDescent="0.2">
      <c r="C1216" s="10"/>
      <c r="D1216" s="10"/>
    </row>
    <row r="1217" spans="3:4" x14ac:dyDescent="0.2">
      <c r="C1217" s="10"/>
      <c r="D1217" s="10"/>
    </row>
    <row r="1218" spans="3:4" x14ac:dyDescent="0.2">
      <c r="C1218" s="10"/>
      <c r="D1218" s="10"/>
    </row>
    <row r="1219" spans="3:4" x14ac:dyDescent="0.2">
      <c r="C1219" s="10"/>
      <c r="D1219" s="10"/>
    </row>
    <row r="1220" spans="3:4" x14ac:dyDescent="0.2">
      <c r="C1220" s="10"/>
      <c r="D1220" s="10"/>
    </row>
    <row r="1221" spans="3:4" x14ac:dyDescent="0.2">
      <c r="C1221" s="10"/>
      <c r="D1221" s="10"/>
    </row>
    <row r="1222" spans="3:4" x14ac:dyDescent="0.2">
      <c r="C1222" s="10"/>
      <c r="D1222" s="10"/>
    </row>
    <row r="1223" spans="3:4" x14ac:dyDescent="0.2">
      <c r="C1223" s="10"/>
      <c r="D1223" s="10"/>
    </row>
    <row r="1224" spans="3:4" x14ac:dyDescent="0.2">
      <c r="C1224" s="10"/>
      <c r="D1224" s="10"/>
    </row>
    <row r="1225" spans="3:4" x14ac:dyDescent="0.2">
      <c r="C1225" s="10"/>
      <c r="D1225" s="10"/>
    </row>
    <row r="1226" spans="3:4" x14ac:dyDescent="0.2">
      <c r="C1226" s="10"/>
      <c r="D1226" s="10"/>
    </row>
    <row r="1227" spans="3:4" x14ac:dyDescent="0.2">
      <c r="C1227" s="10"/>
      <c r="D1227" s="10"/>
    </row>
    <row r="1228" spans="3:4" x14ac:dyDescent="0.2">
      <c r="C1228" s="10"/>
      <c r="D1228" s="10"/>
    </row>
    <row r="1229" spans="3:4" x14ac:dyDescent="0.2">
      <c r="C1229" s="10"/>
      <c r="D1229" s="10"/>
    </row>
    <row r="1230" spans="3:4" x14ac:dyDescent="0.2">
      <c r="C1230" s="10"/>
      <c r="D1230" s="10"/>
    </row>
    <row r="1231" spans="3:4" x14ac:dyDescent="0.2">
      <c r="C1231" s="10"/>
      <c r="D1231" s="10"/>
    </row>
    <row r="1232" spans="3:4" x14ac:dyDescent="0.2">
      <c r="C1232" s="10"/>
      <c r="D1232" s="10"/>
    </row>
    <row r="1233" spans="3:4" x14ac:dyDescent="0.2">
      <c r="C1233" s="10"/>
      <c r="D1233" s="10"/>
    </row>
    <row r="1234" spans="3:4" x14ac:dyDescent="0.2">
      <c r="C1234" s="10"/>
      <c r="D1234" s="10"/>
    </row>
    <row r="1235" spans="3:4" x14ac:dyDescent="0.2">
      <c r="C1235" s="10"/>
      <c r="D1235" s="10"/>
    </row>
    <row r="1236" spans="3:4" x14ac:dyDescent="0.2">
      <c r="C1236" s="10"/>
      <c r="D1236" s="10"/>
    </row>
    <row r="1237" spans="3:4" x14ac:dyDescent="0.2">
      <c r="C1237" s="10"/>
      <c r="D1237" s="10"/>
    </row>
    <row r="1238" spans="3:4" x14ac:dyDescent="0.2">
      <c r="C1238" s="10"/>
      <c r="D1238" s="10"/>
    </row>
    <row r="1239" spans="3:4" x14ac:dyDescent="0.2">
      <c r="C1239" s="10"/>
      <c r="D1239" s="10"/>
    </row>
    <row r="1240" spans="3:4" x14ac:dyDescent="0.2">
      <c r="C1240" s="10"/>
      <c r="D1240" s="10"/>
    </row>
    <row r="1241" spans="3:4" x14ac:dyDescent="0.2">
      <c r="C1241" s="10"/>
      <c r="D1241" s="10"/>
    </row>
    <row r="1242" spans="3:4" x14ac:dyDescent="0.2">
      <c r="C1242" s="10"/>
      <c r="D1242" s="10"/>
    </row>
    <row r="1243" spans="3:4" x14ac:dyDescent="0.2">
      <c r="C1243" s="10"/>
      <c r="D1243" s="10"/>
    </row>
    <row r="1244" spans="3:4" x14ac:dyDescent="0.2">
      <c r="C1244" s="10"/>
      <c r="D1244" s="10"/>
    </row>
    <row r="1245" spans="3:4" x14ac:dyDescent="0.2">
      <c r="C1245" s="10"/>
      <c r="D1245" s="10"/>
    </row>
    <row r="1246" spans="3:4" x14ac:dyDescent="0.2">
      <c r="C1246" s="10"/>
      <c r="D1246" s="10"/>
    </row>
    <row r="1247" spans="3:4" x14ac:dyDescent="0.2">
      <c r="C1247" s="10"/>
      <c r="D1247" s="10"/>
    </row>
    <row r="1248" spans="3:4" x14ac:dyDescent="0.2">
      <c r="C1248" s="10"/>
      <c r="D1248" s="10"/>
    </row>
    <row r="1249" spans="3:4" x14ac:dyDescent="0.2">
      <c r="C1249" s="10"/>
      <c r="D1249" s="10"/>
    </row>
    <row r="1250" spans="3:4" x14ac:dyDescent="0.2">
      <c r="C1250" s="10"/>
      <c r="D1250" s="10"/>
    </row>
    <row r="1251" spans="3:4" x14ac:dyDescent="0.2">
      <c r="C1251" s="10"/>
      <c r="D1251" s="10"/>
    </row>
    <row r="1252" spans="3:4" x14ac:dyDescent="0.2">
      <c r="C1252" s="10"/>
      <c r="D1252" s="10"/>
    </row>
    <row r="1253" spans="3:4" x14ac:dyDescent="0.2">
      <c r="C1253" s="10"/>
      <c r="D1253" s="10"/>
    </row>
    <row r="1254" spans="3:4" x14ac:dyDescent="0.2">
      <c r="C1254" s="10"/>
      <c r="D1254" s="10"/>
    </row>
    <row r="1255" spans="3:4" x14ac:dyDescent="0.2">
      <c r="C1255" s="10"/>
      <c r="D1255" s="10"/>
    </row>
    <row r="1256" spans="3:4" x14ac:dyDescent="0.2">
      <c r="C1256" s="10"/>
      <c r="D1256" s="10"/>
    </row>
    <row r="1257" spans="3:4" x14ac:dyDescent="0.2">
      <c r="C1257" s="10"/>
      <c r="D1257" s="10"/>
    </row>
    <row r="1258" spans="3:4" x14ac:dyDescent="0.2">
      <c r="C1258" s="10"/>
      <c r="D1258" s="10"/>
    </row>
    <row r="1259" spans="3:4" x14ac:dyDescent="0.2">
      <c r="C1259" s="10"/>
      <c r="D1259" s="10"/>
    </row>
    <row r="1260" spans="3:4" x14ac:dyDescent="0.2">
      <c r="C1260" s="10"/>
      <c r="D1260" s="10"/>
    </row>
    <row r="1261" spans="3:4" x14ac:dyDescent="0.2">
      <c r="C1261" s="10"/>
      <c r="D1261" s="10"/>
    </row>
    <row r="1262" spans="3:4" x14ac:dyDescent="0.2">
      <c r="C1262" s="10"/>
      <c r="D1262" s="10"/>
    </row>
    <row r="1263" spans="3:4" x14ac:dyDescent="0.2">
      <c r="C1263" s="10"/>
      <c r="D1263" s="10"/>
    </row>
    <row r="1264" spans="3:4" x14ac:dyDescent="0.2">
      <c r="C1264" s="10"/>
      <c r="D1264" s="10"/>
    </row>
    <row r="1265" spans="3:4" x14ac:dyDescent="0.2">
      <c r="C1265" s="10"/>
      <c r="D1265" s="10"/>
    </row>
    <row r="1266" spans="3:4" x14ac:dyDescent="0.2">
      <c r="C1266" s="10"/>
      <c r="D1266" s="10"/>
    </row>
    <row r="1267" spans="3:4" x14ac:dyDescent="0.2">
      <c r="C1267" s="10"/>
      <c r="D1267" s="10"/>
    </row>
    <row r="1268" spans="3:4" x14ac:dyDescent="0.2">
      <c r="C1268" s="10"/>
      <c r="D1268" s="10"/>
    </row>
    <row r="1269" spans="3:4" x14ac:dyDescent="0.2">
      <c r="C1269" s="10"/>
      <c r="D1269" s="10"/>
    </row>
    <row r="1270" spans="3:4" x14ac:dyDescent="0.2">
      <c r="C1270" s="10"/>
      <c r="D1270" s="10"/>
    </row>
    <row r="1271" spans="3:4" x14ac:dyDescent="0.2">
      <c r="C1271" s="10"/>
      <c r="D1271" s="10"/>
    </row>
    <row r="1272" spans="3:4" x14ac:dyDescent="0.2">
      <c r="C1272" s="10"/>
      <c r="D1272" s="10"/>
    </row>
    <row r="1273" spans="3:4" x14ac:dyDescent="0.2">
      <c r="C1273" s="10"/>
      <c r="D1273" s="10"/>
    </row>
    <row r="1274" spans="3:4" x14ac:dyDescent="0.2">
      <c r="C1274" s="10"/>
      <c r="D1274" s="10"/>
    </row>
    <row r="1275" spans="3:4" x14ac:dyDescent="0.2">
      <c r="C1275" s="10"/>
      <c r="D1275" s="10"/>
    </row>
    <row r="1276" spans="3:4" x14ac:dyDescent="0.2">
      <c r="C1276" s="10"/>
      <c r="D1276" s="10"/>
    </row>
    <row r="1277" spans="3:4" x14ac:dyDescent="0.2">
      <c r="C1277" s="10"/>
      <c r="D1277" s="10"/>
    </row>
    <row r="1278" spans="3:4" x14ac:dyDescent="0.2">
      <c r="C1278" s="10"/>
      <c r="D1278" s="10"/>
    </row>
    <row r="1279" spans="3:4" x14ac:dyDescent="0.2">
      <c r="C1279" s="10"/>
      <c r="D1279" s="10"/>
    </row>
    <row r="1280" spans="3:4" x14ac:dyDescent="0.2">
      <c r="C1280" s="10"/>
      <c r="D1280" s="10"/>
    </row>
    <row r="1281" spans="3:4" x14ac:dyDescent="0.2">
      <c r="C1281" s="10"/>
      <c r="D1281" s="10"/>
    </row>
    <row r="1282" spans="3:4" x14ac:dyDescent="0.2">
      <c r="C1282" s="10"/>
      <c r="D1282" s="10"/>
    </row>
    <row r="1283" spans="3:4" x14ac:dyDescent="0.2">
      <c r="C1283" s="10"/>
      <c r="D1283" s="10"/>
    </row>
    <row r="1284" spans="3:4" x14ac:dyDescent="0.2">
      <c r="C1284" s="10"/>
      <c r="D1284" s="10"/>
    </row>
    <row r="1285" spans="3:4" x14ac:dyDescent="0.2">
      <c r="C1285" s="10"/>
      <c r="D1285" s="10"/>
    </row>
    <row r="1286" spans="3:4" x14ac:dyDescent="0.2">
      <c r="C1286" s="10"/>
      <c r="D1286" s="10"/>
    </row>
    <row r="1287" spans="3:4" x14ac:dyDescent="0.2">
      <c r="C1287" s="10"/>
      <c r="D1287" s="10"/>
    </row>
    <row r="1288" spans="3:4" x14ac:dyDescent="0.2">
      <c r="C1288" s="10"/>
      <c r="D1288" s="10"/>
    </row>
    <row r="1289" spans="3:4" x14ac:dyDescent="0.2">
      <c r="C1289" s="10"/>
      <c r="D1289" s="10"/>
    </row>
    <row r="1290" spans="3:4" x14ac:dyDescent="0.2">
      <c r="C1290" s="10"/>
      <c r="D1290" s="10"/>
    </row>
    <row r="1291" spans="3:4" x14ac:dyDescent="0.2">
      <c r="C1291" s="10"/>
      <c r="D1291" s="10"/>
    </row>
    <row r="1292" spans="3:4" x14ac:dyDescent="0.2">
      <c r="C1292" s="10"/>
      <c r="D1292" s="10"/>
    </row>
    <row r="1293" spans="3:4" x14ac:dyDescent="0.2">
      <c r="C1293" s="10"/>
      <c r="D1293" s="10"/>
    </row>
    <row r="1294" spans="3:4" x14ac:dyDescent="0.2">
      <c r="C1294" s="10"/>
      <c r="D1294" s="10"/>
    </row>
    <row r="1295" spans="3:4" x14ac:dyDescent="0.2">
      <c r="C1295" s="10"/>
      <c r="D1295" s="10"/>
    </row>
    <row r="1296" spans="3:4" x14ac:dyDescent="0.2">
      <c r="C1296" s="10"/>
      <c r="D1296" s="10"/>
    </row>
    <row r="1297" spans="3:4" x14ac:dyDescent="0.2">
      <c r="C1297" s="10"/>
      <c r="D1297" s="10"/>
    </row>
    <row r="1298" spans="3:4" x14ac:dyDescent="0.2">
      <c r="C1298" s="10"/>
      <c r="D1298" s="10"/>
    </row>
    <row r="1299" spans="3:4" x14ac:dyDescent="0.2">
      <c r="C1299" s="10"/>
      <c r="D1299" s="10"/>
    </row>
    <row r="1300" spans="3:4" x14ac:dyDescent="0.2">
      <c r="C1300" s="10"/>
      <c r="D1300" s="10"/>
    </row>
    <row r="1301" spans="3:4" x14ac:dyDescent="0.2">
      <c r="C1301" s="10"/>
      <c r="D1301" s="10"/>
    </row>
    <row r="1302" spans="3:4" x14ac:dyDescent="0.2">
      <c r="C1302" s="10"/>
      <c r="D1302" s="10"/>
    </row>
    <row r="1303" spans="3:4" x14ac:dyDescent="0.2">
      <c r="C1303" s="10"/>
      <c r="D1303" s="10"/>
    </row>
    <row r="1304" spans="3:4" x14ac:dyDescent="0.2">
      <c r="C1304" s="10"/>
      <c r="D1304" s="10"/>
    </row>
    <row r="1305" spans="3:4" x14ac:dyDescent="0.2">
      <c r="C1305" s="10"/>
      <c r="D1305" s="10"/>
    </row>
    <row r="1306" spans="3:4" x14ac:dyDescent="0.2">
      <c r="C1306" s="10"/>
      <c r="D1306" s="10"/>
    </row>
    <row r="1307" spans="3:4" x14ac:dyDescent="0.2">
      <c r="C1307" s="10"/>
      <c r="D1307" s="10"/>
    </row>
    <row r="1308" spans="3:4" x14ac:dyDescent="0.2">
      <c r="C1308" s="10"/>
      <c r="D1308" s="10"/>
    </row>
    <row r="1309" spans="3:4" x14ac:dyDescent="0.2">
      <c r="C1309" s="10"/>
      <c r="D1309" s="10"/>
    </row>
    <row r="1310" spans="3:4" x14ac:dyDescent="0.2">
      <c r="C1310" s="10"/>
      <c r="D1310" s="10"/>
    </row>
    <row r="1311" spans="3:4" x14ac:dyDescent="0.2">
      <c r="C1311" s="10"/>
      <c r="D1311" s="10"/>
    </row>
    <row r="1312" spans="3:4" x14ac:dyDescent="0.2">
      <c r="C1312" s="10"/>
      <c r="D1312" s="10"/>
    </row>
    <row r="1313" spans="3:4" x14ac:dyDescent="0.2">
      <c r="C1313" s="10"/>
      <c r="D1313" s="10"/>
    </row>
    <row r="1314" spans="3:4" x14ac:dyDescent="0.2">
      <c r="C1314" s="10"/>
      <c r="D1314" s="10"/>
    </row>
    <row r="1315" spans="3:4" x14ac:dyDescent="0.2">
      <c r="C1315" s="10"/>
      <c r="D1315" s="10"/>
    </row>
    <row r="1316" spans="3:4" x14ac:dyDescent="0.2">
      <c r="C1316" s="10"/>
      <c r="D1316" s="10"/>
    </row>
    <row r="1317" spans="3:4" x14ac:dyDescent="0.2">
      <c r="C1317" s="10"/>
      <c r="D1317" s="10"/>
    </row>
    <row r="1318" spans="3:4" x14ac:dyDescent="0.2">
      <c r="C1318" s="10"/>
      <c r="D1318" s="10"/>
    </row>
    <row r="1319" spans="3:4" x14ac:dyDescent="0.2">
      <c r="C1319" s="10"/>
      <c r="D1319" s="10"/>
    </row>
    <row r="1320" spans="3:4" x14ac:dyDescent="0.2">
      <c r="C1320" s="10"/>
      <c r="D1320" s="10"/>
    </row>
    <row r="1321" spans="3:4" x14ac:dyDescent="0.2">
      <c r="C1321" s="10"/>
      <c r="D1321" s="10"/>
    </row>
    <row r="1322" spans="3:4" x14ac:dyDescent="0.2">
      <c r="C1322" s="10"/>
      <c r="D1322" s="10"/>
    </row>
    <row r="1323" spans="3:4" x14ac:dyDescent="0.2">
      <c r="C1323" s="10"/>
      <c r="D1323" s="10"/>
    </row>
    <row r="1324" spans="3:4" x14ac:dyDescent="0.2">
      <c r="C1324" s="10"/>
      <c r="D1324" s="10"/>
    </row>
    <row r="1325" spans="3:4" x14ac:dyDescent="0.2">
      <c r="C1325" s="10"/>
      <c r="D1325" s="10"/>
    </row>
    <row r="1326" spans="3:4" x14ac:dyDescent="0.2">
      <c r="C1326" s="10"/>
      <c r="D1326" s="10"/>
    </row>
    <row r="1327" spans="3:4" x14ac:dyDescent="0.2">
      <c r="C1327" s="10"/>
      <c r="D1327" s="10"/>
    </row>
    <row r="1328" spans="3:4" x14ac:dyDescent="0.2">
      <c r="C1328" s="10"/>
      <c r="D1328" s="10"/>
    </row>
    <row r="1329" spans="3:4" x14ac:dyDescent="0.2">
      <c r="C1329" s="10"/>
      <c r="D1329" s="10"/>
    </row>
    <row r="1330" spans="3:4" x14ac:dyDescent="0.2">
      <c r="C1330" s="10"/>
      <c r="D1330" s="10"/>
    </row>
    <row r="1331" spans="3:4" x14ac:dyDescent="0.2">
      <c r="C1331" s="10"/>
      <c r="D1331" s="10"/>
    </row>
    <row r="1332" spans="3:4" x14ac:dyDescent="0.2">
      <c r="C1332" s="10"/>
      <c r="D1332" s="10"/>
    </row>
    <row r="1333" spans="3:4" x14ac:dyDescent="0.2">
      <c r="C1333" s="10"/>
      <c r="D1333" s="10"/>
    </row>
    <row r="1334" spans="3:4" x14ac:dyDescent="0.2">
      <c r="C1334" s="10"/>
      <c r="D1334" s="10"/>
    </row>
    <row r="1335" spans="3:4" x14ac:dyDescent="0.2">
      <c r="C1335" s="10"/>
      <c r="D1335" s="10"/>
    </row>
    <row r="1336" spans="3:4" x14ac:dyDescent="0.2">
      <c r="C1336" s="10"/>
      <c r="D1336" s="10"/>
    </row>
    <row r="1337" spans="3:4" x14ac:dyDescent="0.2">
      <c r="C1337" s="10"/>
      <c r="D1337" s="10"/>
    </row>
    <row r="1338" spans="3:4" x14ac:dyDescent="0.2">
      <c r="C1338" s="10"/>
      <c r="D1338" s="10"/>
    </row>
    <row r="1339" spans="3:4" x14ac:dyDescent="0.2">
      <c r="C1339" s="10"/>
      <c r="D1339" s="10"/>
    </row>
    <row r="1340" spans="3:4" x14ac:dyDescent="0.2">
      <c r="C1340" s="10"/>
      <c r="D1340" s="10"/>
    </row>
    <row r="1341" spans="3:4" x14ac:dyDescent="0.2">
      <c r="C1341" s="10"/>
      <c r="D1341" s="10"/>
    </row>
    <row r="1342" spans="3:4" x14ac:dyDescent="0.2">
      <c r="C1342" s="10"/>
      <c r="D1342" s="10"/>
    </row>
    <row r="1343" spans="3:4" x14ac:dyDescent="0.2">
      <c r="C1343" s="10"/>
      <c r="D1343" s="10"/>
    </row>
    <row r="1344" spans="3:4" x14ac:dyDescent="0.2">
      <c r="C1344" s="10"/>
      <c r="D1344" s="10"/>
    </row>
    <row r="1345" spans="3:4" x14ac:dyDescent="0.2">
      <c r="C1345" s="10"/>
      <c r="D1345" s="10"/>
    </row>
    <row r="1346" spans="3:4" x14ac:dyDescent="0.2">
      <c r="C1346" s="10"/>
      <c r="D1346" s="10"/>
    </row>
    <row r="1347" spans="3:4" x14ac:dyDescent="0.2">
      <c r="C1347" s="10"/>
      <c r="D1347" s="10"/>
    </row>
    <row r="1348" spans="3:4" x14ac:dyDescent="0.2">
      <c r="C1348" s="10"/>
      <c r="D1348" s="10"/>
    </row>
    <row r="1349" spans="3:4" x14ac:dyDescent="0.2">
      <c r="C1349" s="10"/>
      <c r="D1349" s="10"/>
    </row>
    <row r="1350" spans="3:4" x14ac:dyDescent="0.2">
      <c r="C1350" s="10"/>
      <c r="D1350" s="10"/>
    </row>
    <row r="1351" spans="3:4" x14ac:dyDescent="0.2">
      <c r="C1351" s="10"/>
      <c r="D1351" s="10"/>
    </row>
    <row r="1352" spans="3:4" x14ac:dyDescent="0.2">
      <c r="C1352" s="10"/>
      <c r="D1352" s="10"/>
    </row>
    <row r="1353" spans="3:4" x14ac:dyDescent="0.2">
      <c r="C1353" s="10"/>
      <c r="D1353" s="10"/>
    </row>
    <row r="1354" spans="3:4" x14ac:dyDescent="0.2">
      <c r="C1354" s="10"/>
      <c r="D1354" s="10"/>
    </row>
    <row r="1355" spans="3:4" x14ac:dyDescent="0.2">
      <c r="C1355" s="10"/>
      <c r="D1355" s="10"/>
    </row>
    <row r="1356" spans="3:4" x14ac:dyDescent="0.2">
      <c r="C1356" s="10"/>
      <c r="D1356" s="10"/>
    </row>
    <row r="1357" spans="3:4" x14ac:dyDescent="0.2">
      <c r="C1357" s="10"/>
      <c r="D1357" s="10"/>
    </row>
    <row r="1358" spans="3:4" x14ac:dyDescent="0.2">
      <c r="C1358" s="10"/>
      <c r="D1358" s="10"/>
    </row>
    <row r="1359" spans="3:4" x14ac:dyDescent="0.2">
      <c r="C1359" s="10"/>
      <c r="D1359" s="10"/>
    </row>
    <row r="1360" spans="3:4" x14ac:dyDescent="0.2">
      <c r="C1360" s="10"/>
      <c r="D1360" s="10"/>
    </row>
    <row r="1361" spans="3:4" x14ac:dyDescent="0.2">
      <c r="C1361" s="10"/>
      <c r="D1361" s="10"/>
    </row>
    <row r="1362" spans="3:4" x14ac:dyDescent="0.2">
      <c r="C1362" s="10"/>
      <c r="D1362" s="10"/>
    </row>
    <row r="1363" spans="3:4" x14ac:dyDescent="0.2">
      <c r="C1363" s="10"/>
      <c r="D1363" s="10"/>
    </row>
    <row r="1364" spans="3:4" x14ac:dyDescent="0.2">
      <c r="C1364" s="10"/>
      <c r="D1364" s="10"/>
    </row>
    <row r="1365" spans="3:4" x14ac:dyDescent="0.2">
      <c r="C1365" s="10"/>
      <c r="D1365" s="10"/>
    </row>
    <row r="1366" spans="3:4" x14ac:dyDescent="0.2">
      <c r="C1366" s="10"/>
      <c r="D1366" s="10"/>
    </row>
    <row r="1367" spans="3:4" x14ac:dyDescent="0.2">
      <c r="C1367" s="10"/>
      <c r="D1367" s="10"/>
    </row>
    <row r="1368" spans="3:4" x14ac:dyDescent="0.2">
      <c r="C1368" s="10"/>
      <c r="D1368" s="10"/>
    </row>
    <row r="1369" spans="3:4" x14ac:dyDescent="0.2">
      <c r="C1369" s="10"/>
      <c r="D1369" s="10"/>
    </row>
    <row r="1370" spans="3:4" x14ac:dyDescent="0.2">
      <c r="C1370" s="10"/>
      <c r="D1370" s="10"/>
    </row>
    <row r="1371" spans="3:4" x14ac:dyDescent="0.2">
      <c r="C1371" s="10"/>
      <c r="D1371" s="10"/>
    </row>
    <row r="1372" spans="3:4" x14ac:dyDescent="0.2">
      <c r="C1372" s="10"/>
      <c r="D1372" s="10"/>
    </row>
    <row r="1373" spans="3:4" x14ac:dyDescent="0.2">
      <c r="C1373" s="10"/>
      <c r="D1373" s="10"/>
    </row>
    <row r="1374" spans="3:4" x14ac:dyDescent="0.2">
      <c r="C1374" s="10"/>
      <c r="D1374" s="10"/>
    </row>
    <row r="1375" spans="3:4" x14ac:dyDescent="0.2">
      <c r="C1375" s="10"/>
      <c r="D1375" s="10"/>
    </row>
    <row r="1376" spans="3:4" x14ac:dyDescent="0.2">
      <c r="C1376" s="10"/>
      <c r="D1376" s="10"/>
    </row>
    <row r="1377" spans="3:4" x14ac:dyDescent="0.2">
      <c r="C1377" s="10"/>
      <c r="D1377" s="10"/>
    </row>
    <row r="1378" spans="3:4" x14ac:dyDescent="0.2">
      <c r="C1378" s="10"/>
      <c r="D1378" s="10"/>
    </row>
    <row r="1379" spans="3:4" x14ac:dyDescent="0.2">
      <c r="C1379" s="10"/>
      <c r="D1379" s="10"/>
    </row>
    <row r="1380" spans="3:4" x14ac:dyDescent="0.2">
      <c r="C1380" s="10"/>
      <c r="D1380" s="10"/>
    </row>
    <row r="1381" spans="3:4" x14ac:dyDescent="0.2">
      <c r="C1381" s="10"/>
      <c r="D1381" s="10"/>
    </row>
    <row r="1382" spans="3:4" x14ac:dyDescent="0.2">
      <c r="C1382" s="10"/>
      <c r="D1382" s="10"/>
    </row>
    <row r="1383" spans="3:4" x14ac:dyDescent="0.2">
      <c r="C1383" s="10"/>
      <c r="D1383" s="10"/>
    </row>
    <row r="1384" spans="3:4" x14ac:dyDescent="0.2">
      <c r="C1384" s="10"/>
      <c r="D1384" s="10"/>
    </row>
    <row r="1385" spans="3:4" x14ac:dyDescent="0.2">
      <c r="C1385" s="10"/>
      <c r="D1385" s="10"/>
    </row>
    <row r="1386" spans="3:4" x14ac:dyDescent="0.2">
      <c r="C1386" s="10"/>
      <c r="D1386" s="10"/>
    </row>
    <row r="1387" spans="3:4" x14ac:dyDescent="0.2">
      <c r="C1387" s="10"/>
      <c r="D1387" s="10"/>
    </row>
    <row r="1388" spans="3:4" x14ac:dyDescent="0.2">
      <c r="C1388" s="10"/>
      <c r="D1388" s="10"/>
    </row>
    <row r="1389" spans="3:4" x14ac:dyDescent="0.2">
      <c r="C1389" s="10"/>
      <c r="D1389" s="10"/>
    </row>
    <row r="1390" spans="3:4" x14ac:dyDescent="0.2">
      <c r="C1390" s="10"/>
      <c r="D1390" s="10"/>
    </row>
    <row r="1391" spans="3:4" x14ac:dyDescent="0.2">
      <c r="C1391" s="10"/>
      <c r="D1391" s="10"/>
    </row>
    <row r="1392" spans="3:4" x14ac:dyDescent="0.2">
      <c r="C1392" s="10"/>
      <c r="D1392" s="10"/>
    </row>
    <row r="1393" spans="3:4" x14ac:dyDescent="0.2">
      <c r="C1393" s="10"/>
      <c r="D1393" s="10"/>
    </row>
    <row r="1394" spans="3:4" x14ac:dyDescent="0.2">
      <c r="C1394" s="10"/>
      <c r="D1394" s="10"/>
    </row>
    <row r="1395" spans="3:4" x14ac:dyDescent="0.2">
      <c r="C1395" s="10"/>
      <c r="D1395" s="10"/>
    </row>
    <row r="1396" spans="3:4" x14ac:dyDescent="0.2">
      <c r="C1396" s="10"/>
      <c r="D1396" s="10"/>
    </row>
    <row r="1397" spans="3:4" x14ac:dyDescent="0.2">
      <c r="C1397" s="10"/>
      <c r="D1397" s="10"/>
    </row>
    <row r="1398" spans="3:4" x14ac:dyDescent="0.2">
      <c r="C1398" s="10"/>
      <c r="D1398" s="10"/>
    </row>
    <row r="1399" spans="3:4" x14ac:dyDescent="0.2">
      <c r="C1399" s="10"/>
      <c r="D1399" s="10"/>
    </row>
    <row r="1400" spans="3:4" x14ac:dyDescent="0.2">
      <c r="C1400" s="10"/>
      <c r="D1400" s="10"/>
    </row>
    <row r="1401" spans="3:4" x14ac:dyDescent="0.2">
      <c r="C1401" s="10"/>
      <c r="D1401" s="10"/>
    </row>
    <row r="1402" spans="3:4" x14ac:dyDescent="0.2">
      <c r="C1402" s="10"/>
      <c r="D1402" s="10"/>
    </row>
    <row r="1403" spans="3:4" x14ac:dyDescent="0.2">
      <c r="C1403" s="10"/>
      <c r="D1403" s="10"/>
    </row>
    <row r="1404" spans="3:4" x14ac:dyDescent="0.2">
      <c r="C1404" s="10"/>
      <c r="D1404" s="10"/>
    </row>
    <row r="1405" spans="3:4" x14ac:dyDescent="0.2">
      <c r="C1405" s="10"/>
      <c r="D1405" s="10"/>
    </row>
    <row r="1406" spans="3:4" x14ac:dyDescent="0.2">
      <c r="C1406" s="10"/>
      <c r="D1406" s="10"/>
    </row>
    <row r="1407" spans="3:4" x14ac:dyDescent="0.2">
      <c r="C1407" s="10"/>
      <c r="D1407" s="10"/>
    </row>
    <row r="1408" spans="3:4" x14ac:dyDescent="0.2">
      <c r="C1408" s="10"/>
      <c r="D1408" s="10"/>
    </row>
    <row r="1409" spans="3:4" x14ac:dyDescent="0.2">
      <c r="C1409" s="10"/>
      <c r="D1409" s="10"/>
    </row>
    <row r="1410" spans="3:4" x14ac:dyDescent="0.2">
      <c r="C1410" s="10"/>
      <c r="D1410" s="10"/>
    </row>
    <row r="1411" spans="3:4" x14ac:dyDescent="0.2">
      <c r="C1411" s="10"/>
      <c r="D1411" s="10"/>
    </row>
    <row r="1412" spans="3:4" x14ac:dyDescent="0.2">
      <c r="C1412" s="10"/>
      <c r="D1412" s="10"/>
    </row>
    <row r="1413" spans="3:4" x14ac:dyDescent="0.2">
      <c r="C1413" s="10"/>
      <c r="D1413" s="10"/>
    </row>
    <row r="1414" spans="3:4" x14ac:dyDescent="0.2">
      <c r="C1414" s="10"/>
      <c r="D1414" s="10"/>
    </row>
    <row r="1415" spans="3:4" x14ac:dyDescent="0.2">
      <c r="C1415" s="10"/>
      <c r="D1415" s="10"/>
    </row>
    <row r="1416" spans="3:4" x14ac:dyDescent="0.2">
      <c r="C1416" s="10"/>
      <c r="D1416" s="10"/>
    </row>
    <row r="1417" spans="3:4" x14ac:dyDescent="0.2">
      <c r="C1417" s="10"/>
      <c r="D1417" s="10"/>
    </row>
    <row r="1418" spans="3:4" x14ac:dyDescent="0.2">
      <c r="C1418" s="10"/>
      <c r="D1418" s="10"/>
    </row>
    <row r="1419" spans="3:4" x14ac:dyDescent="0.2">
      <c r="C1419" s="10"/>
      <c r="D1419" s="10"/>
    </row>
    <row r="1420" spans="3:4" x14ac:dyDescent="0.2">
      <c r="C1420" s="10"/>
      <c r="D1420" s="10"/>
    </row>
    <row r="1421" spans="3:4" x14ac:dyDescent="0.2">
      <c r="C1421" s="10"/>
      <c r="D1421" s="10"/>
    </row>
    <row r="1422" spans="3:4" x14ac:dyDescent="0.2">
      <c r="C1422" s="10"/>
      <c r="D1422" s="10"/>
    </row>
    <row r="1423" spans="3:4" x14ac:dyDescent="0.2">
      <c r="C1423" s="10"/>
      <c r="D1423" s="10"/>
    </row>
    <row r="1424" spans="3:4" x14ac:dyDescent="0.2">
      <c r="C1424" s="10"/>
      <c r="D1424" s="10"/>
    </row>
    <row r="1425" spans="3:4" x14ac:dyDescent="0.2">
      <c r="C1425" s="10"/>
      <c r="D1425" s="10"/>
    </row>
    <row r="1426" spans="3:4" x14ac:dyDescent="0.2">
      <c r="C1426" s="10"/>
      <c r="D1426" s="10"/>
    </row>
    <row r="1427" spans="3:4" x14ac:dyDescent="0.2">
      <c r="C1427" s="10"/>
      <c r="D1427" s="10"/>
    </row>
    <row r="1428" spans="3:4" x14ac:dyDescent="0.2">
      <c r="C1428" s="10"/>
      <c r="D1428" s="10"/>
    </row>
    <row r="1429" spans="3:4" x14ac:dyDescent="0.2">
      <c r="C1429" s="10"/>
      <c r="D1429" s="10"/>
    </row>
    <row r="1430" spans="3:4" x14ac:dyDescent="0.2">
      <c r="C1430" s="10"/>
      <c r="D1430" s="10"/>
    </row>
    <row r="1431" spans="3:4" x14ac:dyDescent="0.2">
      <c r="C1431" s="10"/>
      <c r="D1431" s="10"/>
    </row>
    <row r="1432" spans="3:4" x14ac:dyDescent="0.2">
      <c r="C1432" s="10"/>
      <c r="D1432" s="10"/>
    </row>
    <row r="1433" spans="3:4" x14ac:dyDescent="0.2">
      <c r="C1433" s="10"/>
      <c r="D1433" s="10"/>
    </row>
    <row r="1434" spans="3:4" x14ac:dyDescent="0.2">
      <c r="C1434" s="10"/>
      <c r="D1434" s="10"/>
    </row>
    <row r="1435" spans="3:4" x14ac:dyDescent="0.2">
      <c r="C1435" s="10"/>
      <c r="D1435" s="10"/>
    </row>
    <row r="1436" spans="3:4" x14ac:dyDescent="0.2">
      <c r="C1436" s="10"/>
      <c r="D1436" s="10"/>
    </row>
    <row r="1437" spans="3:4" x14ac:dyDescent="0.2">
      <c r="C1437" s="10"/>
      <c r="D1437" s="10"/>
    </row>
    <row r="1438" spans="3:4" x14ac:dyDescent="0.2">
      <c r="C1438" s="10"/>
      <c r="D1438" s="10"/>
    </row>
    <row r="1439" spans="3:4" x14ac:dyDescent="0.2">
      <c r="C1439" s="10"/>
      <c r="D1439" s="10"/>
    </row>
    <row r="1440" spans="3:4" x14ac:dyDescent="0.2">
      <c r="C1440" s="10"/>
      <c r="D1440" s="10"/>
    </row>
    <row r="1441" spans="3:4" x14ac:dyDescent="0.2">
      <c r="C1441" s="10"/>
      <c r="D1441" s="10"/>
    </row>
    <row r="1442" spans="3:4" x14ac:dyDescent="0.2">
      <c r="C1442" s="10"/>
      <c r="D1442" s="10"/>
    </row>
    <row r="1443" spans="3:4" x14ac:dyDescent="0.2">
      <c r="C1443" s="10"/>
      <c r="D1443" s="10"/>
    </row>
    <row r="1444" spans="3:4" x14ac:dyDescent="0.2">
      <c r="C1444" s="10"/>
      <c r="D1444" s="10"/>
    </row>
    <row r="1445" spans="3:4" x14ac:dyDescent="0.2">
      <c r="C1445" s="10"/>
      <c r="D1445" s="10"/>
    </row>
    <row r="1446" spans="3:4" x14ac:dyDescent="0.2">
      <c r="C1446" s="10"/>
      <c r="D1446" s="10"/>
    </row>
    <row r="1447" spans="3:4" x14ac:dyDescent="0.2">
      <c r="C1447" s="10"/>
      <c r="D1447" s="10"/>
    </row>
    <row r="1448" spans="3:4" x14ac:dyDescent="0.2">
      <c r="C1448" s="10"/>
      <c r="D1448" s="10"/>
    </row>
    <row r="1449" spans="3:4" x14ac:dyDescent="0.2">
      <c r="C1449" s="10"/>
      <c r="D1449" s="10"/>
    </row>
    <row r="1450" spans="3:4" x14ac:dyDescent="0.2">
      <c r="C1450" s="10"/>
      <c r="D1450" s="10"/>
    </row>
    <row r="1451" spans="3:4" x14ac:dyDescent="0.2">
      <c r="C1451" s="10"/>
      <c r="D1451" s="10"/>
    </row>
    <row r="1452" spans="3:4" x14ac:dyDescent="0.2">
      <c r="C1452" s="10"/>
      <c r="D1452" s="10"/>
    </row>
    <row r="1453" spans="3:4" x14ac:dyDescent="0.2">
      <c r="C1453" s="10"/>
      <c r="D1453" s="10"/>
    </row>
    <row r="1454" spans="3:4" x14ac:dyDescent="0.2">
      <c r="C1454" s="10"/>
      <c r="D1454" s="10"/>
    </row>
    <row r="1455" spans="3:4" x14ac:dyDescent="0.2">
      <c r="C1455" s="10"/>
      <c r="D1455" s="10"/>
    </row>
    <row r="1456" spans="3:4" x14ac:dyDescent="0.2">
      <c r="C1456" s="10"/>
      <c r="D1456" s="10"/>
    </row>
    <row r="1457" spans="3:4" x14ac:dyDescent="0.2">
      <c r="C1457" s="10"/>
      <c r="D1457" s="10"/>
    </row>
    <row r="1458" spans="3:4" x14ac:dyDescent="0.2">
      <c r="C1458" s="10"/>
      <c r="D1458" s="10"/>
    </row>
    <row r="1459" spans="3:4" x14ac:dyDescent="0.2">
      <c r="C1459" s="10"/>
      <c r="D1459" s="10"/>
    </row>
    <row r="1460" spans="3:4" x14ac:dyDescent="0.2">
      <c r="C1460" s="10"/>
      <c r="D1460" s="10"/>
    </row>
    <row r="1461" spans="3:4" x14ac:dyDescent="0.2">
      <c r="C1461" s="10"/>
      <c r="D1461" s="10"/>
    </row>
    <row r="1462" spans="3:4" x14ac:dyDescent="0.2">
      <c r="C1462" s="10"/>
      <c r="D1462" s="10"/>
    </row>
    <row r="1463" spans="3:4" x14ac:dyDescent="0.2">
      <c r="C1463" s="10"/>
      <c r="D1463" s="10"/>
    </row>
    <row r="1464" spans="3:4" x14ac:dyDescent="0.2">
      <c r="C1464" s="10"/>
      <c r="D1464" s="10"/>
    </row>
    <row r="1465" spans="3:4" x14ac:dyDescent="0.2">
      <c r="C1465" s="10"/>
      <c r="D1465" s="10"/>
    </row>
    <row r="1466" spans="3:4" x14ac:dyDescent="0.2">
      <c r="C1466" s="10"/>
      <c r="D1466" s="10"/>
    </row>
    <row r="1467" spans="3:4" x14ac:dyDescent="0.2">
      <c r="C1467" s="10"/>
      <c r="D1467" s="10"/>
    </row>
    <row r="1468" spans="3:4" x14ac:dyDescent="0.2">
      <c r="C1468" s="10"/>
      <c r="D1468" s="10"/>
    </row>
    <row r="1469" spans="3:4" x14ac:dyDescent="0.2">
      <c r="C1469" s="10"/>
      <c r="D1469" s="10"/>
    </row>
    <row r="1470" spans="3:4" x14ac:dyDescent="0.2">
      <c r="C1470" s="10"/>
      <c r="D1470" s="10"/>
    </row>
    <row r="1471" spans="3:4" x14ac:dyDescent="0.2">
      <c r="C1471" s="10"/>
      <c r="D1471" s="10"/>
    </row>
    <row r="1472" spans="3:4" x14ac:dyDescent="0.2">
      <c r="C1472" s="10"/>
      <c r="D1472" s="10"/>
    </row>
    <row r="1473" spans="3:4" x14ac:dyDescent="0.2">
      <c r="C1473" s="10"/>
      <c r="D1473" s="10"/>
    </row>
    <row r="1474" spans="3:4" x14ac:dyDescent="0.2">
      <c r="C1474" s="10"/>
      <c r="D1474" s="10"/>
    </row>
    <row r="1475" spans="3:4" x14ac:dyDescent="0.2">
      <c r="C1475" s="10"/>
      <c r="D1475" s="10"/>
    </row>
    <row r="1476" spans="3:4" x14ac:dyDescent="0.2">
      <c r="C1476" s="10"/>
      <c r="D1476" s="10"/>
    </row>
    <row r="1477" spans="3:4" x14ac:dyDescent="0.2">
      <c r="C1477" s="10"/>
      <c r="D1477" s="10"/>
    </row>
    <row r="1478" spans="3:4" x14ac:dyDescent="0.2">
      <c r="C1478" s="10"/>
      <c r="D1478" s="10"/>
    </row>
    <row r="1479" spans="3:4" x14ac:dyDescent="0.2">
      <c r="C1479" s="10"/>
      <c r="D1479" s="10"/>
    </row>
    <row r="1480" spans="3:4" x14ac:dyDescent="0.2">
      <c r="C1480" s="10"/>
      <c r="D1480" s="10"/>
    </row>
    <row r="1481" spans="3:4" x14ac:dyDescent="0.2">
      <c r="C1481" s="10"/>
      <c r="D1481" s="10"/>
    </row>
    <row r="1482" spans="3:4" x14ac:dyDescent="0.2">
      <c r="C1482" s="10"/>
      <c r="D1482" s="10"/>
    </row>
    <row r="1483" spans="3:4" x14ac:dyDescent="0.2">
      <c r="C1483" s="10"/>
      <c r="D1483" s="10"/>
    </row>
    <row r="1484" spans="3:4" x14ac:dyDescent="0.2">
      <c r="C1484" s="10"/>
      <c r="D1484" s="10"/>
    </row>
    <row r="1485" spans="3:4" x14ac:dyDescent="0.2">
      <c r="C1485" s="10"/>
      <c r="D1485" s="10"/>
    </row>
    <row r="1486" spans="3:4" x14ac:dyDescent="0.2">
      <c r="C1486" s="10"/>
      <c r="D1486" s="10"/>
    </row>
    <row r="1487" spans="3:4" x14ac:dyDescent="0.2">
      <c r="C1487" s="10"/>
      <c r="D1487" s="10"/>
    </row>
    <row r="1488" spans="3:4" x14ac:dyDescent="0.2">
      <c r="C1488" s="10"/>
      <c r="D1488" s="10"/>
    </row>
    <row r="1489" spans="3:4" x14ac:dyDescent="0.2">
      <c r="C1489" s="10"/>
      <c r="D1489" s="10"/>
    </row>
    <row r="1490" spans="3:4" x14ac:dyDescent="0.2">
      <c r="C1490" s="10"/>
      <c r="D1490" s="10"/>
    </row>
    <row r="1491" spans="3:4" x14ac:dyDescent="0.2">
      <c r="C1491" s="10"/>
      <c r="D1491" s="10"/>
    </row>
    <row r="1492" spans="3:4" x14ac:dyDescent="0.2">
      <c r="C1492" s="10"/>
      <c r="D1492" s="10"/>
    </row>
    <row r="1493" spans="3:4" x14ac:dyDescent="0.2">
      <c r="C1493" s="10"/>
      <c r="D1493" s="10"/>
    </row>
    <row r="1494" spans="3:4" x14ac:dyDescent="0.2">
      <c r="C1494" s="10"/>
      <c r="D1494" s="10"/>
    </row>
    <row r="1495" spans="3:4" x14ac:dyDescent="0.2">
      <c r="C1495" s="10"/>
      <c r="D1495" s="10"/>
    </row>
    <row r="1496" spans="3:4" x14ac:dyDescent="0.2">
      <c r="C1496" s="10"/>
      <c r="D1496" s="10"/>
    </row>
    <row r="1497" spans="3:4" x14ac:dyDescent="0.2">
      <c r="C1497" s="10"/>
      <c r="D1497" s="10"/>
    </row>
    <row r="1498" spans="3:4" x14ac:dyDescent="0.2">
      <c r="C1498" s="10"/>
      <c r="D1498" s="10"/>
    </row>
    <row r="1499" spans="3:4" x14ac:dyDescent="0.2">
      <c r="C1499" s="10"/>
      <c r="D1499" s="10"/>
    </row>
    <row r="1500" spans="3:4" x14ac:dyDescent="0.2">
      <c r="C1500" s="10"/>
      <c r="D1500" s="10"/>
    </row>
    <row r="1501" spans="3:4" x14ac:dyDescent="0.2">
      <c r="C1501" s="10"/>
      <c r="D1501" s="10"/>
    </row>
    <row r="1502" spans="3:4" x14ac:dyDescent="0.2">
      <c r="C1502" s="10"/>
      <c r="D1502" s="10"/>
    </row>
    <row r="1503" spans="3:4" x14ac:dyDescent="0.2">
      <c r="C1503" s="10"/>
      <c r="D1503" s="10"/>
    </row>
    <row r="1504" spans="3:4" x14ac:dyDescent="0.2">
      <c r="C1504" s="10"/>
      <c r="D1504" s="10"/>
    </row>
    <row r="1505" spans="3:4" x14ac:dyDescent="0.2">
      <c r="C1505" s="10"/>
      <c r="D1505" s="10"/>
    </row>
    <row r="1506" spans="3:4" x14ac:dyDescent="0.2">
      <c r="C1506" s="10"/>
      <c r="D1506" s="10"/>
    </row>
    <row r="1507" spans="3:4" x14ac:dyDescent="0.2">
      <c r="C1507" s="10"/>
      <c r="D1507" s="10"/>
    </row>
    <row r="1508" spans="3:4" x14ac:dyDescent="0.2">
      <c r="C1508" s="10"/>
      <c r="D1508" s="10"/>
    </row>
    <row r="1509" spans="3:4" x14ac:dyDescent="0.2">
      <c r="C1509" s="10"/>
      <c r="D1509" s="10"/>
    </row>
    <row r="1510" spans="3:4" x14ac:dyDescent="0.2">
      <c r="C1510" s="10"/>
      <c r="D1510" s="10"/>
    </row>
    <row r="1511" spans="3:4" x14ac:dyDescent="0.2">
      <c r="C1511" s="10"/>
      <c r="D1511" s="10"/>
    </row>
    <row r="1512" spans="3:4" x14ac:dyDescent="0.2">
      <c r="C1512" s="10"/>
      <c r="D1512" s="10"/>
    </row>
    <row r="1513" spans="3:4" x14ac:dyDescent="0.2">
      <c r="C1513" s="10"/>
      <c r="D1513" s="10"/>
    </row>
    <row r="1514" spans="3:4" x14ac:dyDescent="0.2">
      <c r="C1514" s="10"/>
      <c r="D1514" s="10"/>
    </row>
    <row r="1515" spans="3:4" x14ac:dyDescent="0.2">
      <c r="C1515" s="10"/>
      <c r="D1515" s="10"/>
    </row>
    <row r="1516" spans="3:4" x14ac:dyDescent="0.2">
      <c r="C1516" s="10"/>
      <c r="D1516" s="10"/>
    </row>
    <row r="1517" spans="3:4" x14ac:dyDescent="0.2">
      <c r="C1517" s="10"/>
      <c r="D1517" s="10"/>
    </row>
    <row r="1518" spans="3:4" x14ac:dyDescent="0.2">
      <c r="C1518" s="10"/>
      <c r="D1518" s="10"/>
    </row>
    <row r="1519" spans="3:4" x14ac:dyDescent="0.2">
      <c r="C1519" s="10"/>
      <c r="D1519" s="10"/>
    </row>
    <row r="1520" spans="3:4" x14ac:dyDescent="0.2">
      <c r="C1520" s="10"/>
      <c r="D1520" s="10"/>
    </row>
    <row r="1521" spans="3:4" x14ac:dyDescent="0.2">
      <c r="C1521" s="10"/>
      <c r="D1521" s="10"/>
    </row>
    <row r="1522" spans="3:4" x14ac:dyDescent="0.2">
      <c r="C1522" s="10"/>
      <c r="D1522" s="10"/>
    </row>
    <row r="1523" spans="3:4" x14ac:dyDescent="0.2">
      <c r="C1523" s="10"/>
      <c r="D1523" s="10"/>
    </row>
    <row r="1524" spans="3:4" x14ac:dyDescent="0.2">
      <c r="C1524" s="10"/>
      <c r="D1524" s="10"/>
    </row>
    <row r="1525" spans="3:4" x14ac:dyDescent="0.2">
      <c r="C1525" s="10"/>
      <c r="D1525" s="10"/>
    </row>
    <row r="1526" spans="3:4" x14ac:dyDescent="0.2">
      <c r="C1526" s="10"/>
      <c r="D1526" s="10"/>
    </row>
    <row r="1527" spans="3:4" x14ac:dyDescent="0.2">
      <c r="C1527" s="10"/>
      <c r="D1527" s="10"/>
    </row>
    <row r="1528" spans="3:4" x14ac:dyDescent="0.2">
      <c r="C1528" s="10"/>
      <c r="D1528" s="10"/>
    </row>
    <row r="1529" spans="3:4" x14ac:dyDescent="0.2">
      <c r="C1529" s="10"/>
      <c r="D1529" s="10"/>
    </row>
    <row r="1530" spans="3:4" x14ac:dyDescent="0.2">
      <c r="C1530" s="10"/>
      <c r="D1530" s="10"/>
    </row>
    <row r="1531" spans="3:4" x14ac:dyDescent="0.2">
      <c r="C1531" s="10"/>
      <c r="D1531" s="10"/>
    </row>
    <row r="1532" spans="3:4" x14ac:dyDescent="0.2">
      <c r="C1532" s="10"/>
      <c r="D1532" s="10"/>
    </row>
    <row r="1533" spans="3:4" x14ac:dyDescent="0.2">
      <c r="C1533" s="10"/>
      <c r="D1533" s="10"/>
    </row>
    <row r="1534" spans="3:4" x14ac:dyDescent="0.2">
      <c r="C1534" s="10"/>
      <c r="D1534" s="10"/>
    </row>
    <row r="1535" spans="3:4" x14ac:dyDescent="0.2">
      <c r="C1535" s="10"/>
      <c r="D1535" s="10"/>
    </row>
    <row r="1536" spans="3:4" x14ac:dyDescent="0.2">
      <c r="C1536" s="10"/>
      <c r="D1536" s="10"/>
    </row>
    <row r="1537" spans="3:4" x14ac:dyDescent="0.2">
      <c r="C1537" s="10"/>
      <c r="D1537" s="10"/>
    </row>
    <row r="1538" spans="3:4" x14ac:dyDescent="0.2">
      <c r="C1538" s="10"/>
      <c r="D1538" s="10"/>
    </row>
    <row r="1539" spans="3:4" x14ac:dyDescent="0.2">
      <c r="C1539" s="10"/>
      <c r="D1539" s="10"/>
    </row>
    <row r="1540" spans="3:4" x14ac:dyDescent="0.2">
      <c r="C1540" s="10"/>
      <c r="D1540" s="10"/>
    </row>
    <row r="1541" spans="3:4" x14ac:dyDescent="0.2">
      <c r="C1541" s="10"/>
      <c r="D1541" s="10"/>
    </row>
    <row r="1542" spans="3:4" x14ac:dyDescent="0.2">
      <c r="C1542" s="10"/>
      <c r="D1542" s="10"/>
    </row>
    <row r="1543" spans="3:4" x14ac:dyDescent="0.2">
      <c r="C1543" s="10"/>
      <c r="D1543" s="10"/>
    </row>
    <row r="1544" spans="3:4" x14ac:dyDescent="0.2">
      <c r="C1544" s="10"/>
      <c r="D1544" s="10"/>
    </row>
    <row r="1545" spans="3:4" x14ac:dyDescent="0.2">
      <c r="C1545" s="10"/>
      <c r="D1545" s="10"/>
    </row>
    <row r="1546" spans="3:4" x14ac:dyDescent="0.2">
      <c r="C1546" s="10"/>
      <c r="D1546" s="10"/>
    </row>
    <row r="1547" spans="3:4" x14ac:dyDescent="0.2">
      <c r="C1547" s="10"/>
      <c r="D1547" s="10"/>
    </row>
    <row r="1548" spans="3:4" x14ac:dyDescent="0.2">
      <c r="C1548" s="10"/>
      <c r="D1548" s="10"/>
    </row>
    <row r="1549" spans="3:4" x14ac:dyDescent="0.2">
      <c r="C1549" s="10"/>
      <c r="D1549" s="10"/>
    </row>
    <row r="1550" spans="3:4" x14ac:dyDescent="0.2">
      <c r="C1550" s="10"/>
      <c r="D1550" s="10"/>
    </row>
    <row r="1551" spans="3:4" x14ac:dyDescent="0.2">
      <c r="C1551" s="10"/>
      <c r="D1551" s="10"/>
    </row>
    <row r="1552" spans="3:4" x14ac:dyDescent="0.2">
      <c r="C1552" s="10"/>
      <c r="D1552" s="10"/>
    </row>
    <row r="1553" spans="3:4" x14ac:dyDescent="0.2">
      <c r="C1553" s="10"/>
      <c r="D1553" s="10"/>
    </row>
    <row r="1554" spans="3:4" x14ac:dyDescent="0.2">
      <c r="C1554" s="10"/>
      <c r="D1554" s="10"/>
    </row>
    <row r="1555" spans="3:4" x14ac:dyDescent="0.2">
      <c r="C1555" s="10"/>
      <c r="D1555" s="10"/>
    </row>
    <row r="1556" spans="3:4" x14ac:dyDescent="0.2">
      <c r="C1556" s="10"/>
      <c r="D1556" s="10"/>
    </row>
    <row r="1557" spans="3:4" x14ac:dyDescent="0.2">
      <c r="C1557" s="10"/>
      <c r="D1557" s="10"/>
    </row>
    <row r="1558" spans="3:4" x14ac:dyDescent="0.2">
      <c r="C1558" s="10"/>
      <c r="D1558" s="10"/>
    </row>
    <row r="1559" spans="3:4" x14ac:dyDescent="0.2">
      <c r="C1559" s="10"/>
      <c r="D1559" s="10"/>
    </row>
    <row r="1560" spans="3:4" x14ac:dyDescent="0.2">
      <c r="C1560" s="10"/>
      <c r="D1560" s="10"/>
    </row>
    <row r="1561" spans="3:4" x14ac:dyDescent="0.2">
      <c r="C1561" s="10"/>
      <c r="D1561" s="10"/>
    </row>
    <row r="1562" spans="3:4" x14ac:dyDescent="0.2">
      <c r="C1562" s="10"/>
      <c r="D1562" s="10"/>
    </row>
    <row r="1563" spans="3:4" x14ac:dyDescent="0.2">
      <c r="C1563" s="10"/>
      <c r="D1563" s="10"/>
    </row>
    <row r="1564" spans="3:4" x14ac:dyDescent="0.2">
      <c r="C1564" s="10"/>
      <c r="D1564" s="10"/>
    </row>
    <row r="1565" spans="3:4" x14ac:dyDescent="0.2">
      <c r="C1565" s="10"/>
      <c r="D1565" s="10"/>
    </row>
    <row r="1566" spans="3:4" x14ac:dyDescent="0.2">
      <c r="C1566" s="10"/>
      <c r="D1566" s="10"/>
    </row>
    <row r="1567" spans="3:4" x14ac:dyDescent="0.2">
      <c r="C1567" s="10"/>
      <c r="D1567" s="10"/>
    </row>
    <row r="1568" spans="3:4" x14ac:dyDescent="0.2">
      <c r="C1568" s="10"/>
      <c r="D1568" s="10"/>
    </row>
    <row r="1569" spans="3:4" x14ac:dyDescent="0.2">
      <c r="C1569" s="10"/>
      <c r="D1569" s="10"/>
    </row>
    <row r="1570" spans="3:4" x14ac:dyDescent="0.2">
      <c r="C1570" s="10"/>
      <c r="D1570" s="10"/>
    </row>
    <row r="1571" spans="3:4" x14ac:dyDescent="0.2">
      <c r="C1571" s="10"/>
      <c r="D1571" s="10"/>
    </row>
    <row r="1572" spans="3:4" x14ac:dyDescent="0.2">
      <c r="C1572" s="10"/>
      <c r="D1572" s="10"/>
    </row>
    <row r="1573" spans="3:4" x14ac:dyDescent="0.2">
      <c r="C1573" s="10"/>
      <c r="D1573" s="10"/>
    </row>
    <row r="1574" spans="3:4" x14ac:dyDescent="0.2">
      <c r="C1574" s="10"/>
      <c r="D1574" s="10"/>
    </row>
    <row r="1575" spans="3:4" x14ac:dyDescent="0.2">
      <c r="C1575" s="10"/>
      <c r="D1575" s="10"/>
    </row>
    <row r="1576" spans="3:4" x14ac:dyDescent="0.2">
      <c r="C1576" s="10"/>
      <c r="D1576" s="10"/>
    </row>
    <row r="1577" spans="3:4" x14ac:dyDescent="0.2">
      <c r="C1577" s="10"/>
      <c r="D1577" s="10"/>
    </row>
    <row r="1578" spans="3:4" x14ac:dyDescent="0.2">
      <c r="C1578" s="10"/>
      <c r="D1578" s="10"/>
    </row>
    <row r="1579" spans="3:4" x14ac:dyDescent="0.2">
      <c r="C1579" s="10"/>
      <c r="D1579" s="10"/>
    </row>
    <row r="1580" spans="3:4" x14ac:dyDescent="0.2">
      <c r="C1580" s="10"/>
      <c r="D1580" s="10"/>
    </row>
    <row r="1581" spans="3:4" x14ac:dyDescent="0.2">
      <c r="C1581" s="10"/>
      <c r="D1581" s="10"/>
    </row>
    <row r="1582" spans="3:4" x14ac:dyDescent="0.2">
      <c r="C1582" s="10"/>
      <c r="D1582" s="10"/>
    </row>
    <row r="1583" spans="3:4" x14ac:dyDescent="0.2">
      <c r="C1583" s="10"/>
      <c r="D1583" s="10"/>
    </row>
    <row r="1584" spans="3:4" x14ac:dyDescent="0.2">
      <c r="C1584" s="10"/>
      <c r="D1584" s="10"/>
    </row>
    <row r="1585" spans="3:4" x14ac:dyDescent="0.2">
      <c r="C1585" s="10"/>
      <c r="D1585" s="10"/>
    </row>
    <row r="1586" spans="3:4" x14ac:dyDescent="0.2">
      <c r="C1586" s="10"/>
      <c r="D1586" s="10"/>
    </row>
    <row r="1587" spans="3:4" x14ac:dyDescent="0.2">
      <c r="C1587" s="10"/>
      <c r="D1587" s="10"/>
    </row>
    <row r="1588" spans="3:4" x14ac:dyDescent="0.2">
      <c r="C1588" s="10"/>
      <c r="D1588" s="10"/>
    </row>
    <row r="1589" spans="3:4" x14ac:dyDescent="0.2">
      <c r="C1589" s="10"/>
      <c r="D1589" s="10"/>
    </row>
    <row r="1590" spans="3:4" x14ac:dyDescent="0.2">
      <c r="C1590" s="10"/>
      <c r="D1590" s="10"/>
    </row>
    <row r="1591" spans="3:4" x14ac:dyDescent="0.2">
      <c r="C1591" s="10"/>
      <c r="D1591" s="10"/>
    </row>
    <row r="1592" spans="3:4" x14ac:dyDescent="0.2">
      <c r="C1592" s="10"/>
      <c r="D1592" s="10"/>
    </row>
    <row r="1593" spans="3:4" x14ac:dyDescent="0.2">
      <c r="C1593" s="10"/>
      <c r="D1593" s="10"/>
    </row>
    <row r="1594" spans="3:4" x14ac:dyDescent="0.2">
      <c r="C1594" s="10"/>
      <c r="D1594" s="10"/>
    </row>
    <row r="1595" spans="3:4" x14ac:dyDescent="0.2">
      <c r="C1595" s="10"/>
      <c r="D1595" s="10"/>
    </row>
    <row r="1596" spans="3:4" x14ac:dyDescent="0.2">
      <c r="C1596" s="10"/>
      <c r="D1596" s="10"/>
    </row>
    <row r="1597" spans="3:4" x14ac:dyDescent="0.2">
      <c r="C1597" s="10"/>
      <c r="D1597" s="10"/>
    </row>
    <row r="1598" spans="3:4" x14ac:dyDescent="0.2">
      <c r="C1598" s="10"/>
      <c r="D1598" s="10"/>
    </row>
    <row r="1599" spans="3:4" x14ac:dyDescent="0.2">
      <c r="C1599" s="10"/>
      <c r="D1599" s="10"/>
    </row>
    <row r="1600" spans="3:4" x14ac:dyDescent="0.2">
      <c r="C1600" s="10"/>
      <c r="D1600" s="10"/>
    </row>
    <row r="1601" spans="3:4" x14ac:dyDescent="0.2">
      <c r="C1601" s="10"/>
      <c r="D1601" s="10"/>
    </row>
    <row r="1602" spans="3:4" x14ac:dyDescent="0.2">
      <c r="C1602" s="10"/>
      <c r="D1602" s="10"/>
    </row>
    <row r="1603" spans="3:4" x14ac:dyDescent="0.2">
      <c r="C1603" s="10"/>
      <c r="D1603" s="10"/>
    </row>
    <row r="1604" spans="3:4" x14ac:dyDescent="0.2">
      <c r="C1604" s="10"/>
      <c r="D1604" s="10"/>
    </row>
    <row r="1605" spans="3:4" x14ac:dyDescent="0.2">
      <c r="C1605" s="10"/>
      <c r="D1605" s="10"/>
    </row>
    <row r="1606" spans="3:4" x14ac:dyDescent="0.2">
      <c r="C1606" s="10"/>
      <c r="D1606" s="10"/>
    </row>
    <row r="1607" spans="3:4" x14ac:dyDescent="0.2">
      <c r="C1607" s="10"/>
      <c r="D1607" s="10"/>
    </row>
    <row r="1608" spans="3:4" x14ac:dyDescent="0.2">
      <c r="C1608" s="10"/>
      <c r="D1608" s="10"/>
    </row>
    <row r="1609" spans="3:4" x14ac:dyDescent="0.2">
      <c r="C1609" s="10"/>
      <c r="D1609" s="10"/>
    </row>
    <row r="1610" spans="3:4" x14ac:dyDescent="0.2">
      <c r="C1610" s="10"/>
      <c r="D1610" s="10"/>
    </row>
    <row r="1611" spans="3:4" x14ac:dyDescent="0.2">
      <c r="C1611" s="10"/>
      <c r="D1611" s="10"/>
    </row>
    <row r="1612" spans="3:4" x14ac:dyDescent="0.2">
      <c r="C1612" s="10"/>
      <c r="D1612" s="10"/>
    </row>
    <row r="1613" spans="3:4" x14ac:dyDescent="0.2">
      <c r="C1613" s="10"/>
      <c r="D1613" s="10"/>
    </row>
    <row r="1614" spans="3:4" x14ac:dyDescent="0.2">
      <c r="C1614" s="10"/>
      <c r="D1614" s="10"/>
    </row>
    <row r="1615" spans="3:4" x14ac:dyDescent="0.2">
      <c r="C1615" s="10"/>
      <c r="D1615" s="10"/>
    </row>
    <row r="1616" spans="3:4" x14ac:dyDescent="0.2">
      <c r="C1616" s="10"/>
      <c r="D1616" s="10"/>
    </row>
    <row r="1617" spans="3:4" x14ac:dyDescent="0.2">
      <c r="C1617" s="10"/>
      <c r="D1617" s="10"/>
    </row>
    <row r="1618" spans="3:4" x14ac:dyDescent="0.2">
      <c r="C1618" s="10"/>
      <c r="D1618" s="10"/>
    </row>
    <row r="1619" spans="3:4" x14ac:dyDescent="0.2">
      <c r="C1619" s="10"/>
      <c r="D1619" s="10"/>
    </row>
    <row r="1620" spans="3:4" x14ac:dyDescent="0.2">
      <c r="C1620" s="10"/>
      <c r="D1620" s="10"/>
    </row>
    <row r="1621" spans="3:4" x14ac:dyDescent="0.2">
      <c r="C1621" s="10"/>
      <c r="D1621" s="10"/>
    </row>
    <row r="1622" spans="3:4" x14ac:dyDescent="0.2">
      <c r="C1622" s="10"/>
      <c r="D1622" s="10"/>
    </row>
    <row r="1623" spans="3:4" x14ac:dyDescent="0.2">
      <c r="C1623" s="10"/>
      <c r="D1623" s="10"/>
    </row>
    <row r="1624" spans="3:4" x14ac:dyDescent="0.2">
      <c r="C1624" s="10"/>
      <c r="D1624" s="10"/>
    </row>
    <row r="1625" spans="3:4" x14ac:dyDescent="0.2">
      <c r="C1625" s="10"/>
      <c r="D1625" s="10"/>
    </row>
    <row r="1626" spans="3:4" x14ac:dyDescent="0.2">
      <c r="C1626" s="10"/>
      <c r="D1626" s="10"/>
    </row>
    <row r="1627" spans="3:4" x14ac:dyDescent="0.2">
      <c r="C1627" s="10"/>
      <c r="D1627" s="10"/>
    </row>
    <row r="1628" spans="3:4" x14ac:dyDescent="0.2">
      <c r="C1628" s="10"/>
      <c r="D1628" s="10"/>
    </row>
    <row r="1629" spans="3:4" x14ac:dyDescent="0.2">
      <c r="C1629" s="10"/>
      <c r="D1629" s="10"/>
    </row>
    <row r="1630" spans="3:4" x14ac:dyDescent="0.2">
      <c r="C1630" s="10"/>
      <c r="D1630" s="10"/>
    </row>
    <row r="1631" spans="3:4" x14ac:dyDescent="0.2">
      <c r="C1631" s="10"/>
      <c r="D1631" s="10"/>
    </row>
    <row r="1632" spans="3:4" x14ac:dyDescent="0.2">
      <c r="C1632" s="10"/>
      <c r="D1632" s="10"/>
    </row>
    <row r="1633" spans="3:4" x14ac:dyDescent="0.2">
      <c r="C1633" s="10"/>
      <c r="D1633" s="10"/>
    </row>
    <row r="1634" spans="3:4" x14ac:dyDescent="0.2">
      <c r="C1634" s="10"/>
      <c r="D1634" s="10"/>
    </row>
    <row r="1635" spans="3:4" x14ac:dyDescent="0.2">
      <c r="C1635" s="10"/>
      <c r="D1635" s="10"/>
    </row>
    <row r="1636" spans="3:4" x14ac:dyDescent="0.2">
      <c r="C1636" s="10"/>
      <c r="D1636" s="10"/>
    </row>
    <row r="1637" spans="3:4" x14ac:dyDescent="0.2">
      <c r="C1637" s="10"/>
      <c r="D1637" s="10"/>
    </row>
    <row r="1638" spans="3:4" x14ac:dyDescent="0.2">
      <c r="C1638" s="10"/>
      <c r="D1638" s="10"/>
    </row>
    <row r="1639" spans="3:4" x14ac:dyDescent="0.2">
      <c r="C1639" s="10"/>
      <c r="D1639" s="10"/>
    </row>
    <row r="1640" spans="3:4" x14ac:dyDescent="0.2">
      <c r="C1640" s="10"/>
      <c r="D1640" s="10"/>
    </row>
    <row r="1641" spans="3:4" x14ac:dyDescent="0.2">
      <c r="C1641" s="10"/>
      <c r="D1641" s="10"/>
    </row>
    <row r="1642" spans="3:4" x14ac:dyDescent="0.2">
      <c r="C1642" s="10"/>
      <c r="D1642" s="10"/>
    </row>
    <row r="1643" spans="3:4" x14ac:dyDescent="0.2">
      <c r="C1643" s="10"/>
      <c r="D1643" s="10"/>
    </row>
    <row r="1644" spans="3:4" x14ac:dyDescent="0.2">
      <c r="C1644" s="10"/>
      <c r="D1644" s="10"/>
    </row>
    <row r="1645" spans="3:4" x14ac:dyDescent="0.2">
      <c r="C1645" s="10"/>
      <c r="D1645" s="10"/>
    </row>
    <row r="1646" spans="3:4" x14ac:dyDescent="0.2">
      <c r="C1646" s="10"/>
      <c r="D1646" s="10"/>
    </row>
    <row r="1647" spans="3:4" x14ac:dyDescent="0.2">
      <c r="C1647" s="10"/>
      <c r="D1647" s="10"/>
    </row>
    <row r="1648" spans="3:4" x14ac:dyDescent="0.2">
      <c r="C1648" s="10"/>
      <c r="D1648" s="10"/>
    </row>
    <row r="1649" spans="3:4" x14ac:dyDescent="0.2">
      <c r="C1649" s="10"/>
      <c r="D1649" s="10"/>
    </row>
    <row r="1650" spans="3:4" x14ac:dyDescent="0.2">
      <c r="C1650" s="10"/>
      <c r="D1650" s="10"/>
    </row>
    <row r="1651" spans="3:4" x14ac:dyDescent="0.2">
      <c r="C1651" s="10"/>
      <c r="D1651" s="10"/>
    </row>
    <row r="1652" spans="3:4" x14ac:dyDescent="0.2">
      <c r="C1652" s="10"/>
      <c r="D1652" s="10"/>
    </row>
    <row r="1653" spans="3:4" x14ac:dyDescent="0.2">
      <c r="C1653" s="10"/>
      <c r="D1653" s="10"/>
    </row>
    <row r="1654" spans="3:4" x14ac:dyDescent="0.2">
      <c r="C1654" s="10"/>
      <c r="D1654" s="10"/>
    </row>
    <row r="1655" spans="3:4" x14ac:dyDescent="0.2">
      <c r="C1655" s="10"/>
      <c r="D1655" s="10"/>
    </row>
    <row r="1656" spans="3:4" x14ac:dyDescent="0.2">
      <c r="C1656" s="10"/>
      <c r="D1656" s="10"/>
    </row>
    <row r="1657" spans="3:4" x14ac:dyDescent="0.2">
      <c r="C1657" s="10"/>
      <c r="D1657" s="10"/>
    </row>
    <row r="1658" spans="3:4" x14ac:dyDescent="0.2">
      <c r="C1658" s="10"/>
      <c r="D1658" s="10"/>
    </row>
    <row r="1659" spans="3:4" x14ac:dyDescent="0.2">
      <c r="C1659" s="10"/>
      <c r="D1659" s="10"/>
    </row>
    <row r="1660" spans="3:4" x14ac:dyDescent="0.2">
      <c r="C1660" s="10"/>
      <c r="D1660" s="10"/>
    </row>
    <row r="1661" spans="3:4" x14ac:dyDescent="0.2">
      <c r="C1661" s="10"/>
      <c r="D1661" s="10"/>
    </row>
    <row r="1662" spans="3:4" x14ac:dyDescent="0.2">
      <c r="C1662" s="10"/>
      <c r="D1662" s="10"/>
    </row>
    <row r="1663" spans="3:4" x14ac:dyDescent="0.2">
      <c r="C1663" s="10"/>
      <c r="D1663" s="10"/>
    </row>
    <row r="1664" spans="3:4" x14ac:dyDescent="0.2">
      <c r="C1664" s="10"/>
      <c r="D1664" s="10"/>
    </row>
    <row r="1665" spans="3:4" x14ac:dyDescent="0.2">
      <c r="C1665" s="10"/>
      <c r="D1665" s="10"/>
    </row>
    <row r="1666" spans="3:4" x14ac:dyDescent="0.2">
      <c r="C1666" s="10"/>
      <c r="D1666" s="10"/>
    </row>
    <row r="1667" spans="3:4" x14ac:dyDescent="0.2">
      <c r="C1667" s="10"/>
      <c r="D1667" s="10"/>
    </row>
    <row r="1668" spans="3:4" x14ac:dyDescent="0.2">
      <c r="C1668" s="10"/>
      <c r="D1668" s="10"/>
    </row>
    <row r="1669" spans="3:4" x14ac:dyDescent="0.2">
      <c r="C1669" s="10"/>
      <c r="D1669" s="10"/>
    </row>
    <row r="1670" spans="3:4" x14ac:dyDescent="0.2">
      <c r="C1670" s="10"/>
      <c r="D1670" s="10"/>
    </row>
    <row r="1671" spans="3:4" x14ac:dyDescent="0.2">
      <c r="C1671" s="10"/>
      <c r="D1671" s="10"/>
    </row>
    <row r="1672" spans="3:4" x14ac:dyDescent="0.2">
      <c r="C1672" s="10"/>
      <c r="D1672" s="10"/>
    </row>
    <row r="1673" spans="3:4" x14ac:dyDescent="0.2">
      <c r="C1673" s="10"/>
      <c r="D1673" s="10"/>
    </row>
    <row r="1674" spans="3:4" x14ac:dyDescent="0.2">
      <c r="C1674" s="10"/>
      <c r="D1674" s="10"/>
    </row>
    <row r="1675" spans="3:4" x14ac:dyDescent="0.2">
      <c r="C1675" s="10"/>
      <c r="D1675" s="10"/>
    </row>
    <row r="1676" spans="3:4" x14ac:dyDescent="0.2">
      <c r="C1676" s="10"/>
      <c r="D1676" s="10"/>
    </row>
    <row r="1677" spans="3:4" x14ac:dyDescent="0.2">
      <c r="C1677" s="10"/>
      <c r="D1677" s="10"/>
    </row>
    <row r="1678" spans="3:4" x14ac:dyDescent="0.2">
      <c r="C1678" s="10"/>
      <c r="D1678" s="10"/>
    </row>
    <row r="1679" spans="3:4" x14ac:dyDescent="0.2">
      <c r="C1679" s="10"/>
      <c r="D1679" s="10"/>
    </row>
    <row r="1680" spans="3:4" x14ac:dyDescent="0.2">
      <c r="C1680" s="10"/>
      <c r="D1680" s="10"/>
    </row>
    <row r="1681" spans="3:4" x14ac:dyDescent="0.2">
      <c r="C1681" s="10"/>
      <c r="D1681" s="10"/>
    </row>
    <row r="1682" spans="3:4" x14ac:dyDescent="0.2">
      <c r="C1682" s="10"/>
      <c r="D1682" s="10"/>
    </row>
    <row r="1683" spans="3:4" x14ac:dyDescent="0.2">
      <c r="C1683" s="10"/>
      <c r="D1683" s="10"/>
    </row>
    <row r="1684" spans="3:4" x14ac:dyDescent="0.2">
      <c r="C1684" s="10"/>
      <c r="D1684" s="10"/>
    </row>
    <row r="1685" spans="3:4" x14ac:dyDescent="0.2">
      <c r="C1685" s="10"/>
      <c r="D1685" s="10"/>
    </row>
    <row r="1686" spans="3:4" x14ac:dyDescent="0.2">
      <c r="C1686" s="10"/>
      <c r="D1686" s="10"/>
    </row>
    <row r="1687" spans="3:4" x14ac:dyDescent="0.2">
      <c r="C1687" s="10"/>
      <c r="D1687" s="10"/>
    </row>
    <row r="1688" spans="3:4" x14ac:dyDescent="0.2">
      <c r="C1688" s="10"/>
      <c r="D1688" s="10"/>
    </row>
    <row r="1689" spans="3:4" x14ac:dyDescent="0.2">
      <c r="C1689" s="10"/>
      <c r="D1689" s="10"/>
    </row>
    <row r="1690" spans="3:4" x14ac:dyDescent="0.2">
      <c r="C1690" s="10"/>
      <c r="D1690" s="10"/>
    </row>
    <row r="1691" spans="3:4" x14ac:dyDescent="0.2">
      <c r="C1691" s="10"/>
      <c r="D1691" s="10"/>
    </row>
    <row r="1692" spans="3:4" x14ac:dyDescent="0.2">
      <c r="C1692" s="10"/>
      <c r="D1692" s="10"/>
    </row>
    <row r="1693" spans="3:4" x14ac:dyDescent="0.2">
      <c r="C1693" s="10"/>
      <c r="D1693" s="10"/>
    </row>
    <row r="1694" spans="3:4" x14ac:dyDescent="0.2">
      <c r="C1694" s="10"/>
      <c r="D1694" s="10"/>
    </row>
    <row r="1695" spans="3:4" x14ac:dyDescent="0.2">
      <c r="C1695" s="10"/>
      <c r="D1695" s="10"/>
    </row>
    <row r="1696" spans="3:4" x14ac:dyDescent="0.2">
      <c r="C1696" s="10"/>
      <c r="D1696" s="10"/>
    </row>
    <row r="1697" spans="3:4" x14ac:dyDescent="0.2">
      <c r="C1697" s="10"/>
      <c r="D1697" s="10"/>
    </row>
    <row r="1698" spans="3:4" x14ac:dyDescent="0.2">
      <c r="C1698" s="10"/>
      <c r="D1698" s="10"/>
    </row>
    <row r="1699" spans="3:4" x14ac:dyDescent="0.2">
      <c r="C1699" s="10"/>
      <c r="D1699" s="10"/>
    </row>
    <row r="1700" spans="3:4" x14ac:dyDescent="0.2">
      <c r="C1700" s="10"/>
      <c r="D1700" s="10"/>
    </row>
    <row r="1701" spans="3:4" x14ac:dyDescent="0.2">
      <c r="C1701" s="10"/>
      <c r="D1701" s="10"/>
    </row>
    <row r="1702" spans="3:4" x14ac:dyDescent="0.2">
      <c r="C1702" s="10"/>
      <c r="D1702" s="10"/>
    </row>
    <row r="1703" spans="3:4" x14ac:dyDescent="0.2">
      <c r="C1703" s="10"/>
      <c r="D1703" s="10"/>
    </row>
    <row r="1704" spans="3:4" x14ac:dyDescent="0.2">
      <c r="C1704" s="10"/>
      <c r="D1704" s="10"/>
    </row>
    <row r="1705" spans="3:4" x14ac:dyDescent="0.2">
      <c r="C1705" s="10"/>
      <c r="D1705" s="10"/>
    </row>
    <row r="1706" spans="3:4" x14ac:dyDescent="0.2">
      <c r="C1706" s="10"/>
      <c r="D1706" s="10"/>
    </row>
    <row r="1707" spans="3:4" x14ac:dyDescent="0.2">
      <c r="C1707" s="10"/>
      <c r="D1707" s="10"/>
    </row>
    <row r="1708" spans="3:4" x14ac:dyDescent="0.2">
      <c r="C1708" s="10"/>
      <c r="D1708" s="10"/>
    </row>
    <row r="1709" spans="3:4" x14ac:dyDescent="0.2">
      <c r="C1709" s="10"/>
      <c r="D1709" s="10"/>
    </row>
    <row r="1710" spans="3:4" x14ac:dyDescent="0.2">
      <c r="C1710" s="10"/>
      <c r="D1710" s="10"/>
    </row>
    <row r="1711" spans="3:4" x14ac:dyDescent="0.2">
      <c r="C1711" s="10"/>
      <c r="D1711" s="10"/>
    </row>
    <row r="1712" spans="3:4" x14ac:dyDescent="0.2">
      <c r="C1712" s="10"/>
      <c r="D1712" s="10"/>
    </row>
    <row r="1713" spans="3:4" x14ac:dyDescent="0.2">
      <c r="C1713" s="10"/>
      <c r="D1713" s="10"/>
    </row>
    <row r="1714" spans="3:4" x14ac:dyDescent="0.2">
      <c r="C1714" s="10"/>
      <c r="D1714" s="10"/>
    </row>
    <row r="1715" spans="3:4" x14ac:dyDescent="0.2">
      <c r="C1715" s="10"/>
      <c r="D1715" s="10"/>
    </row>
    <row r="1716" spans="3:4" x14ac:dyDescent="0.2">
      <c r="C1716" s="10"/>
      <c r="D1716" s="10"/>
    </row>
    <row r="1717" spans="3:4" x14ac:dyDescent="0.2">
      <c r="C1717" s="10"/>
      <c r="D1717" s="10"/>
    </row>
    <row r="1718" spans="3:4" x14ac:dyDescent="0.2">
      <c r="C1718" s="10"/>
      <c r="D1718" s="10"/>
    </row>
    <row r="1719" spans="3:4" x14ac:dyDescent="0.2">
      <c r="C1719" s="10"/>
      <c r="D1719" s="10"/>
    </row>
    <row r="1720" spans="3:4" x14ac:dyDescent="0.2">
      <c r="C1720" s="10"/>
      <c r="D1720" s="10"/>
    </row>
    <row r="1721" spans="3:4" x14ac:dyDescent="0.2">
      <c r="C1721" s="10"/>
      <c r="D1721" s="10"/>
    </row>
    <row r="1722" spans="3:4" x14ac:dyDescent="0.2">
      <c r="C1722" s="10"/>
      <c r="D1722" s="10"/>
    </row>
    <row r="1723" spans="3:4" x14ac:dyDescent="0.2">
      <c r="C1723" s="10"/>
      <c r="D1723" s="10"/>
    </row>
    <row r="1724" spans="3:4" x14ac:dyDescent="0.2">
      <c r="C1724" s="10"/>
      <c r="D1724" s="10"/>
    </row>
    <row r="1725" spans="3:4" x14ac:dyDescent="0.2">
      <c r="C1725" s="10"/>
      <c r="D1725" s="10"/>
    </row>
    <row r="1726" spans="3:4" x14ac:dyDescent="0.2">
      <c r="C1726" s="10"/>
      <c r="D1726" s="10"/>
    </row>
    <row r="1727" spans="3:4" x14ac:dyDescent="0.2">
      <c r="C1727" s="10"/>
      <c r="D1727" s="10"/>
    </row>
    <row r="1728" spans="3:4" x14ac:dyDescent="0.2">
      <c r="C1728" s="10"/>
      <c r="D1728" s="10"/>
    </row>
    <row r="1729" spans="3:4" x14ac:dyDescent="0.2">
      <c r="C1729" s="10"/>
      <c r="D1729" s="10"/>
    </row>
    <row r="1730" spans="3:4" x14ac:dyDescent="0.2">
      <c r="C1730" s="10"/>
      <c r="D1730" s="10"/>
    </row>
    <row r="1731" spans="3:4" x14ac:dyDescent="0.2">
      <c r="C1731" s="10"/>
      <c r="D1731" s="10"/>
    </row>
    <row r="1732" spans="3:4" x14ac:dyDescent="0.2">
      <c r="C1732" s="10"/>
      <c r="D1732" s="10"/>
    </row>
    <row r="1733" spans="3:4" x14ac:dyDescent="0.2">
      <c r="C1733" s="10"/>
      <c r="D1733" s="10"/>
    </row>
    <row r="1734" spans="3:4" x14ac:dyDescent="0.2">
      <c r="C1734" s="10"/>
      <c r="D1734" s="10"/>
    </row>
    <row r="1735" spans="3:4" x14ac:dyDescent="0.2">
      <c r="C1735" s="10"/>
      <c r="D1735" s="10"/>
    </row>
    <row r="1736" spans="3:4" x14ac:dyDescent="0.2">
      <c r="C1736" s="10"/>
      <c r="D1736" s="10"/>
    </row>
    <row r="1737" spans="3:4" x14ac:dyDescent="0.2">
      <c r="C1737" s="10"/>
      <c r="D1737" s="10"/>
    </row>
    <row r="1738" spans="3:4" x14ac:dyDescent="0.2">
      <c r="C1738" s="10"/>
      <c r="D1738" s="10"/>
    </row>
    <row r="1739" spans="3:4" x14ac:dyDescent="0.2">
      <c r="C1739" s="10"/>
      <c r="D1739" s="10"/>
    </row>
    <row r="1740" spans="3:4" x14ac:dyDescent="0.2">
      <c r="C1740" s="10"/>
      <c r="D1740" s="10"/>
    </row>
    <row r="1741" spans="3:4" x14ac:dyDescent="0.2">
      <c r="C1741" s="10"/>
      <c r="D1741" s="10"/>
    </row>
    <row r="1742" spans="3:4" x14ac:dyDescent="0.2">
      <c r="C1742" s="10"/>
      <c r="D1742" s="10"/>
    </row>
    <row r="1743" spans="3:4" x14ac:dyDescent="0.2">
      <c r="C1743" s="10"/>
      <c r="D1743" s="10"/>
    </row>
    <row r="1744" spans="3:4" x14ac:dyDescent="0.2">
      <c r="C1744" s="10"/>
      <c r="D1744" s="10"/>
    </row>
    <row r="1745" spans="3:4" x14ac:dyDescent="0.2">
      <c r="C1745" s="10"/>
      <c r="D1745" s="10"/>
    </row>
    <row r="1746" spans="3:4" x14ac:dyDescent="0.2">
      <c r="C1746" s="10"/>
      <c r="D1746" s="10"/>
    </row>
    <row r="1747" spans="3:4" x14ac:dyDescent="0.2">
      <c r="C1747" s="10"/>
      <c r="D1747" s="10"/>
    </row>
    <row r="1748" spans="3:4" x14ac:dyDescent="0.2">
      <c r="C1748" s="10"/>
      <c r="D1748" s="10"/>
    </row>
    <row r="1749" spans="3:4" x14ac:dyDescent="0.2">
      <c r="C1749" s="10"/>
      <c r="D1749" s="10"/>
    </row>
    <row r="1750" spans="3:4" x14ac:dyDescent="0.2">
      <c r="C1750" s="10"/>
      <c r="D1750" s="10"/>
    </row>
    <row r="1751" spans="3:4" x14ac:dyDescent="0.2">
      <c r="C1751" s="10"/>
      <c r="D1751" s="10"/>
    </row>
    <row r="1752" spans="3:4" x14ac:dyDescent="0.2">
      <c r="C1752" s="10"/>
      <c r="D1752" s="10"/>
    </row>
    <row r="1753" spans="3:4" x14ac:dyDescent="0.2">
      <c r="C1753" s="10"/>
      <c r="D1753" s="10"/>
    </row>
    <row r="1754" spans="3:4" x14ac:dyDescent="0.2">
      <c r="C1754" s="10"/>
      <c r="D1754" s="10"/>
    </row>
    <row r="1755" spans="3:4" x14ac:dyDescent="0.2">
      <c r="C1755" s="10"/>
      <c r="D1755" s="10"/>
    </row>
    <row r="1756" spans="3:4" x14ac:dyDescent="0.2">
      <c r="C1756" s="10"/>
      <c r="D1756" s="10"/>
    </row>
    <row r="1757" spans="3:4" x14ac:dyDescent="0.2">
      <c r="C1757" s="10"/>
      <c r="D1757" s="10"/>
    </row>
    <row r="1758" spans="3:4" x14ac:dyDescent="0.2">
      <c r="C1758" s="10"/>
      <c r="D1758" s="10"/>
    </row>
    <row r="1759" spans="3:4" x14ac:dyDescent="0.2">
      <c r="C1759" s="10"/>
      <c r="D1759" s="10"/>
    </row>
    <row r="1760" spans="3:4" x14ac:dyDescent="0.2">
      <c r="C1760" s="10"/>
      <c r="D1760" s="10"/>
    </row>
    <row r="1761" spans="3:4" x14ac:dyDescent="0.2">
      <c r="C1761" s="10"/>
      <c r="D1761" s="10"/>
    </row>
    <row r="1762" spans="3:4" x14ac:dyDescent="0.2">
      <c r="C1762" s="10"/>
      <c r="D1762" s="10"/>
    </row>
    <row r="1763" spans="3:4" x14ac:dyDescent="0.2">
      <c r="C1763" s="10"/>
      <c r="D1763" s="10"/>
    </row>
    <row r="1764" spans="3:4" x14ac:dyDescent="0.2">
      <c r="C1764" s="10"/>
      <c r="D1764" s="10"/>
    </row>
    <row r="1765" spans="3:4" x14ac:dyDescent="0.2">
      <c r="C1765" s="10"/>
      <c r="D1765" s="10"/>
    </row>
    <row r="1766" spans="3:4" x14ac:dyDescent="0.2">
      <c r="C1766" s="10"/>
      <c r="D1766" s="10"/>
    </row>
    <row r="1767" spans="3:4" x14ac:dyDescent="0.2">
      <c r="C1767" s="10"/>
      <c r="D1767" s="10"/>
    </row>
    <row r="1768" spans="3:4" x14ac:dyDescent="0.2">
      <c r="C1768" s="10"/>
      <c r="D1768" s="10"/>
    </row>
    <row r="1769" spans="3:4" x14ac:dyDescent="0.2">
      <c r="C1769" s="10"/>
      <c r="D1769" s="10"/>
    </row>
    <row r="1770" spans="3:4" x14ac:dyDescent="0.2">
      <c r="C1770" s="10"/>
      <c r="D1770" s="10"/>
    </row>
    <row r="1771" spans="3:4" x14ac:dyDescent="0.2">
      <c r="C1771" s="10"/>
      <c r="D1771" s="10"/>
    </row>
    <row r="1772" spans="3:4" x14ac:dyDescent="0.2">
      <c r="C1772" s="10"/>
      <c r="D1772" s="10"/>
    </row>
    <row r="1773" spans="3:4" x14ac:dyDescent="0.2">
      <c r="C1773" s="10"/>
      <c r="D1773" s="10"/>
    </row>
    <row r="1774" spans="3:4" x14ac:dyDescent="0.2">
      <c r="C1774" s="10"/>
      <c r="D1774" s="10"/>
    </row>
    <row r="1775" spans="3:4" x14ac:dyDescent="0.2">
      <c r="C1775" s="10"/>
      <c r="D1775" s="10"/>
    </row>
    <row r="1776" spans="3:4" x14ac:dyDescent="0.2">
      <c r="C1776" s="10"/>
      <c r="D1776" s="10"/>
    </row>
    <row r="1777" spans="3:4" x14ac:dyDescent="0.2">
      <c r="C1777" s="10"/>
      <c r="D1777" s="10"/>
    </row>
    <row r="1778" spans="3:4" x14ac:dyDescent="0.2">
      <c r="C1778" s="10"/>
      <c r="D1778" s="10"/>
    </row>
    <row r="1779" spans="3:4" x14ac:dyDescent="0.2">
      <c r="C1779" s="10"/>
      <c r="D1779" s="10"/>
    </row>
    <row r="1780" spans="3:4" x14ac:dyDescent="0.2">
      <c r="C1780" s="10"/>
      <c r="D1780" s="10"/>
    </row>
    <row r="1781" spans="3:4" x14ac:dyDescent="0.2">
      <c r="C1781" s="10"/>
      <c r="D1781" s="10"/>
    </row>
    <row r="1782" spans="3:4" x14ac:dyDescent="0.2">
      <c r="C1782" s="10"/>
      <c r="D1782" s="10"/>
    </row>
    <row r="1783" spans="3:4" x14ac:dyDescent="0.2">
      <c r="C1783" s="10"/>
      <c r="D1783" s="10"/>
    </row>
    <row r="1784" spans="3:4" x14ac:dyDescent="0.2">
      <c r="C1784" s="10"/>
      <c r="D1784" s="10"/>
    </row>
    <row r="1785" spans="3:4" x14ac:dyDescent="0.2">
      <c r="C1785" s="10"/>
      <c r="D1785" s="10"/>
    </row>
    <row r="1786" spans="3:4" x14ac:dyDescent="0.2">
      <c r="C1786" s="10"/>
      <c r="D1786" s="10"/>
    </row>
    <row r="1787" spans="3:4" x14ac:dyDescent="0.2">
      <c r="C1787" s="10"/>
      <c r="D1787" s="10"/>
    </row>
    <row r="1788" spans="3:4" x14ac:dyDescent="0.2">
      <c r="C1788" s="10"/>
      <c r="D1788" s="10"/>
    </row>
    <row r="1789" spans="3:4" x14ac:dyDescent="0.2">
      <c r="C1789" s="10"/>
      <c r="D1789" s="10"/>
    </row>
    <row r="1790" spans="3:4" x14ac:dyDescent="0.2">
      <c r="C1790" s="10"/>
      <c r="D1790" s="10"/>
    </row>
    <row r="1791" spans="3:4" x14ac:dyDescent="0.2">
      <c r="C1791" s="10"/>
      <c r="D1791" s="10"/>
    </row>
    <row r="1792" spans="3:4" x14ac:dyDescent="0.2">
      <c r="C1792" s="10"/>
      <c r="D1792" s="10"/>
    </row>
    <row r="1793" spans="3:4" x14ac:dyDescent="0.2">
      <c r="C1793" s="10"/>
      <c r="D1793" s="10"/>
    </row>
    <row r="1794" spans="3:4" x14ac:dyDescent="0.2">
      <c r="C1794" s="10"/>
      <c r="D1794" s="10"/>
    </row>
    <row r="1795" spans="3:4" x14ac:dyDescent="0.2">
      <c r="C1795" s="10"/>
      <c r="D1795" s="10"/>
    </row>
    <row r="1796" spans="3:4" x14ac:dyDescent="0.2">
      <c r="C1796" s="10"/>
      <c r="D1796" s="10"/>
    </row>
    <row r="1797" spans="3:4" x14ac:dyDescent="0.2">
      <c r="C1797" s="10"/>
      <c r="D1797" s="10"/>
    </row>
    <row r="1798" spans="3:4" x14ac:dyDescent="0.2">
      <c r="C1798" s="10"/>
      <c r="D1798" s="10"/>
    </row>
    <row r="1799" spans="3:4" x14ac:dyDescent="0.2">
      <c r="C1799" s="10"/>
      <c r="D1799" s="10"/>
    </row>
    <row r="1800" spans="3:4" x14ac:dyDescent="0.2">
      <c r="C1800" s="10"/>
      <c r="D1800" s="10"/>
    </row>
    <row r="1801" spans="3:4" x14ac:dyDescent="0.2">
      <c r="C1801" s="10"/>
      <c r="D1801" s="10"/>
    </row>
    <row r="1802" spans="3:4" x14ac:dyDescent="0.2">
      <c r="C1802" s="10"/>
      <c r="D1802" s="10"/>
    </row>
    <row r="1803" spans="3:4" x14ac:dyDescent="0.2">
      <c r="C1803" s="10"/>
      <c r="D1803" s="10"/>
    </row>
    <row r="1804" spans="3:4" x14ac:dyDescent="0.2">
      <c r="C1804" s="10"/>
      <c r="D1804" s="10"/>
    </row>
    <row r="1805" spans="3:4" x14ac:dyDescent="0.2">
      <c r="C1805" s="10"/>
      <c r="D1805" s="10"/>
    </row>
    <row r="1806" spans="3:4" x14ac:dyDescent="0.2">
      <c r="C1806" s="10"/>
      <c r="D1806" s="10"/>
    </row>
    <row r="1807" spans="3:4" x14ac:dyDescent="0.2">
      <c r="C1807" s="10"/>
      <c r="D1807" s="10"/>
    </row>
    <row r="1808" spans="3:4" x14ac:dyDescent="0.2">
      <c r="C1808" s="10"/>
      <c r="D1808" s="10"/>
    </row>
    <row r="1809" spans="3:4" x14ac:dyDescent="0.2">
      <c r="C1809" s="10"/>
      <c r="D1809" s="10"/>
    </row>
    <row r="1810" spans="3:4" x14ac:dyDescent="0.2">
      <c r="C1810" s="10"/>
      <c r="D1810" s="10"/>
    </row>
    <row r="1811" spans="3:4" x14ac:dyDescent="0.2">
      <c r="C1811" s="10"/>
      <c r="D1811" s="10"/>
    </row>
    <row r="1812" spans="3:4" x14ac:dyDescent="0.2">
      <c r="C1812" s="10"/>
      <c r="D1812" s="10"/>
    </row>
    <row r="1813" spans="3:4" x14ac:dyDescent="0.2">
      <c r="C1813" s="10"/>
      <c r="D1813" s="10"/>
    </row>
    <row r="1814" spans="3:4" x14ac:dyDescent="0.2">
      <c r="C1814" s="10"/>
      <c r="D1814" s="10"/>
    </row>
    <row r="1815" spans="3:4" x14ac:dyDescent="0.2">
      <c r="C1815" s="10"/>
      <c r="D1815" s="10"/>
    </row>
    <row r="1816" spans="3:4" x14ac:dyDescent="0.2">
      <c r="C1816" s="10"/>
      <c r="D1816" s="10"/>
    </row>
    <row r="1817" spans="3:4" x14ac:dyDescent="0.2">
      <c r="C1817" s="10"/>
      <c r="D1817" s="10"/>
    </row>
    <row r="1818" spans="3:4" x14ac:dyDescent="0.2">
      <c r="C1818" s="10"/>
      <c r="D1818" s="10"/>
    </row>
    <row r="1819" spans="3:4" x14ac:dyDescent="0.2">
      <c r="C1819" s="10"/>
      <c r="D1819" s="10"/>
    </row>
    <row r="1820" spans="3:4" x14ac:dyDescent="0.2">
      <c r="C1820" s="10"/>
      <c r="D1820" s="10"/>
    </row>
    <row r="1821" spans="3:4" x14ac:dyDescent="0.2">
      <c r="C1821" s="10"/>
      <c r="D1821" s="10"/>
    </row>
    <row r="1822" spans="3:4" x14ac:dyDescent="0.2">
      <c r="C1822" s="10"/>
      <c r="D1822" s="10"/>
    </row>
    <row r="1823" spans="3:4" x14ac:dyDescent="0.2">
      <c r="C1823" s="10"/>
      <c r="D1823" s="10"/>
    </row>
    <row r="1824" spans="3:4" x14ac:dyDescent="0.2">
      <c r="C1824" s="10"/>
      <c r="D1824" s="10"/>
    </row>
    <row r="1825" spans="3:4" x14ac:dyDescent="0.2">
      <c r="C1825" s="10"/>
      <c r="D1825" s="10"/>
    </row>
    <row r="1826" spans="3:4" x14ac:dyDescent="0.2">
      <c r="C1826" s="10"/>
      <c r="D1826" s="10"/>
    </row>
    <row r="1827" spans="3:4" x14ac:dyDescent="0.2">
      <c r="C1827" s="10"/>
      <c r="D1827" s="10"/>
    </row>
    <row r="1828" spans="3:4" x14ac:dyDescent="0.2">
      <c r="C1828" s="10"/>
      <c r="D1828" s="10"/>
    </row>
    <row r="1829" spans="3:4" x14ac:dyDescent="0.2">
      <c r="C1829" s="10"/>
      <c r="D1829" s="10"/>
    </row>
    <row r="1830" spans="3:4" x14ac:dyDescent="0.2">
      <c r="C1830" s="10"/>
      <c r="D1830" s="10"/>
    </row>
    <row r="1831" spans="3:4" x14ac:dyDescent="0.2">
      <c r="C1831" s="10"/>
      <c r="D1831" s="10"/>
    </row>
    <row r="1832" spans="3:4" x14ac:dyDescent="0.2">
      <c r="C1832" s="10"/>
      <c r="D1832" s="10"/>
    </row>
    <row r="1833" spans="3:4" x14ac:dyDescent="0.2">
      <c r="C1833" s="10"/>
      <c r="D1833" s="10"/>
    </row>
    <row r="1834" spans="3:4" x14ac:dyDescent="0.2">
      <c r="C1834" s="10"/>
      <c r="D1834" s="10"/>
    </row>
    <row r="1835" spans="3:4" x14ac:dyDescent="0.2">
      <c r="C1835" s="10"/>
      <c r="D1835" s="10"/>
    </row>
    <row r="1836" spans="3:4" x14ac:dyDescent="0.2">
      <c r="C1836" s="10"/>
      <c r="D1836" s="10"/>
    </row>
    <row r="1837" spans="3:4" x14ac:dyDescent="0.2">
      <c r="C1837" s="10"/>
      <c r="D1837" s="10"/>
    </row>
    <row r="1838" spans="3:4" x14ac:dyDescent="0.2">
      <c r="C1838" s="10"/>
      <c r="D1838" s="10"/>
    </row>
    <row r="1839" spans="3:4" x14ac:dyDescent="0.2">
      <c r="C1839" s="10"/>
      <c r="D1839" s="10"/>
    </row>
    <row r="1840" spans="3:4" x14ac:dyDescent="0.2">
      <c r="C1840" s="10"/>
      <c r="D1840" s="10"/>
    </row>
    <row r="1841" spans="3:4" x14ac:dyDescent="0.2">
      <c r="C1841" s="10"/>
      <c r="D1841" s="10"/>
    </row>
    <row r="1842" spans="3:4" x14ac:dyDescent="0.2">
      <c r="C1842" s="10"/>
      <c r="D1842" s="10"/>
    </row>
    <row r="1843" spans="3:4" x14ac:dyDescent="0.2">
      <c r="C1843" s="10"/>
      <c r="D1843" s="10"/>
    </row>
    <row r="1844" spans="3:4" x14ac:dyDescent="0.2">
      <c r="C1844" s="10"/>
      <c r="D1844" s="10"/>
    </row>
    <row r="1845" spans="3:4" x14ac:dyDescent="0.2">
      <c r="C1845" s="10"/>
      <c r="D1845" s="10"/>
    </row>
    <row r="1846" spans="3:4" x14ac:dyDescent="0.2">
      <c r="C1846" s="10"/>
      <c r="D1846" s="10"/>
    </row>
    <row r="1847" spans="3:4" x14ac:dyDescent="0.2">
      <c r="C1847" s="10"/>
      <c r="D1847" s="10"/>
    </row>
    <row r="1848" spans="3:4" x14ac:dyDescent="0.2">
      <c r="C1848" s="10"/>
      <c r="D1848" s="10"/>
    </row>
    <row r="1849" spans="3:4" x14ac:dyDescent="0.2">
      <c r="C1849" s="10"/>
      <c r="D1849" s="10"/>
    </row>
    <row r="1850" spans="3:4" x14ac:dyDescent="0.2">
      <c r="C1850" s="10"/>
      <c r="D1850" s="10"/>
    </row>
    <row r="1851" spans="3:4" x14ac:dyDescent="0.2">
      <c r="C1851" s="10"/>
      <c r="D1851" s="10"/>
    </row>
    <row r="1852" spans="3:4" x14ac:dyDescent="0.2">
      <c r="C1852" s="10"/>
      <c r="D1852" s="10"/>
    </row>
    <row r="1853" spans="3:4" x14ac:dyDescent="0.2">
      <c r="C1853" s="10"/>
      <c r="D1853" s="10"/>
    </row>
    <row r="1854" spans="3:4" x14ac:dyDescent="0.2">
      <c r="C1854" s="10"/>
      <c r="D1854" s="10"/>
    </row>
    <row r="1855" spans="3:4" x14ac:dyDescent="0.2">
      <c r="C1855" s="10"/>
      <c r="D1855" s="10"/>
    </row>
    <row r="1856" spans="3:4" x14ac:dyDescent="0.2">
      <c r="C1856" s="10"/>
      <c r="D1856" s="10"/>
    </row>
    <row r="1857" spans="3:4" x14ac:dyDescent="0.2">
      <c r="C1857" s="10"/>
      <c r="D1857" s="10"/>
    </row>
    <row r="1858" spans="3:4" x14ac:dyDescent="0.2">
      <c r="C1858" s="10"/>
      <c r="D1858" s="10"/>
    </row>
    <row r="1859" spans="3:4" x14ac:dyDescent="0.2">
      <c r="C1859" s="10"/>
      <c r="D1859" s="10"/>
    </row>
    <row r="1860" spans="3:4" x14ac:dyDescent="0.2">
      <c r="C1860" s="10"/>
      <c r="D1860" s="10"/>
    </row>
    <row r="1861" spans="3:4" x14ac:dyDescent="0.2">
      <c r="C1861" s="10"/>
      <c r="D1861" s="10"/>
    </row>
    <row r="1862" spans="3:4" x14ac:dyDescent="0.2">
      <c r="C1862" s="10"/>
      <c r="D1862" s="10"/>
    </row>
    <row r="1863" spans="3:4" x14ac:dyDescent="0.2">
      <c r="C1863" s="10"/>
      <c r="D1863" s="10"/>
    </row>
    <row r="1864" spans="3:4" x14ac:dyDescent="0.2">
      <c r="C1864" s="10"/>
      <c r="D1864" s="10"/>
    </row>
    <row r="1865" spans="3:4" x14ac:dyDescent="0.2">
      <c r="C1865" s="10"/>
      <c r="D1865" s="10"/>
    </row>
    <row r="1866" spans="3:4" x14ac:dyDescent="0.2">
      <c r="C1866" s="10"/>
      <c r="D1866" s="10"/>
    </row>
    <row r="1867" spans="3:4" x14ac:dyDescent="0.2">
      <c r="C1867" s="10"/>
      <c r="D1867" s="10"/>
    </row>
    <row r="1868" spans="3:4" x14ac:dyDescent="0.2">
      <c r="C1868" s="10"/>
      <c r="D1868" s="10"/>
    </row>
    <row r="1869" spans="3:4" x14ac:dyDescent="0.2">
      <c r="C1869" s="10"/>
      <c r="D1869" s="10"/>
    </row>
    <row r="1870" spans="3:4" x14ac:dyDescent="0.2">
      <c r="C1870" s="10"/>
      <c r="D1870" s="10"/>
    </row>
    <row r="1871" spans="3:4" x14ac:dyDescent="0.2">
      <c r="C1871" s="10"/>
      <c r="D1871" s="10"/>
    </row>
    <row r="1872" spans="3:4" x14ac:dyDescent="0.2">
      <c r="C1872" s="10"/>
      <c r="D1872" s="10"/>
    </row>
    <row r="1873" spans="3:4" x14ac:dyDescent="0.2">
      <c r="C1873" s="10"/>
      <c r="D1873" s="10"/>
    </row>
    <row r="1874" spans="3:4" x14ac:dyDescent="0.2">
      <c r="C1874" s="10"/>
      <c r="D1874" s="10"/>
    </row>
    <row r="1875" spans="3:4" x14ac:dyDescent="0.2">
      <c r="C1875" s="10"/>
      <c r="D1875" s="10"/>
    </row>
    <row r="1876" spans="3:4" x14ac:dyDescent="0.2">
      <c r="C1876" s="10"/>
      <c r="D1876" s="10"/>
    </row>
    <row r="1877" spans="3:4" x14ac:dyDescent="0.2">
      <c r="C1877" s="10"/>
      <c r="D1877" s="10"/>
    </row>
    <row r="1878" spans="3:4" x14ac:dyDescent="0.2">
      <c r="C1878" s="10"/>
      <c r="D1878" s="10"/>
    </row>
    <row r="1879" spans="3:4" x14ac:dyDescent="0.2">
      <c r="C1879" s="10"/>
      <c r="D1879" s="10"/>
    </row>
    <row r="1880" spans="3:4" x14ac:dyDescent="0.2">
      <c r="C1880" s="10"/>
      <c r="D1880" s="10"/>
    </row>
    <row r="1881" spans="3:4" x14ac:dyDescent="0.2">
      <c r="C1881" s="10"/>
      <c r="D1881" s="10"/>
    </row>
    <row r="1882" spans="3:4" x14ac:dyDescent="0.2">
      <c r="C1882" s="10"/>
      <c r="D1882" s="10"/>
    </row>
    <row r="1883" spans="3:4" x14ac:dyDescent="0.2">
      <c r="C1883" s="10"/>
      <c r="D1883" s="10"/>
    </row>
    <row r="1884" spans="3:4" x14ac:dyDescent="0.2">
      <c r="C1884" s="10"/>
      <c r="D1884" s="10"/>
    </row>
    <row r="1885" spans="3:4" x14ac:dyDescent="0.2">
      <c r="C1885" s="10"/>
      <c r="D1885" s="10"/>
    </row>
    <row r="1886" spans="3:4" x14ac:dyDescent="0.2">
      <c r="C1886" s="10"/>
      <c r="D1886" s="10"/>
    </row>
    <row r="1887" spans="3:4" x14ac:dyDescent="0.2">
      <c r="C1887" s="10"/>
      <c r="D1887" s="10"/>
    </row>
    <row r="1888" spans="3:4" x14ac:dyDescent="0.2">
      <c r="C1888" s="10"/>
      <c r="D1888" s="10"/>
    </row>
    <row r="1889" spans="3:4" x14ac:dyDescent="0.2">
      <c r="C1889" s="10"/>
      <c r="D1889" s="10"/>
    </row>
    <row r="1890" spans="3:4" x14ac:dyDescent="0.2">
      <c r="C1890" s="10"/>
      <c r="D1890" s="10"/>
    </row>
    <row r="1891" spans="3:4" x14ac:dyDescent="0.2">
      <c r="C1891" s="10"/>
      <c r="D1891" s="10"/>
    </row>
    <row r="1892" spans="3:4" x14ac:dyDescent="0.2">
      <c r="C1892" s="10"/>
      <c r="D1892" s="10"/>
    </row>
    <row r="1893" spans="3:4" x14ac:dyDescent="0.2">
      <c r="C1893" s="10"/>
      <c r="D1893" s="10"/>
    </row>
    <row r="1894" spans="3:4" x14ac:dyDescent="0.2">
      <c r="C1894" s="10"/>
      <c r="D1894" s="10"/>
    </row>
    <row r="1895" spans="3:4" x14ac:dyDescent="0.2">
      <c r="C1895" s="10"/>
      <c r="D1895" s="10"/>
    </row>
    <row r="1896" spans="3:4" x14ac:dyDescent="0.2">
      <c r="C1896" s="10"/>
      <c r="D1896" s="10"/>
    </row>
    <row r="1897" spans="3:4" x14ac:dyDescent="0.2">
      <c r="C1897" s="10"/>
      <c r="D1897" s="10"/>
    </row>
    <row r="1898" spans="3:4" x14ac:dyDescent="0.2">
      <c r="C1898" s="10"/>
      <c r="D1898" s="10"/>
    </row>
    <row r="1899" spans="3:4" x14ac:dyDescent="0.2">
      <c r="C1899" s="10"/>
      <c r="D1899" s="10"/>
    </row>
    <row r="1900" spans="3:4" x14ac:dyDescent="0.2">
      <c r="C1900" s="10"/>
      <c r="D1900" s="10"/>
    </row>
    <row r="1901" spans="3:4" x14ac:dyDescent="0.2">
      <c r="C1901" s="10"/>
      <c r="D1901" s="10"/>
    </row>
    <row r="1902" spans="3:4" x14ac:dyDescent="0.2">
      <c r="C1902" s="10"/>
      <c r="D1902" s="10"/>
    </row>
    <row r="1903" spans="3:4" x14ac:dyDescent="0.2">
      <c r="C1903" s="10"/>
      <c r="D1903" s="10"/>
    </row>
    <row r="1904" spans="3:4" x14ac:dyDescent="0.2">
      <c r="C1904" s="10"/>
      <c r="D1904" s="10"/>
    </row>
    <row r="1905" spans="3:4" x14ac:dyDescent="0.2">
      <c r="C1905" s="10"/>
      <c r="D1905" s="10"/>
    </row>
    <row r="1906" spans="3:4" x14ac:dyDescent="0.2">
      <c r="C1906" s="10"/>
      <c r="D1906" s="10"/>
    </row>
    <row r="1907" spans="3:4" x14ac:dyDescent="0.2">
      <c r="C1907" s="10"/>
      <c r="D1907" s="10"/>
    </row>
    <row r="1908" spans="3:4" x14ac:dyDescent="0.2">
      <c r="C1908" s="10"/>
      <c r="D1908" s="10"/>
    </row>
    <row r="1909" spans="3:4" x14ac:dyDescent="0.2">
      <c r="C1909" s="10"/>
      <c r="D1909" s="10"/>
    </row>
    <row r="1910" spans="3:4" x14ac:dyDescent="0.2">
      <c r="C1910" s="10"/>
      <c r="D1910" s="10"/>
    </row>
    <row r="1911" spans="3:4" x14ac:dyDescent="0.2">
      <c r="C1911" s="10"/>
      <c r="D1911" s="10"/>
    </row>
    <row r="1912" spans="3:4" x14ac:dyDescent="0.2">
      <c r="C1912" s="10"/>
      <c r="D1912" s="10"/>
    </row>
    <row r="1913" spans="3:4" x14ac:dyDescent="0.2">
      <c r="C1913" s="10"/>
      <c r="D1913" s="10"/>
    </row>
    <row r="1914" spans="3:4" x14ac:dyDescent="0.2">
      <c r="C1914" s="10"/>
      <c r="D1914" s="10"/>
    </row>
    <row r="1915" spans="3:4" x14ac:dyDescent="0.2">
      <c r="C1915" s="10"/>
      <c r="D1915" s="10"/>
    </row>
    <row r="1916" spans="3:4" x14ac:dyDescent="0.2">
      <c r="C1916" s="10"/>
      <c r="D1916" s="10"/>
    </row>
    <row r="1917" spans="3:4" x14ac:dyDescent="0.2">
      <c r="C1917" s="10"/>
      <c r="D1917" s="10"/>
    </row>
    <row r="1918" spans="3:4" x14ac:dyDescent="0.2">
      <c r="C1918" s="10"/>
      <c r="D1918" s="10"/>
    </row>
    <row r="1919" spans="3:4" x14ac:dyDescent="0.2">
      <c r="C1919" s="10"/>
      <c r="D1919" s="10"/>
    </row>
    <row r="1920" spans="3:4" x14ac:dyDescent="0.2">
      <c r="C1920" s="10"/>
      <c r="D1920" s="10"/>
    </row>
    <row r="1921" spans="3:4" x14ac:dyDescent="0.2">
      <c r="C1921" s="10"/>
      <c r="D1921" s="10"/>
    </row>
    <row r="1922" spans="3:4" x14ac:dyDescent="0.2">
      <c r="C1922" s="10"/>
      <c r="D1922" s="10"/>
    </row>
    <row r="1923" spans="3:4" x14ac:dyDescent="0.2">
      <c r="C1923" s="10"/>
      <c r="D1923" s="10"/>
    </row>
    <row r="1924" spans="3:4" x14ac:dyDescent="0.2">
      <c r="C1924" s="10"/>
      <c r="D1924" s="10"/>
    </row>
    <row r="1925" spans="3:4" x14ac:dyDescent="0.2">
      <c r="C1925" s="10"/>
      <c r="D1925" s="10"/>
    </row>
    <row r="1926" spans="3:4" x14ac:dyDescent="0.2">
      <c r="C1926" s="10"/>
      <c r="D1926" s="10"/>
    </row>
    <row r="1927" spans="3:4" x14ac:dyDescent="0.2">
      <c r="C1927" s="10"/>
      <c r="D1927" s="10"/>
    </row>
    <row r="1928" spans="3:4" x14ac:dyDescent="0.2">
      <c r="C1928" s="10"/>
      <c r="D1928" s="10"/>
    </row>
    <row r="1929" spans="3:4" x14ac:dyDescent="0.2">
      <c r="C1929" s="10"/>
      <c r="D1929" s="10"/>
    </row>
    <row r="1930" spans="3:4" x14ac:dyDescent="0.2">
      <c r="C1930" s="10"/>
      <c r="D1930" s="10"/>
    </row>
    <row r="1931" spans="3:4" x14ac:dyDescent="0.2">
      <c r="C1931" s="10"/>
      <c r="D1931" s="10"/>
    </row>
    <row r="1932" spans="3:4" x14ac:dyDescent="0.2">
      <c r="C1932" s="10"/>
      <c r="D1932" s="10"/>
    </row>
    <row r="1933" spans="3:4" x14ac:dyDescent="0.2">
      <c r="C1933" s="10"/>
      <c r="D1933" s="10"/>
    </row>
    <row r="1934" spans="3:4" x14ac:dyDescent="0.2">
      <c r="C1934" s="10"/>
      <c r="D1934" s="10"/>
    </row>
    <row r="1935" spans="3:4" x14ac:dyDescent="0.2">
      <c r="C1935" s="10"/>
      <c r="D1935" s="10"/>
    </row>
    <row r="1936" spans="3:4" x14ac:dyDescent="0.2">
      <c r="C1936" s="10"/>
      <c r="D1936" s="10"/>
    </row>
    <row r="1937" spans="3:4" x14ac:dyDescent="0.2">
      <c r="C1937" s="10"/>
      <c r="D1937" s="10"/>
    </row>
    <row r="1938" spans="3:4" x14ac:dyDescent="0.2">
      <c r="C1938" s="10"/>
      <c r="D1938" s="10"/>
    </row>
    <row r="1939" spans="3:4" x14ac:dyDescent="0.2">
      <c r="C1939" s="10"/>
      <c r="D1939" s="10"/>
    </row>
    <row r="1940" spans="3:4" x14ac:dyDescent="0.2">
      <c r="C1940" s="10"/>
      <c r="D1940" s="10"/>
    </row>
    <row r="1941" spans="3:4" x14ac:dyDescent="0.2">
      <c r="C1941" s="10"/>
      <c r="D1941" s="10"/>
    </row>
    <row r="1942" spans="3:4" x14ac:dyDescent="0.2">
      <c r="C1942" s="10"/>
      <c r="D1942" s="10"/>
    </row>
    <row r="1943" spans="3:4" x14ac:dyDescent="0.2">
      <c r="C1943" s="10"/>
      <c r="D1943" s="10"/>
    </row>
    <row r="1944" spans="3:4" x14ac:dyDescent="0.2">
      <c r="C1944" s="10"/>
      <c r="D1944" s="10"/>
    </row>
    <row r="1945" spans="3:4" x14ac:dyDescent="0.2">
      <c r="C1945" s="10"/>
      <c r="D1945" s="10"/>
    </row>
    <row r="1946" spans="3:4" x14ac:dyDescent="0.2">
      <c r="C1946" s="10"/>
      <c r="D1946" s="10"/>
    </row>
    <row r="1947" spans="3:4" x14ac:dyDescent="0.2">
      <c r="C1947" s="10"/>
      <c r="D1947" s="10"/>
    </row>
    <row r="1948" spans="3:4" x14ac:dyDescent="0.2">
      <c r="C1948" s="10"/>
      <c r="D1948" s="10"/>
    </row>
    <row r="1949" spans="3:4" x14ac:dyDescent="0.2">
      <c r="C1949" s="10"/>
      <c r="D1949" s="10"/>
    </row>
    <row r="1950" spans="3:4" x14ac:dyDescent="0.2">
      <c r="C1950" s="10"/>
      <c r="D1950" s="10"/>
    </row>
    <row r="1951" spans="3:4" x14ac:dyDescent="0.2">
      <c r="C1951" s="10"/>
      <c r="D1951" s="10"/>
    </row>
    <row r="1952" spans="3:4" x14ac:dyDescent="0.2">
      <c r="C1952" s="10"/>
      <c r="D1952" s="10"/>
    </row>
    <row r="1953" spans="3:4" x14ac:dyDescent="0.2">
      <c r="C1953" s="10"/>
      <c r="D1953" s="10"/>
    </row>
    <row r="1954" spans="3:4" x14ac:dyDescent="0.2">
      <c r="C1954" s="10"/>
      <c r="D1954" s="10"/>
    </row>
    <row r="1955" spans="3:4" x14ac:dyDescent="0.2">
      <c r="C1955" s="10"/>
      <c r="D1955" s="10"/>
    </row>
    <row r="1956" spans="3:4" x14ac:dyDescent="0.2">
      <c r="C1956" s="10"/>
      <c r="D1956" s="10"/>
    </row>
    <row r="1957" spans="3:4" x14ac:dyDescent="0.2">
      <c r="C1957" s="10"/>
      <c r="D1957" s="10"/>
    </row>
    <row r="1958" spans="3:4" x14ac:dyDescent="0.2">
      <c r="C1958" s="10"/>
      <c r="D1958" s="10"/>
    </row>
    <row r="1959" spans="3:4" x14ac:dyDescent="0.2">
      <c r="C1959" s="10"/>
      <c r="D1959" s="10"/>
    </row>
    <row r="1960" spans="3:4" x14ac:dyDescent="0.2">
      <c r="C1960" s="10"/>
      <c r="D1960" s="10"/>
    </row>
    <row r="1961" spans="3:4" x14ac:dyDescent="0.2">
      <c r="C1961" s="10"/>
      <c r="D1961" s="10"/>
    </row>
    <row r="1962" spans="3:4" x14ac:dyDescent="0.2">
      <c r="C1962" s="10"/>
      <c r="D1962" s="10"/>
    </row>
    <row r="1963" spans="3:4" x14ac:dyDescent="0.2">
      <c r="C1963" s="10"/>
      <c r="D1963" s="10"/>
    </row>
    <row r="1964" spans="3:4" x14ac:dyDescent="0.2">
      <c r="C1964" s="10"/>
      <c r="D1964" s="10"/>
    </row>
    <row r="1965" spans="3:4" x14ac:dyDescent="0.2">
      <c r="C1965" s="10"/>
      <c r="D1965" s="10"/>
    </row>
    <row r="1966" spans="3:4" x14ac:dyDescent="0.2">
      <c r="C1966" s="10"/>
      <c r="D1966" s="10"/>
    </row>
    <row r="1967" spans="3:4" x14ac:dyDescent="0.2">
      <c r="C1967" s="10"/>
      <c r="D1967" s="10"/>
    </row>
    <row r="1968" spans="3:4" x14ac:dyDescent="0.2">
      <c r="C1968" s="10"/>
      <c r="D1968" s="10"/>
    </row>
    <row r="1969" spans="3:4" x14ac:dyDescent="0.2">
      <c r="C1969" s="10"/>
      <c r="D1969" s="10"/>
    </row>
    <row r="1970" spans="3:4" x14ac:dyDescent="0.2">
      <c r="C1970" s="10"/>
      <c r="D1970" s="10"/>
    </row>
    <row r="1971" spans="3:4" x14ac:dyDescent="0.2">
      <c r="C1971" s="10"/>
      <c r="D1971" s="10"/>
    </row>
    <row r="1972" spans="3:4" x14ac:dyDescent="0.2">
      <c r="C1972" s="10"/>
      <c r="D1972" s="10"/>
    </row>
    <row r="1973" spans="3:4" x14ac:dyDescent="0.2">
      <c r="C1973" s="10"/>
      <c r="D1973" s="10"/>
    </row>
    <row r="1974" spans="3:4" x14ac:dyDescent="0.2">
      <c r="C1974" s="10"/>
      <c r="D1974" s="10"/>
    </row>
    <row r="1975" spans="3:4" x14ac:dyDescent="0.2">
      <c r="C1975" s="10"/>
      <c r="D1975" s="10"/>
    </row>
    <row r="1976" spans="3:4" x14ac:dyDescent="0.2">
      <c r="C1976" s="10"/>
      <c r="D1976" s="10"/>
    </row>
    <row r="1977" spans="3:4" x14ac:dyDescent="0.2">
      <c r="C1977" s="10"/>
      <c r="D1977" s="10"/>
    </row>
    <row r="1978" spans="3:4" x14ac:dyDescent="0.2">
      <c r="C1978" s="10"/>
      <c r="D1978" s="10"/>
    </row>
    <row r="1979" spans="3:4" x14ac:dyDescent="0.2">
      <c r="C1979" s="10"/>
      <c r="D1979" s="10"/>
    </row>
    <row r="1980" spans="3:4" x14ac:dyDescent="0.2">
      <c r="C1980" s="10"/>
      <c r="D1980" s="10"/>
    </row>
    <row r="1981" spans="3:4" x14ac:dyDescent="0.2">
      <c r="C1981" s="10"/>
      <c r="D1981" s="10"/>
    </row>
    <row r="1982" spans="3:4" x14ac:dyDescent="0.2">
      <c r="C1982" s="10"/>
      <c r="D1982" s="10"/>
    </row>
    <row r="1983" spans="3:4" x14ac:dyDescent="0.2">
      <c r="C1983" s="10"/>
      <c r="D1983" s="10"/>
    </row>
    <row r="1984" spans="3:4" x14ac:dyDescent="0.2">
      <c r="C1984" s="10"/>
      <c r="D1984" s="10"/>
    </row>
    <row r="1985" spans="3:4" x14ac:dyDescent="0.2">
      <c r="C1985" s="10"/>
      <c r="D1985" s="10"/>
    </row>
    <row r="1986" spans="3:4" x14ac:dyDescent="0.2">
      <c r="C1986" s="10"/>
      <c r="D1986" s="10"/>
    </row>
    <row r="1987" spans="3:4" x14ac:dyDescent="0.2">
      <c r="C1987" s="10"/>
      <c r="D1987" s="10"/>
    </row>
    <row r="1988" spans="3:4" x14ac:dyDescent="0.2">
      <c r="C1988" s="10"/>
      <c r="D1988" s="10"/>
    </row>
    <row r="1989" spans="3:4" x14ac:dyDescent="0.2">
      <c r="C1989" s="10"/>
      <c r="D1989" s="10"/>
    </row>
    <row r="1990" spans="3:4" x14ac:dyDescent="0.2">
      <c r="C1990" s="10"/>
      <c r="D1990" s="10"/>
    </row>
    <row r="1991" spans="3:4" x14ac:dyDescent="0.2">
      <c r="C1991" s="10"/>
      <c r="D1991" s="10"/>
    </row>
    <row r="1992" spans="3:4" x14ac:dyDescent="0.2">
      <c r="C1992" s="10"/>
      <c r="D1992" s="10"/>
    </row>
    <row r="1993" spans="3:4" x14ac:dyDescent="0.2">
      <c r="C1993" s="10"/>
      <c r="D1993" s="10"/>
    </row>
    <row r="1994" spans="3:4" x14ac:dyDescent="0.2">
      <c r="C1994" s="10"/>
      <c r="D1994" s="10"/>
    </row>
    <row r="1995" spans="3:4" x14ac:dyDescent="0.2">
      <c r="C1995" s="10"/>
      <c r="D1995" s="10"/>
    </row>
    <row r="1996" spans="3:4" x14ac:dyDescent="0.2">
      <c r="C1996" s="10"/>
      <c r="D1996" s="10"/>
    </row>
    <row r="1997" spans="3:4" x14ac:dyDescent="0.2">
      <c r="C1997" s="10"/>
      <c r="D1997" s="10"/>
    </row>
    <row r="1998" spans="3:4" x14ac:dyDescent="0.2">
      <c r="C1998" s="10"/>
      <c r="D1998" s="10"/>
    </row>
    <row r="1999" spans="3:4" x14ac:dyDescent="0.2">
      <c r="C1999" s="10"/>
      <c r="D1999" s="10"/>
    </row>
    <row r="2000" spans="3:4" x14ac:dyDescent="0.2">
      <c r="C2000" s="10"/>
      <c r="D2000" s="10"/>
    </row>
    <row r="2001" spans="3:4" x14ac:dyDescent="0.2">
      <c r="C2001" s="10"/>
      <c r="D2001" s="10"/>
    </row>
    <row r="2002" spans="3:4" x14ac:dyDescent="0.2">
      <c r="C2002" s="10"/>
      <c r="D2002" s="10"/>
    </row>
    <row r="2003" spans="3:4" x14ac:dyDescent="0.2">
      <c r="C2003" s="10"/>
      <c r="D2003" s="10"/>
    </row>
    <row r="2004" spans="3:4" x14ac:dyDescent="0.2">
      <c r="C2004" s="10"/>
      <c r="D2004" s="10"/>
    </row>
    <row r="2005" spans="3:4" x14ac:dyDescent="0.2">
      <c r="C2005" s="10"/>
      <c r="D2005" s="10"/>
    </row>
    <row r="2006" spans="3:4" x14ac:dyDescent="0.2">
      <c r="C2006" s="10"/>
      <c r="D2006" s="10"/>
    </row>
    <row r="2007" spans="3:4" x14ac:dyDescent="0.2">
      <c r="C2007" s="10"/>
      <c r="D2007" s="10"/>
    </row>
    <row r="2008" spans="3:4" x14ac:dyDescent="0.2">
      <c r="C2008" s="10"/>
      <c r="D2008" s="10"/>
    </row>
    <row r="2009" spans="3:4" x14ac:dyDescent="0.2">
      <c r="C2009" s="10"/>
      <c r="D2009" s="10"/>
    </row>
    <row r="2010" spans="3:4" x14ac:dyDescent="0.2">
      <c r="C2010" s="10"/>
      <c r="D2010" s="10"/>
    </row>
    <row r="2011" spans="3:4" x14ac:dyDescent="0.2">
      <c r="C2011" s="10"/>
      <c r="D2011" s="10"/>
    </row>
    <row r="2012" spans="3:4" x14ac:dyDescent="0.2">
      <c r="C2012" s="10"/>
      <c r="D2012" s="10"/>
    </row>
    <row r="2013" spans="3:4" x14ac:dyDescent="0.2">
      <c r="C2013" s="10"/>
      <c r="D2013" s="10"/>
    </row>
    <row r="2014" spans="3:4" x14ac:dyDescent="0.2">
      <c r="C2014" s="10"/>
      <c r="D2014" s="10"/>
    </row>
    <row r="2015" spans="3:4" x14ac:dyDescent="0.2">
      <c r="C2015" s="10"/>
      <c r="D2015" s="10"/>
    </row>
    <row r="2016" spans="3:4" x14ac:dyDescent="0.2">
      <c r="C2016" s="10"/>
      <c r="D2016" s="10"/>
    </row>
    <row r="2017" spans="3:4" x14ac:dyDescent="0.2">
      <c r="C2017" s="10"/>
      <c r="D2017" s="10"/>
    </row>
    <row r="2018" spans="3:4" x14ac:dyDescent="0.2">
      <c r="C2018" s="10"/>
      <c r="D2018" s="10"/>
    </row>
    <row r="2019" spans="3:4" x14ac:dyDescent="0.2">
      <c r="C2019" s="10"/>
      <c r="D2019" s="10"/>
    </row>
    <row r="2020" spans="3:4" x14ac:dyDescent="0.2">
      <c r="C2020" s="10"/>
      <c r="D2020" s="10"/>
    </row>
    <row r="2021" spans="3:4" x14ac:dyDescent="0.2">
      <c r="C2021" s="10"/>
      <c r="D2021" s="10"/>
    </row>
    <row r="2022" spans="3:4" x14ac:dyDescent="0.2">
      <c r="C2022" s="10"/>
      <c r="D2022" s="10"/>
    </row>
    <row r="2023" spans="3:4" x14ac:dyDescent="0.2">
      <c r="C2023" s="10"/>
      <c r="D2023" s="10"/>
    </row>
    <row r="2024" spans="3:4" x14ac:dyDescent="0.2">
      <c r="C2024" s="10"/>
      <c r="D2024" s="10"/>
    </row>
    <row r="2025" spans="3:4" x14ac:dyDescent="0.2">
      <c r="C2025" s="10"/>
      <c r="D2025" s="10"/>
    </row>
    <row r="2026" spans="3:4" x14ac:dyDescent="0.2">
      <c r="C2026" s="10"/>
      <c r="D2026" s="10"/>
    </row>
    <row r="2027" spans="3:4" x14ac:dyDescent="0.2">
      <c r="C2027" s="10"/>
      <c r="D2027" s="10"/>
    </row>
    <row r="2028" spans="3:4" x14ac:dyDescent="0.2">
      <c r="C2028" s="10"/>
      <c r="D2028" s="10"/>
    </row>
    <row r="2029" spans="3:4" x14ac:dyDescent="0.2">
      <c r="C2029" s="10"/>
      <c r="D2029" s="10"/>
    </row>
    <row r="2030" spans="3:4" x14ac:dyDescent="0.2">
      <c r="C2030" s="10"/>
      <c r="D2030" s="10"/>
    </row>
    <row r="2031" spans="3:4" x14ac:dyDescent="0.2">
      <c r="C2031" s="10"/>
      <c r="D2031" s="10"/>
    </row>
    <row r="2032" spans="3:4" x14ac:dyDescent="0.2">
      <c r="C2032" s="10"/>
      <c r="D2032" s="10"/>
    </row>
    <row r="2033" spans="3:4" x14ac:dyDescent="0.2">
      <c r="C2033" s="10"/>
      <c r="D2033" s="10"/>
    </row>
    <row r="2034" spans="3:4" x14ac:dyDescent="0.2">
      <c r="C2034" s="10"/>
      <c r="D2034" s="10"/>
    </row>
    <row r="2035" spans="3:4" x14ac:dyDescent="0.2">
      <c r="C2035" s="10"/>
      <c r="D2035" s="10"/>
    </row>
    <row r="2036" spans="3:4" x14ac:dyDescent="0.2">
      <c r="C2036" s="10"/>
      <c r="D2036" s="10"/>
    </row>
    <row r="2037" spans="3:4" x14ac:dyDescent="0.2">
      <c r="C2037" s="10"/>
      <c r="D2037" s="10"/>
    </row>
    <row r="2038" spans="3:4" x14ac:dyDescent="0.2">
      <c r="C2038" s="10"/>
      <c r="D2038" s="10"/>
    </row>
    <row r="2039" spans="3:4" x14ac:dyDescent="0.2">
      <c r="C2039" s="10"/>
      <c r="D2039" s="10"/>
    </row>
    <row r="2040" spans="3:4" x14ac:dyDescent="0.2">
      <c r="C2040" s="10"/>
      <c r="D2040" s="10"/>
    </row>
    <row r="2041" spans="3:4" x14ac:dyDescent="0.2">
      <c r="C2041" s="10"/>
      <c r="D2041" s="10"/>
    </row>
    <row r="2042" spans="3:4" x14ac:dyDescent="0.2">
      <c r="C2042" s="10"/>
      <c r="D2042" s="10"/>
    </row>
    <row r="2043" spans="3:4" x14ac:dyDescent="0.2">
      <c r="C2043" s="10"/>
      <c r="D2043" s="10"/>
    </row>
    <row r="2044" spans="3:4" x14ac:dyDescent="0.2">
      <c r="C2044" s="10"/>
      <c r="D2044" s="10"/>
    </row>
    <row r="2045" spans="3:4" x14ac:dyDescent="0.2">
      <c r="C2045" s="10"/>
      <c r="D2045" s="10"/>
    </row>
    <row r="2046" spans="3:4" x14ac:dyDescent="0.2">
      <c r="C2046" s="10"/>
      <c r="D2046" s="10"/>
    </row>
    <row r="2047" spans="3:4" x14ac:dyDescent="0.2">
      <c r="C2047" s="10"/>
      <c r="D2047" s="10"/>
    </row>
    <row r="2048" spans="3:4" x14ac:dyDescent="0.2">
      <c r="C2048" s="10"/>
      <c r="D2048" s="10"/>
    </row>
    <row r="2049" spans="3:4" x14ac:dyDescent="0.2">
      <c r="C2049" s="10"/>
      <c r="D2049" s="10"/>
    </row>
    <row r="2050" spans="3:4" x14ac:dyDescent="0.2">
      <c r="C2050" s="10"/>
      <c r="D2050" s="10"/>
    </row>
    <row r="2051" spans="3:4" x14ac:dyDescent="0.2">
      <c r="C2051" s="10"/>
      <c r="D2051" s="10"/>
    </row>
    <row r="2052" spans="3:4" x14ac:dyDescent="0.2">
      <c r="C2052" s="10"/>
      <c r="D2052" s="10"/>
    </row>
    <row r="2053" spans="3:4" x14ac:dyDescent="0.2">
      <c r="C2053" s="10"/>
      <c r="D2053" s="10"/>
    </row>
    <row r="2054" spans="3:4" x14ac:dyDescent="0.2">
      <c r="C2054" s="10"/>
      <c r="D2054" s="10"/>
    </row>
    <row r="2055" spans="3:4" x14ac:dyDescent="0.2">
      <c r="C2055" s="10"/>
      <c r="D2055" s="10"/>
    </row>
    <row r="2056" spans="3:4" x14ac:dyDescent="0.2">
      <c r="C2056" s="10"/>
      <c r="D2056" s="10"/>
    </row>
    <row r="2057" spans="3:4" x14ac:dyDescent="0.2">
      <c r="C2057" s="10"/>
      <c r="D2057" s="10"/>
    </row>
    <row r="2058" spans="3:4" x14ac:dyDescent="0.2">
      <c r="C2058" s="10"/>
      <c r="D2058" s="10"/>
    </row>
    <row r="2059" spans="3:4" x14ac:dyDescent="0.2">
      <c r="C2059" s="10"/>
      <c r="D2059" s="10"/>
    </row>
    <row r="2060" spans="3:4" x14ac:dyDescent="0.2">
      <c r="C2060" s="10"/>
      <c r="D2060" s="10"/>
    </row>
    <row r="2061" spans="3:4" x14ac:dyDescent="0.2">
      <c r="C2061" s="10"/>
      <c r="D2061" s="10"/>
    </row>
    <row r="2062" spans="3:4" x14ac:dyDescent="0.2">
      <c r="C2062" s="10"/>
      <c r="D2062" s="10"/>
    </row>
    <row r="2063" spans="3:4" x14ac:dyDescent="0.2">
      <c r="C2063" s="10"/>
      <c r="D2063" s="10"/>
    </row>
    <row r="2064" spans="3:4" x14ac:dyDescent="0.2">
      <c r="C2064" s="10"/>
      <c r="D2064" s="10"/>
    </row>
    <row r="2065" spans="3:4" x14ac:dyDescent="0.2">
      <c r="C2065" s="10"/>
      <c r="D2065" s="10"/>
    </row>
    <row r="2066" spans="3:4" x14ac:dyDescent="0.2">
      <c r="C2066" s="10"/>
      <c r="D2066" s="10"/>
    </row>
    <row r="2067" spans="3:4" x14ac:dyDescent="0.2">
      <c r="C2067" s="10"/>
      <c r="D2067" s="10"/>
    </row>
    <row r="2068" spans="3:4" x14ac:dyDescent="0.2">
      <c r="C2068" s="10"/>
      <c r="D2068" s="10"/>
    </row>
    <row r="2069" spans="3:4" x14ac:dyDescent="0.2">
      <c r="C2069" s="10"/>
      <c r="D2069" s="10"/>
    </row>
    <row r="2070" spans="3:4" x14ac:dyDescent="0.2">
      <c r="C2070" s="10"/>
      <c r="D2070" s="10"/>
    </row>
    <row r="2071" spans="3:4" x14ac:dyDescent="0.2">
      <c r="C2071" s="10"/>
      <c r="D2071" s="10"/>
    </row>
    <row r="2072" spans="3:4" x14ac:dyDescent="0.2">
      <c r="C2072" s="10"/>
      <c r="D2072" s="10"/>
    </row>
    <row r="2073" spans="3:4" x14ac:dyDescent="0.2">
      <c r="C2073" s="10"/>
      <c r="D2073" s="10"/>
    </row>
    <row r="2074" spans="3:4" x14ac:dyDescent="0.2">
      <c r="C2074" s="10"/>
      <c r="D2074" s="10"/>
    </row>
    <row r="2075" spans="3:4" x14ac:dyDescent="0.2">
      <c r="C2075" s="10"/>
      <c r="D2075" s="10"/>
    </row>
    <row r="2076" spans="3:4" x14ac:dyDescent="0.2">
      <c r="C2076" s="10"/>
      <c r="D2076" s="10"/>
    </row>
    <row r="2077" spans="3:4" x14ac:dyDescent="0.2">
      <c r="C2077" s="10"/>
      <c r="D2077" s="10"/>
    </row>
    <row r="2078" spans="3:4" x14ac:dyDescent="0.2">
      <c r="C2078" s="10"/>
      <c r="D2078" s="10"/>
    </row>
    <row r="2079" spans="3:4" x14ac:dyDescent="0.2">
      <c r="C2079" s="10"/>
      <c r="D2079" s="10"/>
    </row>
    <row r="2080" spans="3:4" x14ac:dyDescent="0.2">
      <c r="C2080" s="10"/>
      <c r="D2080" s="10"/>
    </row>
    <row r="2081" spans="3:4" x14ac:dyDescent="0.2">
      <c r="C2081" s="10"/>
      <c r="D2081" s="10"/>
    </row>
    <row r="2082" spans="3:4" x14ac:dyDescent="0.2">
      <c r="C2082" s="10"/>
      <c r="D2082" s="10"/>
    </row>
    <row r="2083" spans="3:4" x14ac:dyDescent="0.2">
      <c r="C2083" s="10"/>
      <c r="D2083" s="10"/>
    </row>
    <row r="2084" spans="3:4" x14ac:dyDescent="0.2">
      <c r="C2084" s="10"/>
      <c r="D2084" s="10"/>
    </row>
    <row r="2085" spans="3:4" x14ac:dyDescent="0.2">
      <c r="C2085" s="10"/>
      <c r="D2085" s="10"/>
    </row>
    <row r="2086" spans="3:4" x14ac:dyDescent="0.2">
      <c r="C2086" s="10"/>
      <c r="D2086" s="10"/>
    </row>
    <row r="2087" spans="3:4" x14ac:dyDescent="0.2">
      <c r="C2087" s="10"/>
      <c r="D2087" s="10"/>
    </row>
    <row r="2088" spans="3:4" x14ac:dyDescent="0.2">
      <c r="C2088" s="10"/>
      <c r="D2088" s="10"/>
    </row>
    <row r="2089" spans="3:4" x14ac:dyDescent="0.2">
      <c r="C2089" s="10"/>
      <c r="D2089" s="10"/>
    </row>
    <row r="2090" spans="3:4" x14ac:dyDescent="0.2">
      <c r="C2090" s="10"/>
      <c r="D2090" s="10"/>
    </row>
    <row r="2091" spans="3:4" x14ac:dyDescent="0.2">
      <c r="C2091" s="10"/>
      <c r="D2091" s="10"/>
    </row>
    <row r="2092" spans="3:4" x14ac:dyDescent="0.2">
      <c r="C2092" s="10"/>
      <c r="D2092" s="10"/>
    </row>
    <row r="2093" spans="3:4" x14ac:dyDescent="0.2">
      <c r="C2093" s="10"/>
      <c r="D2093" s="10"/>
    </row>
    <row r="2094" spans="3:4" x14ac:dyDescent="0.2">
      <c r="C2094" s="10"/>
      <c r="D2094" s="10"/>
    </row>
    <row r="2095" spans="3:4" x14ac:dyDescent="0.2">
      <c r="C2095" s="10"/>
      <c r="D2095" s="10"/>
    </row>
    <row r="2096" spans="3:4" x14ac:dyDescent="0.2">
      <c r="C2096" s="10"/>
      <c r="D2096" s="10"/>
    </row>
    <row r="2097" spans="3:4" x14ac:dyDescent="0.2">
      <c r="C2097" s="10"/>
      <c r="D2097" s="10"/>
    </row>
    <row r="2098" spans="3:4" x14ac:dyDescent="0.2">
      <c r="C2098" s="10"/>
      <c r="D2098" s="10"/>
    </row>
    <row r="2099" spans="3:4" x14ac:dyDescent="0.2">
      <c r="C2099" s="10"/>
      <c r="D2099" s="10"/>
    </row>
    <row r="2100" spans="3:4" x14ac:dyDescent="0.2">
      <c r="C2100" s="10"/>
      <c r="D2100" s="10"/>
    </row>
    <row r="2101" spans="3:4" x14ac:dyDescent="0.2">
      <c r="C2101" s="10"/>
      <c r="D2101" s="10"/>
    </row>
    <row r="2102" spans="3:4" x14ac:dyDescent="0.2">
      <c r="C2102" s="10"/>
      <c r="D2102" s="10"/>
    </row>
    <row r="2103" spans="3:4" x14ac:dyDescent="0.2">
      <c r="C2103" s="10"/>
      <c r="D2103" s="10"/>
    </row>
    <row r="2104" spans="3:4" x14ac:dyDescent="0.2">
      <c r="C2104" s="10"/>
      <c r="D2104" s="10"/>
    </row>
    <row r="2105" spans="3:4" x14ac:dyDescent="0.2">
      <c r="C2105" s="10"/>
      <c r="D2105" s="10"/>
    </row>
    <row r="2106" spans="3:4" x14ac:dyDescent="0.2">
      <c r="C2106" s="10"/>
      <c r="D2106" s="10"/>
    </row>
    <row r="2107" spans="3:4" x14ac:dyDescent="0.2">
      <c r="C2107" s="10"/>
      <c r="D2107" s="10"/>
    </row>
    <row r="2108" spans="3:4" x14ac:dyDescent="0.2">
      <c r="C2108" s="10"/>
      <c r="D2108" s="10"/>
    </row>
    <row r="2109" spans="3:4" x14ac:dyDescent="0.2">
      <c r="C2109" s="10"/>
      <c r="D2109" s="10"/>
    </row>
    <row r="2110" spans="3:4" x14ac:dyDescent="0.2">
      <c r="C2110" s="10"/>
      <c r="D2110" s="10"/>
    </row>
    <row r="2111" spans="3:4" x14ac:dyDescent="0.2">
      <c r="C2111" s="10"/>
      <c r="D2111" s="10"/>
    </row>
    <row r="2112" spans="3:4" x14ac:dyDescent="0.2">
      <c r="C2112" s="10"/>
      <c r="D2112" s="10"/>
    </row>
    <row r="2113" spans="3:4" x14ac:dyDescent="0.2">
      <c r="C2113" s="10"/>
      <c r="D2113" s="10"/>
    </row>
    <row r="2114" spans="3:4" x14ac:dyDescent="0.2">
      <c r="C2114" s="10"/>
      <c r="D2114" s="10"/>
    </row>
    <row r="2115" spans="3:4" x14ac:dyDescent="0.2">
      <c r="C2115" s="10"/>
      <c r="D2115" s="10"/>
    </row>
    <row r="2116" spans="3:4" x14ac:dyDescent="0.2">
      <c r="C2116" s="10"/>
      <c r="D2116" s="10"/>
    </row>
    <row r="2117" spans="3:4" x14ac:dyDescent="0.2">
      <c r="C2117" s="10"/>
      <c r="D2117" s="10"/>
    </row>
    <row r="2118" spans="3:4" x14ac:dyDescent="0.2">
      <c r="C2118" s="10"/>
      <c r="D2118" s="10"/>
    </row>
    <row r="2119" spans="3:4" x14ac:dyDescent="0.2">
      <c r="C2119" s="10"/>
      <c r="D2119" s="10"/>
    </row>
    <row r="2120" spans="3:4" x14ac:dyDescent="0.2">
      <c r="C2120" s="10"/>
      <c r="D2120" s="10"/>
    </row>
    <row r="2121" spans="3:4" x14ac:dyDescent="0.2">
      <c r="C2121" s="10"/>
      <c r="D2121" s="10"/>
    </row>
    <row r="2122" spans="3:4" x14ac:dyDescent="0.2">
      <c r="C2122" s="10"/>
      <c r="D2122" s="10"/>
    </row>
    <row r="2123" spans="3:4" x14ac:dyDescent="0.2">
      <c r="C2123" s="10"/>
      <c r="D2123" s="10"/>
    </row>
    <row r="2124" spans="3:4" x14ac:dyDescent="0.2">
      <c r="C2124" s="10"/>
      <c r="D2124" s="10"/>
    </row>
    <row r="2125" spans="3:4" x14ac:dyDescent="0.2">
      <c r="C2125" s="10"/>
      <c r="D2125" s="10"/>
    </row>
    <row r="2126" spans="3:4" x14ac:dyDescent="0.2">
      <c r="C2126" s="10"/>
      <c r="D2126" s="10"/>
    </row>
    <row r="2127" spans="3:4" x14ac:dyDescent="0.2">
      <c r="C2127" s="10"/>
      <c r="D2127" s="10"/>
    </row>
    <row r="2128" spans="3:4" x14ac:dyDescent="0.2">
      <c r="C2128" s="10"/>
      <c r="D2128" s="10"/>
    </row>
    <row r="2129" spans="3:4" x14ac:dyDescent="0.2">
      <c r="C2129" s="10"/>
      <c r="D2129" s="10"/>
    </row>
    <row r="2130" spans="3:4" x14ac:dyDescent="0.2">
      <c r="C2130" s="10"/>
      <c r="D2130" s="10"/>
    </row>
    <row r="2131" spans="3:4" x14ac:dyDescent="0.2">
      <c r="C2131" s="10"/>
      <c r="D2131" s="10"/>
    </row>
    <row r="2132" spans="3:4" x14ac:dyDescent="0.2">
      <c r="C2132" s="10"/>
      <c r="D2132" s="10"/>
    </row>
    <row r="2133" spans="3:4" x14ac:dyDescent="0.2">
      <c r="C2133" s="10"/>
      <c r="D2133" s="10"/>
    </row>
    <row r="2134" spans="3:4" x14ac:dyDescent="0.2">
      <c r="C2134" s="10"/>
      <c r="D2134" s="10"/>
    </row>
    <row r="2135" spans="3:4" x14ac:dyDescent="0.2">
      <c r="C2135" s="10"/>
      <c r="D2135" s="10"/>
    </row>
    <row r="2136" spans="3:4" x14ac:dyDescent="0.2">
      <c r="C2136" s="10"/>
      <c r="D2136" s="10"/>
    </row>
    <row r="2137" spans="3:4" x14ac:dyDescent="0.2">
      <c r="C2137" s="10"/>
      <c r="D2137" s="10"/>
    </row>
    <row r="2138" spans="3:4" x14ac:dyDescent="0.2">
      <c r="C2138" s="10"/>
      <c r="D2138" s="10"/>
    </row>
    <row r="2139" spans="3:4" x14ac:dyDescent="0.2">
      <c r="C2139" s="10"/>
      <c r="D2139" s="10"/>
    </row>
    <row r="2140" spans="3:4" x14ac:dyDescent="0.2">
      <c r="C2140" s="10"/>
      <c r="D2140" s="10"/>
    </row>
    <row r="2141" spans="3:4" x14ac:dyDescent="0.2">
      <c r="C2141" s="10"/>
      <c r="D2141" s="10"/>
    </row>
    <row r="2142" spans="3:4" x14ac:dyDescent="0.2">
      <c r="C2142" s="10"/>
      <c r="D2142" s="10"/>
    </row>
    <row r="2143" spans="3:4" x14ac:dyDescent="0.2">
      <c r="C2143" s="10"/>
      <c r="D2143" s="10"/>
    </row>
    <row r="2144" spans="3:4" x14ac:dyDescent="0.2">
      <c r="C2144" s="10"/>
      <c r="D2144" s="10"/>
    </row>
    <row r="2145" spans="3:4" x14ac:dyDescent="0.2">
      <c r="C2145" s="10"/>
      <c r="D2145" s="10"/>
    </row>
    <row r="2146" spans="3:4" x14ac:dyDescent="0.2">
      <c r="C2146" s="10"/>
      <c r="D2146" s="10"/>
    </row>
    <row r="2147" spans="3:4" x14ac:dyDescent="0.2">
      <c r="C2147" s="10"/>
      <c r="D2147" s="10"/>
    </row>
    <row r="2148" spans="3:4" x14ac:dyDescent="0.2">
      <c r="C2148" s="10"/>
      <c r="D2148" s="10"/>
    </row>
    <row r="2149" spans="3:4" x14ac:dyDescent="0.2">
      <c r="C2149" s="10"/>
      <c r="D2149" s="10"/>
    </row>
    <row r="2150" spans="3:4" x14ac:dyDescent="0.2">
      <c r="C2150" s="10"/>
      <c r="D2150" s="10"/>
    </row>
    <row r="2151" spans="3:4" x14ac:dyDescent="0.2">
      <c r="C2151" s="10"/>
      <c r="D2151" s="10"/>
    </row>
    <row r="2152" spans="3:4" x14ac:dyDescent="0.2">
      <c r="C2152" s="10"/>
      <c r="D2152" s="10"/>
    </row>
    <row r="2153" spans="3:4" x14ac:dyDescent="0.2">
      <c r="C2153" s="10"/>
      <c r="D2153" s="10"/>
    </row>
    <row r="2154" spans="3:4" x14ac:dyDescent="0.2">
      <c r="C2154" s="10"/>
      <c r="D2154" s="10"/>
    </row>
    <row r="2155" spans="3:4" x14ac:dyDescent="0.2">
      <c r="C2155" s="10"/>
      <c r="D2155" s="10"/>
    </row>
    <row r="2156" spans="3:4" x14ac:dyDescent="0.2">
      <c r="C2156" s="10"/>
      <c r="D2156" s="10"/>
    </row>
    <row r="2157" spans="3:4" x14ac:dyDescent="0.2">
      <c r="C2157" s="10"/>
      <c r="D2157" s="10"/>
    </row>
    <row r="2158" spans="3:4" x14ac:dyDescent="0.2">
      <c r="C2158" s="10"/>
      <c r="D2158" s="10"/>
    </row>
    <row r="2159" spans="3:4" x14ac:dyDescent="0.2">
      <c r="C2159" s="10"/>
      <c r="D2159" s="10"/>
    </row>
    <row r="2160" spans="3:4" x14ac:dyDescent="0.2">
      <c r="C2160" s="10"/>
      <c r="D2160" s="10"/>
    </row>
    <row r="2161" spans="3:4" x14ac:dyDescent="0.2">
      <c r="C2161" s="10"/>
      <c r="D2161" s="10"/>
    </row>
    <row r="2162" spans="3:4" x14ac:dyDescent="0.2">
      <c r="C2162" s="10"/>
      <c r="D2162" s="10"/>
    </row>
    <row r="2163" spans="3:4" x14ac:dyDescent="0.2">
      <c r="C2163" s="10"/>
      <c r="D2163" s="10"/>
    </row>
    <row r="2164" spans="3:4" x14ac:dyDescent="0.2">
      <c r="C2164" s="10"/>
      <c r="D2164" s="10"/>
    </row>
    <row r="2165" spans="3:4" x14ac:dyDescent="0.2">
      <c r="C2165" s="10"/>
      <c r="D2165" s="10"/>
    </row>
    <row r="2166" spans="3:4" x14ac:dyDescent="0.2">
      <c r="C2166" s="10"/>
      <c r="D2166" s="10"/>
    </row>
    <row r="2167" spans="3:4" x14ac:dyDescent="0.2">
      <c r="C2167" s="10"/>
      <c r="D2167" s="10"/>
    </row>
    <row r="2168" spans="3:4" x14ac:dyDescent="0.2">
      <c r="C2168" s="10"/>
      <c r="D2168" s="10"/>
    </row>
    <row r="2169" spans="3:4" x14ac:dyDescent="0.2">
      <c r="C2169" s="10"/>
      <c r="D2169" s="10"/>
    </row>
    <row r="2170" spans="3:4" x14ac:dyDescent="0.2">
      <c r="C2170" s="10"/>
      <c r="D2170" s="10"/>
    </row>
    <row r="2171" spans="3:4" x14ac:dyDescent="0.2">
      <c r="C2171" s="10"/>
      <c r="D2171" s="10"/>
    </row>
    <row r="2172" spans="3:4" x14ac:dyDescent="0.2">
      <c r="C2172" s="10"/>
      <c r="D2172" s="10"/>
    </row>
    <row r="2173" spans="3:4" x14ac:dyDescent="0.2">
      <c r="C2173" s="10"/>
      <c r="D2173" s="10"/>
    </row>
    <row r="2174" spans="3:4" x14ac:dyDescent="0.2">
      <c r="C2174" s="10"/>
      <c r="D2174" s="10"/>
    </row>
    <row r="2175" spans="3:4" x14ac:dyDescent="0.2">
      <c r="C2175" s="10"/>
      <c r="D2175" s="10"/>
    </row>
    <row r="2176" spans="3:4" x14ac:dyDescent="0.2">
      <c r="C2176" s="10"/>
      <c r="D2176" s="10"/>
    </row>
    <row r="2177" spans="3:4" x14ac:dyDescent="0.2">
      <c r="C2177" s="10"/>
      <c r="D2177" s="10"/>
    </row>
    <row r="2178" spans="3:4" x14ac:dyDescent="0.2">
      <c r="C2178" s="10"/>
      <c r="D2178" s="10"/>
    </row>
    <row r="2179" spans="3:4" x14ac:dyDescent="0.2">
      <c r="C2179" s="10"/>
      <c r="D2179" s="10"/>
    </row>
    <row r="2180" spans="3:4" x14ac:dyDescent="0.2">
      <c r="C2180" s="10"/>
      <c r="D2180" s="10"/>
    </row>
    <row r="2181" spans="3:4" x14ac:dyDescent="0.2">
      <c r="C2181" s="10"/>
      <c r="D2181" s="10"/>
    </row>
    <row r="2182" spans="3:4" x14ac:dyDescent="0.2">
      <c r="C2182" s="10"/>
      <c r="D2182" s="10"/>
    </row>
    <row r="2183" spans="3:4" x14ac:dyDescent="0.2">
      <c r="C2183" s="10"/>
      <c r="D2183" s="10"/>
    </row>
    <row r="2184" spans="3:4" x14ac:dyDescent="0.2">
      <c r="C2184" s="10"/>
      <c r="D2184" s="10"/>
    </row>
    <row r="2185" spans="3:4" x14ac:dyDescent="0.2">
      <c r="C2185" s="10"/>
      <c r="D2185" s="10"/>
    </row>
    <row r="2186" spans="3:4" x14ac:dyDescent="0.2">
      <c r="C2186" s="10"/>
      <c r="D2186" s="10"/>
    </row>
    <row r="2187" spans="3:4" x14ac:dyDescent="0.2">
      <c r="C2187" s="10"/>
      <c r="D2187" s="10"/>
    </row>
    <row r="2188" spans="3:4" x14ac:dyDescent="0.2">
      <c r="C2188" s="10"/>
      <c r="D2188" s="10"/>
    </row>
    <row r="2189" spans="3:4" x14ac:dyDescent="0.2">
      <c r="C2189" s="10"/>
      <c r="D2189" s="10"/>
    </row>
    <row r="2190" spans="3:4" x14ac:dyDescent="0.2">
      <c r="C2190" s="10"/>
      <c r="D2190" s="10"/>
    </row>
    <row r="2191" spans="3:4" x14ac:dyDescent="0.2">
      <c r="C2191" s="10"/>
      <c r="D2191" s="10"/>
    </row>
    <row r="2192" spans="3:4" x14ac:dyDescent="0.2">
      <c r="C2192" s="10"/>
      <c r="D2192" s="10"/>
    </row>
    <row r="2193" spans="3:4" x14ac:dyDescent="0.2">
      <c r="C2193" s="10"/>
      <c r="D2193" s="10"/>
    </row>
    <row r="2194" spans="3:4" x14ac:dyDescent="0.2">
      <c r="C2194" s="10"/>
      <c r="D2194" s="10"/>
    </row>
    <row r="2195" spans="3:4" x14ac:dyDescent="0.2">
      <c r="C2195" s="10"/>
      <c r="D2195" s="10"/>
    </row>
    <row r="2196" spans="3:4" x14ac:dyDescent="0.2">
      <c r="C2196" s="10"/>
      <c r="D2196" s="10"/>
    </row>
    <row r="2197" spans="3:4" x14ac:dyDescent="0.2">
      <c r="C2197" s="10"/>
      <c r="D2197" s="10"/>
    </row>
    <row r="2198" spans="3:4" x14ac:dyDescent="0.2">
      <c r="C2198" s="10"/>
      <c r="D2198" s="10"/>
    </row>
    <row r="2199" spans="3:4" x14ac:dyDescent="0.2">
      <c r="C2199" s="10"/>
      <c r="D2199" s="10"/>
    </row>
    <row r="2200" spans="3:4" x14ac:dyDescent="0.2">
      <c r="C2200" s="10"/>
      <c r="D2200" s="10"/>
    </row>
    <row r="2201" spans="3:4" x14ac:dyDescent="0.2">
      <c r="C2201" s="10"/>
      <c r="D2201" s="10"/>
    </row>
    <row r="2202" spans="3:4" x14ac:dyDescent="0.2">
      <c r="C2202" s="10"/>
      <c r="D2202" s="10"/>
    </row>
    <row r="2203" spans="3:4" x14ac:dyDescent="0.2">
      <c r="C2203" s="10"/>
      <c r="D2203" s="10"/>
    </row>
    <row r="2204" spans="3:4" x14ac:dyDescent="0.2">
      <c r="C2204" s="10"/>
      <c r="D2204" s="10"/>
    </row>
    <row r="2205" spans="3:4" x14ac:dyDescent="0.2">
      <c r="C2205" s="10"/>
      <c r="D2205" s="10"/>
    </row>
    <row r="2206" spans="3:4" x14ac:dyDescent="0.2">
      <c r="C2206" s="10"/>
      <c r="D2206" s="10"/>
    </row>
    <row r="2207" spans="3:4" x14ac:dyDescent="0.2">
      <c r="C2207" s="10"/>
      <c r="D2207" s="10"/>
    </row>
    <row r="2208" spans="3:4" x14ac:dyDescent="0.2">
      <c r="C2208" s="10"/>
      <c r="D2208" s="10"/>
    </row>
    <row r="2209" spans="3:4" x14ac:dyDescent="0.2">
      <c r="C2209" s="10"/>
      <c r="D2209" s="10"/>
    </row>
    <row r="2210" spans="3:4" x14ac:dyDescent="0.2">
      <c r="C2210" s="10"/>
      <c r="D2210" s="10"/>
    </row>
    <row r="2211" spans="3:4" x14ac:dyDescent="0.2">
      <c r="C2211" s="10"/>
      <c r="D2211" s="10"/>
    </row>
    <row r="2212" spans="3:4" x14ac:dyDescent="0.2">
      <c r="C2212" s="10"/>
      <c r="D2212" s="10"/>
    </row>
    <row r="2213" spans="3:4" x14ac:dyDescent="0.2">
      <c r="C2213" s="10"/>
      <c r="D2213" s="10"/>
    </row>
    <row r="2214" spans="3:4" x14ac:dyDescent="0.2">
      <c r="C2214" s="10"/>
      <c r="D2214" s="10"/>
    </row>
    <row r="2215" spans="3:4" x14ac:dyDescent="0.2">
      <c r="C2215" s="10"/>
      <c r="D2215" s="10"/>
    </row>
    <row r="2216" spans="3:4" x14ac:dyDescent="0.2">
      <c r="C2216" s="10"/>
      <c r="D2216" s="10"/>
    </row>
    <row r="2217" spans="3:4" x14ac:dyDescent="0.2">
      <c r="C2217" s="10"/>
      <c r="D2217" s="10"/>
    </row>
    <row r="2218" spans="3:4" x14ac:dyDescent="0.2">
      <c r="C2218" s="10"/>
      <c r="D2218" s="10"/>
    </row>
    <row r="2219" spans="3:4" x14ac:dyDescent="0.2">
      <c r="C2219" s="10"/>
      <c r="D2219" s="10"/>
    </row>
    <row r="2220" spans="3:4" x14ac:dyDescent="0.2">
      <c r="C2220" s="10"/>
      <c r="D2220" s="10"/>
    </row>
    <row r="2221" spans="3:4" x14ac:dyDescent="0.2">
      <c r="C2221" s="10"/>
      <c r="D2221" s="10"/>
    </row>
    <row r="2222" spans="3:4" x14ac:dyDescent="0.2">
      <c r="C2222" s="10"/>
      <c r="D2222" s="10"/>
    </row>
    <row r="2223" spans="3:4" x14ac:dyDescent="0.2">
      <c r="C2223" s="10"/>
      <c r="D2223" s="10"/>
    </row>
    <row r="2224" spans="3:4" x14ac:dyDescent="0.2">
      <c r="C2224" s="10"/>
      <c r="D2224" s="10"/>
    </row>
    <row r="2225" spans="3:4" x14ac:dyDescent="0.2">
      <c r="C2225" s="10"/>
      <c r="D2225" s="10"/>
    </row>
    <row r="2226" spans="3:4" x14ac:dyDescent="0.2">
      <c r="C2226" s="10"/>
      <c r="D2226" s="10"/>
    </row>
    <row r="2227" spans="3:4" x14ac:dyDescent="0.2">
      <c r="C2227" s="10"/>
      <c r="D2227" s="10"/>
    </row>
    <row r="2228" spans="3:4" x14ac:dyDescent="0.2">
      <c r="C2228" s="10"/>
      <c r="D2228" s="10"/>
    </row>
    <row r="2229" spans="3:4" x14ac:dyDescent="0.2">
      <c r="C2229" s="10"/>
      <c r="D2229" s="10"/>
    </row>
    <row r="2230" spans="3:4" x14ac:dyDescent="0.2">
      <c r="C2230" s="10"/>
      <c r="D2230" s="10"/>
    </row>
    <row r="2231" spans="3:4" x14ac:dyDescent="0.2">
      <c r="C2231" s="10"/>
      <c r="D2231" s="10"/>
    </row>
    <row r="2232" spans="3:4" x14ac:dyDescent="0.2">
      <c r="C2232" s="10"/>
      <c r="D2232" s="10"/>
    </row>
    <row r="2233" spans="3:4" x14ac:dyDescent="0.2">
      <c r="C2233" s="10"/>
      <c r="D2233" s="10"/>
    </row>
    <row r="2234" spans="3:4" x14ac:dyDescent="0.2">
      <c r="C2234" s="10"/>
      <c r="D2234" s="10"/>
    </row>
    <row r="2235" spans="3:4" x14ac:dyDescent="0.2">
      <c r="C2235" s="10"/>
      <c r="D2235" s="10"/>
    </row>
    <row r="2236" spans="3:4" x14ac:dyDescent="0.2">
      <c r="C2236" s="10"/>
      <c r="D2236" s="10"/>
    </row>
    <row r="2237" spans="3:4" x14ac:dyDescent="0.2">
      <c r="C2237" s="10"/>
      <c r="D2237" s="10"/>
    </row>
    <row r="2238" spans="3:4" x14ac:dyDescent="0.2">
      <c r="C2238" s="10"/>
      <c r="D2238" s="10"/>
    </row>
    <row r="2239" spans="3:4" x14ac:dyDescent="0.2">
      <c r="C2239" s="10"/>
      <c r="D2239" s="10"/>
    </row>
    <row r="2240" spans="3:4" x14ac:dyDescent="0.2">
      <c r="C2240" s="10"/>
      <c r="D2240" s="10"/>
    </row>
    <row r="2241" spans="3:4" x14ac:dyDescent="0.2">
      <c r="C2241" s="10"/>
      <c r="D2241" s="10"/>
    </row>
    <row r="2242" spans="3:4" x14ac:dyDescent="0.2">
      <c r="C2242" s="10"/>
      <c r="D2242" s="10"/>
    </row>
    <row r="2243" spans="3:4" x14ac:dyDescent="0.2">
      <c r="C2243" s="10"/>
      <c r="D2243" s="10"/>
    </row>
    <row r="2244" spans="3:4" x14ac:dyDescent="0.2">
      <c r="C2244" s="10"/>
      <c r="D2244" s="10"/>
    </row>
    <row r="2245" spans="3:4" x14ac:dyDescent="0.2">
      <c r="C2245" s="10"/>
      <c r="D2245" s="10"/>
    </row>
    <row r="2246" spans="3:4" x14ac:dyDescent="0.2">
      <c r="C2246" s="10"/>
      <c r="D2246" s="10"/>
    </row>
    <row r="2247" spans="3:4" x14ac:dyDescent="0.2">
      <c r="C2247" s="10"/>
      <c r="D2247" s="10"/>
    </row>
    <row r="2248" spans="3:4" x14ac:dyDescent="0.2">
      <c r="C2248" s="10"/>
      <c r="D2248" s="10"/>
    </row>
    <row r="2249" spans="3:4" x14ac:dyDescent="0.2">
      <c r="C2249" s="10"/>
      <c r="D2249" s="10"/>
    </row>
    <row r="2250" spans="3:4" x14ac:dyDescent="0.2">
      <c r="C2250" s="10"/>
      <c r="D2250" s="10"/>
    </row>
    <row r="2251" spans="3:4" x14ac:dyDescent="0.2">
      <c r="C2251" s="10"/>
      <c r="D2251" s="10"/>
    </row>
    <row r="2252" spans="3:4" x14ac:dyDescent="0.2">
      <c r="C2252" s="10"/>
      <c r="D2252" s="10"/>
    </row>
    <row r="2253" spans="3:4" x14ac:dyDescent="0.2">
      <c r="C2253" s="10"/>
      <c r="D2253" s="10"/>
    </row>
    <row r="2254" spans="3:4" x14ac:dyDescent="0.2">
      <c r="C2254" s="10"/>
      <c r="D2254" s="10"/>
    </row>
    <row r="2255" spans="3:4" x14ac:dyDescent="0.2">
      <c r="C2255" s="10"/>
      <c r="D2255" s="10"/>
    </row>
    <row r="2256" spans="3:4" x14ac:dyDescent="0.2">
      <c r="C2256" s="10"/>
      <c r="D2256" s="10"/>
    </row>
    <row r="2257" spans="3:4" x14ac:dyDescent="0.2">
      <c r="C2257" s="10"/>
      <c r="D2257" s="10"/>
    </row>
    <row r="2258" spans="3:4" x14ac:dyDescent="0.2">
      <c r="C2258" s="10"/>
      <c r="D2258" s="10"/>
    </row>
    <row r="2259" spans="3:4" x14ac:dyDescent="0.2">
      <c r="C2259" s="10"/>
      <c r="D2259" s="10"/>
    </row>
    <row r="2260" spans="3:4" x14ac:dyDescent="0.2">
      <c r="C2260" s="10"/>
      <c r="D2260" s="10"/>
    </row>
    <row r="2261" spans="3:4" x14ac:dyDescent="0.2">
      <c r="C2261" s="10"/>
      <c r="D2261" s="10"/>
    </row>
    <row r="2262" spans="3:4" x14ac:dyDescent="0.2">
      <c r="C2262" s="10"/>
      <c r="D2262" s="10"/>
    </row>
    <row r="2263" spans="3:4" x14ac:dyDescent="0.2">
      <c r="C2263" s="10"/>
      <c r="D2263" s="10"/>
    </row>
    <row r="2264" spans="3:4" x14ac:dyDescent="0.2">
      <c r="C2264" s="10"/>
      <c r="D2264" s="10"/>
    </row>
    <row r="2265" spans="3:4" x14ac:dyDescent="0.2">
      <c r="C2265" s="10"/>
      <c r="D2265" s="10"/>
    </row>
    <row r="2266" spans="3:4" x14ac:dyDescent="0.2">
      <c r="C2266" s="10"/>
      <c r="D2266" s="10"/>
    </row>
    <row r="2267" spans="3:4" x14ac:dyDescent="0.2">
      <c r="C2267" s="10"/>
      <c r="D2267" s="10"/>
    </row>
    <row r="2268" spans="3:4" x14ac:dyDescent="0.2">
      <c r="C2268" s="10"/>
      <c r="D2268" s="10"/>
    </row>
    <row r="2269" spans="3:4" x14ac:dyDescent="0.2">
      <c r="C2269" s="10"/>
      <c r="D2269" s="10"/>
    </row>
    <row r="2270" spans="3:4" x14ac:dyDescent="0.2">
      <c r="C2270" s="10"/>
      <c r="D2270" s="10"/>
    </row>
    <row r="2271" spans="3:4" x14ac:dyDescent="0.2">
      <c r="C2271" s="10"/>
      <c r="D2271" s="10"/>
    </row>
    <row r="2272" spans="3:4" x14ac:dyDescent="0.2">
      <c r="C2272" s="10"/>
      <c r="D2272" s="10"/>
    </row>
    <row r="2273" spans="3:4" x14ac:dyDescent="0.2">
      <c r="C2273" s="10"/>
      <c r="D2273" s="10"/>
    </row>
    <row r="2274" spans="3:4" x14ac:dyDescent="0.2">
      <c r="C2274" s="10"/>
      <c r="D2274" s="10"/>
    </row>
    <row r="2275" spans="3:4" x14ac:dyDescent="0.2">
      <c r="C2275" s="10"/>
      <c r="D2275" s="10"/>
    </row>
    <row r="2276" spans="3:4" x14ac:dyDescent="0.2">
      <c r="C2276" s="10"/>
      <c r="D2276" s="10"/>
    </row>
    <row r="2277" spans="3:4" x14ac:dyDescent="0.2">
      <c r="C2277" s="10"/>
      <c r="D2277" s="10"/>
    </row>
    <row r="2278" spans="3:4" x14ac:dyDescent="0.2">
      <c r="C2278" s="10"/>
      <c r="D2278" s="10"/>
    </row>
    <row r="2279" spans="3:4" x14ac:dyDescent="0.2">
      <c r="C2279" s="10"/>
      <c r="D2279" s="10"/>
    </row>
    <row r="2280" spans="3:4" x14ac:dyDescent="0.2">
      <c r="C2280" s="10"/>
      <c r="D2280" s="10"/>
    </row>
    <row r="2281" spans="3:4" x14ac:dyDescent="0.2">
      <c r="C2281" s="10"/>
      <c r="D2281" s="10"/>
    </row>
    <row r="2282" spans="3:4" x14ac:dyDescent="0.2">
      <c r="C2282" s="10"/>
      <c r="D2282" s="10"/>
    </row>
    <row r="2283" spans="3:4" x14ac:dyDescent="0.2">
      <c r="C2283" s="10"/>
      <c r="D2283" s="10"/>
    </row>
    <row r="2284" spans="3:4" x14ac:dyDescent="0.2">
      <c r="C2284" s="10"/>
      <c r="D2284" s="10"/>
    </row>
    <row r="2285" spans="3:4" x14ac:dyDescent="0.2">
      <c r="C2285" s="10"/>
      <c r="D2285" s="10"/>
    </row>
    <row r="2286" spans="3:4" x14ac:dyDescent="0.2">
      <c r="C2286" s="10"/>
      <c r="D2286" s="10"/>
    </row>
    <row r="2287" spans="3:4" x14ac:dyDescent="0.2">
      <c r="C2287" s="10"/>
      <c r="D2287" s="10"/>
    </row>
    <row r="2288" spans="3:4" x14ac:dyDescent="0.2">
      <c r="C2288" s="10"/>
      <c r="D2288" s="10"/>
    </row>
    <row r="2289" spans="3:4" x14ac:dyDescent="0.2">
      <c r="C2289" s="10"/>
      <c r="D2289" s="10"/>
    </row>
    <row r="2290" spans="3:4" x14ac:dyDescent="0.2">
      <c r="C2290" s="10"/>
      <c r="D2290" s="10"/>
    </row>
    <row r="2291" spans="3:4" x14ac:dyDescent="0.2">
      <c r="C2291" s="10"/>
      <c r="D2291" s="10"/>
    </row>
    <row r="2292" spans="3:4" x14ac:dyDescent="0.2">
      <c r="C2292" s="10"/>
      <c r="D2292" s="10"/>
    </row>
    <row r="2293" spans="3:4" x14ac:dyDescent="0.2">
      <c r="C2293" s="10"/>
      <c r="D2293" s="10"/>
    </row>
    <row r="2294" spans="3:4" x14ac:dyDescent="0.2">
      <c r="C2294" s="10"/>
      <c r="D2294" s="10"/>
    </row>
    <row r="2295" spans="3:4" x14ac:dyDescent="0.2">
      <c r="C2295" s="10"/>
      <c r="D2295" s="10"/>
    </row>
    <row r="2296" spans="3:4" x14ac:dyDescent="0.2">
      <c r="C2296" s="10"/>
      <c r="D2296" s="10"/>
    </row>
    <row r="2297" spans="3:4" x14ac:dyDescent="0.2">
      <c r="C2297" s="10"/>
      <c r="D2297" s="10"/>
    </row>
    <row r="2298" spans="3:4" x14ac:dyDescent="0.2">
      <c r="C2298" s="10"/>
      <c r="D2298" s="10"/>
    </row>
    <row r="2299" spans="3:4" x14ac:dyDescent="0.2">
      <c r="C2299" s="10"/>
      <c r="D2299" s="10"/>
    </row>
    <row r="2300" spans="3:4" x14ac:dyDescent="0.2">
      <c r="C2300" s="10"/>
      <c r="D2300" s="10"/>
    </row>
    <row r="2301" spans="3:4" x14ac:dyDescent="0.2">
      <c r="C2301" s="10"/>
      <c r="D2301" s="10"/>
    </row>
    <row r="2302" spans="3:4" x14ac:dyDescent="0.2">
      <c r="C2302" s="10"/>
      <c r="D2302" s="10"/>
    </row>
    <row r="2303" spans="3:4" x14ac:dyDescent="0.2">
      <c r="C2303" s="10"/>
      <c r="D2303" s="10"/>
    </row>
    <row r="2304" spans="3:4" x14ac:dyDescent="0.2">
      <c r="C2304" s="10"/>
      <c r="D2304" s="10"/>
    </row>
    <row r="2305" spans="3:4" x14ac:dyDescent="0.2">
      <c r="C2305" s="10"/>
      <c r="D2305" s="10"/>
    </row>
    <row r="2306" spans="3:4" x14ac:dyDescent="0.2">
      <c r="C2306" s="10"/>
      <c r="D2306" s="10"/>
    </row>
    <row r="2307" spans="3:4" x14ac:dyDescent="0.2">
      <c r="C2307" s="10"/>
      <c r="D2307" s="10"/>
    </row>
    <row r="2308" spans="3:4" x14ac:dyDescent="0.2">
      <c r="C2308" s="10"/>
      <c r="D2308" s="10"/>
    </row>
    <row r="2309" spans="3:4" x14ac:dyDescent="0.2">
      <c r="C2309" s="10"/>
      <c r="D2309" s="10"/>
    </row>
    <row r="2310" spans="3:4" x14ac:dyDescent="0.2">
      <c r="C2310" s="10"/>
      <c r="D2310" s="10"/>
    </row>
    <row r="2311" spans="3:4" x14ac:dyDescent="0.2">
      <c r="C2311" s="10"/>
      <c r="D2311" s="10"/>
    </row>
    <row r="2312" spans="3:4" x14ac:dyDescent="0.2">
      <c r="C2312" s="10"/>
      <c r="D2312" s="10"/>
    </row>
    <row r="2313" spans="3:4" x14ac:dyDescent="0.2">
      <c r="C2313" s="10"/>
      <c r="D2313" s="10"/>
    </row>
    <row r="2314" spans="3:4" x14ac:dyDescent="0.2">
      <c r="C2314" s="10"/>
      <c r="D2314" s="10"/>
    </row>
    <row r="2315" spans="3:4" x14ac:dyDescent="0.2">
      <c r="C2315" s="10"/>
      <c r="D2315" s="10"/>
    </row>
    <row r="2316" spans="3:4" x14ac:dyDescent="0.2">
      <c r="C2316" s="10"/>
      <c r="D2316" s="10"/>
    </row>
    <row r="2317" spans="3:4" x14ac:dyDescent="0.2">
      <c r="C2317" s="10"/>
      <c r="D2317" s="10"/>
    </row>
    <row r="2318" spans="3:4" x14ac:dyDescent="0.2">
      <c r="C2318" s="10"/>
      <c r="D2318" s="10"/>
    </row>
    <row r="2319" spans="3:4" x14ac:dyDescent="0.2">
      <c r="C2319" s="10"/>
      <c r="D2319" s="10"/>
    </row>
    <row r="2320" spans="3:4" x14ac:dyDescent="0.2">
      <c r="C2320" s="10"/>
      <c r="D2320" s="10"/>
    </row>
    <row r="2321" spans="3:4" x14ac:dyDescent="0.2">
      <c r="C2321" s="10"/>
      <c r="D2321" s="10"/>
    </row>
    <row r="2322" spans="3:4" x14ac:dyDescent="0.2">
      <c r="C2322" s="10"/>
      <c r="D2322" s="10"/>
    </row>
    <row r="2323" spans="3:4" x14ac:dyDescent="0.2">
      <c r="C2323" s="10"/>
      <c r="D2323" s="10"/>
    </row>
    <row r="2324" spans="3:4" x14ac:dyDescent="0.2">
      <c r="C2324" s="10"/>
      <c r="D2324" s="10"/>
    </row>
    <row r="2325" spans="3:4" x14ac:dyDescent="0.2">
      <c r="C2325" s="10"/>
      <c r="D2325" s="10"/>
    </row>
    <row r="2326" spans="3:4" x14ac:dyDescent="0.2">
      <c r="C2326" s="10"/>
      <c r="D2326" s="10"/>
    </row>
    <row r="2327" spans="3:4" x14ac:dyDescent="0.2">
      <c r="C2327" s="10"/>
      <c r="D2327" s="10"/>
    </row>
    <row r="2328" spans="3:4" x14ac:dyDescent="0.2">
      <c r="C2328" s="10"/>
      <c r="D2328" s="10"/>
    </row>
    <row r="2329" spans="3:4" x14ac:dyDescent="0.2">
      <c r="C2329" s="10"/>
      <c r="D2329" s="10"/>
    </row>
    <row r="2330" spans="3:4" x14ac:dyDescent="0.2">
      <c r="C2330" s="10"/>
      <c r="D2330" s="10"/>
    </row>
    <row r="2331" spans="3:4" x14ac:dyDescent="0.2">
      <c r="C2331" s="10"/>
      <c r="D2331" s="10"/>
    </row>
    <row r="2332" spans="3:4" x14ac:dyDescent="0.2">
      <c r="C2332" s="10"/>
      <c r="D2332" s="10"/>
    </row>
    <row r="2333" spans="3:4" x14ac:dyDescent="0.2">
      <c r="C2333" s="10"/>
      <c r="D2333" s="10"/>
    </row>
    <row r="2334" spans="3:4" x14ac:dyDescent="0.2">
      <c r="C2334" s="10"/>
      <c r="D2334" s="10"/>
    </row>
    <row r="2335" spans="3:4" x14ac:dyDescent="0.2">
      <c r="C2335" s="10"/>
      <c r="D2335" s="10"/>
    </row>
    <row r="2336" spans="3:4" x14ac:dyDescent="0.2">
      <c r="C2336" s="10"/>
      <c r="D2336" s="10"/>
    </row>
    <row r="2337" spans="3:4" x14ac:dyDescent="0.2">
      <c r="C2337" s="10"/>
      <c r="D2337" s="10"/>
    </row>
    <row r="2338" spans="3:4" x14ac:dyDescent="0.2">
      <c r="C2338" s="10"/>
      <c r="D2338" s="10"/>
    </row>
    <row r="2339" spans="3:4" x14ac:dyDescent="0.2">
      <c r="C2339" s="10"/>
      <c r="D2339" s="10"/>
    </row>
    <row r="2340" spans="3:4" x14ac:dyDescent="0.2">
      <c r="C2340" s="10"/>
      <c r="D2340" s="10"/>
    </row>
    <row r="2341" spans="3:4" x14ac:dyDescent="0.2">
      <c r="C2341" s="10"/>
      <c r="D2341" s="10"/>
    </row>
    <row r="2342" spans="3:4" x14ac:dyDescent="0.2">
      <c r="C2342" s="10"/>
      <c r="D2342" s="10"/>
    </row>
    <row r="2343" spans="3:4" x14ac:dyDescent="0.2">
      <c r="C2343" s="10"/>
      <c r="D2343" s="10"/>
    </row>
    <row r="2344" spans="3:4" x14ac:dyDescent="0.2">
      <c r="C2344" s="10"/>
      <c r="D2344" s="10"/>
    </row>
    <row r="2345" spans="3:4" x14ac:dyDescent="0.2">
      <c r="C2345" s="10"/>
      <c r="D2345" s="10"/>
    </row>
    <row r="2346" spans="3:4" x14ac:dyDescent="0.2">
      <c r="C2346" s="10"/>
      <c r="D2346" s="10"/>
    </row>
    <row r="2347" spans="3:4" x14ac:dyDescent="0.2">
      <c r="C2347" s="10"/>
      <c r="D2347" s="10"/>
    </row>
    <row r="2348" spans="3:4" x14ac:dyDescent="0.2">
      <c r="C2348" s="10"/>
      <c r="D2348" s="10"/>
    </row>
    <row r="2349" spans="3:4" x14ac:dyDescent="0.2">
      <c r="C2349" s="10"/>
      <c r="D2349" s="10"/>
    </row>
    <row r="2350" spans="3:4" x14ac:dyDescent="0.2">
      <c r="C2350" s="10"/>
      <c r="D2350" s="10"/>
    </row>
    <row r="2351" spans="3:4" x14ac:dyDescent="0.2">
      <c r="C2351" s="10"/>
      <c r="D2351" s="10"/>
    </row>
    <row r="2352" spans="3:4" x14ac:dyDescent="0.2">
      <c r="C2352" s="10"/>
      <c r="D2352" s="10"/>
    </row>
    <row r="2353" spans="3:4" x14ac:dyDescent="0.2">
      <c r="C2353" s="10"/>
      <c r="D2353" s="10"/>
    </row>
    <row r="2354" spans="3:4" x14ac:dyDescent="0.2">
      <c r="C2354" s="10"/>
      <c r="D2354" s="10"/>
    </row>
    <row r="2355" spans="3:4" x14ac:dyDescent="0.2">
      <c r="C2355" s="10"/>
      <c r="D2355" s="10"/>
    </row>
    <row r="2356" spans="3:4" x14ac:dyDescent="0.2">
      <c r="C2356" s="10"/>
      <c r="D2356" s="10"/>
    </row>
    <row r="2357" spans="3:4" x14ac:dyDescent="0.2">
      <c r="C2357" s="10"/>
      <c r="D2357" s="10"/>
    </row>
    <row r="2358" spans="3:4" x14ac:dyDescent="0.2">
      <c r="C2358" s="10"/>
      <c r="D2358" s="10"/>
    </row>
    <row r="2359" spans="3:4" x14ac:dyDescent="0.2">
      <c r="C2359" s="10"/>
      <c r="D2359" s="10"/>
    </row>
    <row r="2360" spans="3:4" x14ac:dyDescent="0.2">
      <c r="C2360" s="10"/>
      <c r="D2360" s="10"/>
    </row>
    <row r="2361" spans="3:4" x14ac:dyDescent="0.2">
      <c r="C2361" s="10"/>
      <c r="D2361" s="10"/>
    </row>
    <row r="2362" spans="3:4" x14ac:dyDescent="0.2">
      <c r="C2362" s="10"/>
      <c r="D2362" s="10"/>
    </row>
    <row r="2363" spans="3:4" x14ac:dyDescent="0.2">
      <c r="C2363" s="10"/>
      <c r="D2363" s="10"/>
    </row>
    <row r="2364" spans="3:4" x14ac:dyDescent="0.2">
      <c r="C2364" s="10"/>
      <c r="D2364" s="10"/>
    </row>
    <row r="2365" spans="3:4" x14ac:dyDescent="0.2">
      <c r="C2365" s="10"/>
      <c r="D2365" s="10"/>
    </row>
    <row r="2366" spans="3:4" x14ac:dyDescent="0.2">
      <c r="C2366" s="10"/>
      <c r="D2366" s="10"/>
    </row>
    <row r="2367" spans="3:4" x14ac:dyDescent="0.2">
      <c r="C2367" s="10"/>
      <c r="D2367" s="10"/>
    </row>
    <row r="2368" spans="3:4" x14ac:dyDescent="0.2">
      <c r="C2368" s="10"/>
      <c r="D2368" s="10"/>
    </row>
    <row r="2369" spans="3:4" x14ac:dyDescent="0.2">
      <c r="C2369" s="10"/>
      <c r="D2369" s="10"/>
    </row>
    <row r="2370" spans="3:4" x14ac:dyDescent="0.2">
      <c r="C2370" s="10"/>
      <c r="D2370" s="10"/>
    </row>
    <row r="2371" spans="3:4" x14ac:dyDescent="0.2">
      <c r="C2371" s="10"/>
      <c r="D2371" s="10"/>
    </row>
    <row r="2372" spans="3:4" x14ac:dyDescent="0.2">
      <c r="C2372" s="10"/>
      <c r="D2372" s="10"/>
    </row>
    <row r="2373" spans="3:4" x14ac:dyDescent="0.2">
      <c r="C2373" s="10"/>
      <c r="D2373" s="10"/>
    </row>
    <row r="2374" spans="3:4" x14ac:dyDescent="0.2">
      <c r="C2374" s="10"/>
      <c r="D2374" s="10"/>
    </row>
    <row r="2375" spans="3:4" x14ac:dyDescent="0.2">
      <c r="C2375" s="10"/>
      <c r="D2375" s="10"/>
    </row>
    <row r="2376" spans="3:4" x14ac:dyDescent="0.2">
      <c r="C2376" s="10"/>
      <c r="D2376" s="10"/>
    </row>
    <row r="2377" spans="3:4" x14ac:dyDescent="0.2">
      <c r="C2377" s="10"/>
      <c r="D2377" s="10"/>
    </row>
    <row r="2378" spans="3:4" x14ac:dyDescent="0.2">
      <c r="C2378" s="10"/>
      <c r="D2378" s="10"/>
    </row>
    <row r="2379" spans="3:4" x14ac:dyDescent="0.2">
      <c r="C2379" s="10"/>
      <c r="D2379" s="10"/>
    </row>
    <row r="2380" spans="3:4" x14ac:dyDescent="0.2">
      <c r="C2380" s="10"/>
      <c r="D2380" s="10"/>
    </row>
    <row r="2381" spans="3:4" x14ac:dyDescent="0.2">
      <c r="C2381" s="10"/>
      <c r="D2381" s="10"/>
    </row>
    <row r="2382" spans="3:4" x14ac:dyDescent="0.2">
      <c r="C2382" s="10"/>
      <c r="D2382" s="10"/>
    </row>
    <row r="2383" spans="3:4" x14ac:dyDescent="0.2">
      <c r="C2383" s="10"/>
      <c r="D2383" s="10"/>
    </row>
    <row r="2384" spans="3:4" x14ac:dyDescent="0.2">
      <c r="C2384" s="10"/>
      <c r="D2384" s="10"/>
    </row>
    <row r="2385" spans="3:4" x14ac:dyDescent="0.2">
      <c r="C2385" s="10"/>
      <c r="D2385" s="10"/>
    </row>
    <row r="2386" spans="3:4" x14ac:dyDescent="0.2">
      <c r="C2386" s="10"/>
      <c r="D2386" s="10"/>
    </row>
    <row r="2387" spans="3:4" x14ac:dyDescent="0.2">
      <c r="C2387" s="10"/>
      <c r="D2387" s="10"/>
    </row>
    <row r="2388" spans="3:4" x14ac:dyDescent="0.2">
      <c r="C2388" s="10"/>
      <c r="D2388" s="10"/>
    </row>
    <row r="2389" spans="3:4" x14ac:dyDescent="0.2">
      <c r="C2389" s="10"/>
      <c r="D2389" s="10"/>
    </row>
    <row r="2390" spans="3:4" x14ac:dyDescent="0.2">
      <c r="C2390" s="10"/>
      <c r="D2390" s="10"/>
    </row>
    <row r="2391" spans="3:4" x14ac:dyDescent="0.2">
      <c r="C2391" s="10"/>
      <c r="D2391" s="10"/>
    </row>
    <row r="2392" spans="3:4" x14ac:dyDescent="0.2">
      <c r="C2392" s="10"/>
      <c r="D2392" s="10"/>
    </row>
    <row r="2393" spans="3:4" x14ac:dyDescent="0.2">
      <c r="C2393" s="10"/>
      <c r="D2393" s="10"/>
    </row>
    <row r="2394" spans="3:4" x14ac:dyDescent="0.2">
      <c r="C2394" s="10"/>
      <c r="D2394" s="10"/>
    </row>
    <row r="2395" spans="3:4" x14ac:dyDescent="0.2">
      <c r="C2395" s="10"/>
      <c r="D2395" s="10"/>
    </row>
    <row r="2396" spans="3:4" x14ac:dyDescent="0.2">
      <c r="C2396" s="10"/>
      <c r="D2396" s="10"/>
    </row>
    <row r="2397" spans="3:4" x14ac:dyDescent="0.2">
      <c r="C2397" s="10"/>
      <c r="D2397" s="10"/>
    </row>
    <row r="2398" spans="3:4" x14ac:dyDescent="0.2">
      <c r="C2398" s="10"/>
      <c r="D2398" s="10"/>
    </row>
    <row r="2399" spans="3:4" x14ac:dyDescent="0.2">
      <c r="C2399" s="10"/>
      <c r="D2399" s="10"/>
    </row>
    <row r="2400" spans="3:4" x14ac:dyDescent="0.2">
      <c r="C2400" s="10"/>
      <c r="D2400" s="10"/>
    </row>
    <row r="2401" spans="3:4" x14ac:dyDescent="0.2">
      <c r="C2401" s="10"/>
      <c r="D2401" s="10"/>
    </row>
    <row r="2402" spans="3:4" x14ac:dyDescent="0.2">
      <c r="C2402" s="10"/>
      <c r="D2402" s="10"/>
    </row>
    <row r="2403" spans="3:4" x14ac:dyDescent="0.2">
      <c r="C2403" s="10"/>
      <c r="D2403" s="10"/>
    </row>
    <row r="2404" spans="3:4" x14ac:dyDescent="0.2">
      <c r="C2404" s="10"/>
      <c r="D2404" s="10"/>
    </row>
    <row r="2405" spans="3:4" x14ac:dyDescent="0.2">
      <c r="C2405" s="10"/>
      <c r="D2405" s="10"/>
    </row>
    <row r="2406" spans="3:4" x14ac:dyDescent="0.2">
      <c r="C2406" s="10"/>
      <c r="D2406" s="10"/>
    </row>
    <row r="2407" spans="3:4" x14ac:dyDescent="0.2">
      <c r="C2407" s="10"/>
      <c r="D2407" s="10"/>
    </row>
    <row r="2408" spans="3:4" x14ac:dyDescent="0.2">
      <c r="C2408" s="10"/>
      <c r="D2408" s="10"/>
    </row>
    <row r="2409" spans="3:4" x14ac:dyDescent="0.2">
      <c r="C2409" s="10"/>
      <c r="D2409" s="10"/>
    </row>
    <row r="2410" spans="3:4" x14ac:dyDescent="0.2">
      <c r="C2410" s="10"/>
      <c r="D2410" s="10"/>
    </row>
    <row r="2411" spans="3:4" x14ac:dyDescent="0.2">
      <c r="C2411" s="10"/>
      <c r="D2411" s="10"/>
    </row>
    <row r="2412" spans="3:4" x14ac:dyDescent="0.2">
      <c r="C2412" s="10"/>
      <c r="D2412" s="10"/>
    </row>
    <row r="2413" spans="3:4" x14ac:dyDescent="0.2">
      <c r="C2413" s="10"/>
      <c r="D2413" s="10"/>
    </row>
    <row r="2414" spans="3:4" x14ac:dyDescent="0.2">
      <c r="C2414" s="10"/>
      <c r="D2414" s="10"/>
    </row>
    <row r="2415" spans="3:4" x14ac:dyDescent="0.2">
      <c r="C2415" s="10"/>
      <c r="D2415" s="10"/>
    </row>
    <row r="2416" spans="3:4" x14ac:dyDescent="0.2">
      <c r="C2416" s="10"/>
      <c r="D2416" s="10"/>
    </row>
    <row r="2417" spans="3:4" x14ac:dyDescent="0.2">
      <c r="C2417" s="10"/>
      <c r="D2417" s="10"/>
    </row>
    <row r="2418" spans="3:4" x14ac:dyDescent="0.2">
      <c r="C2418" s="10"/>
      <c r="D2418" s="10"/>
    </row>
    <row r="2419" spans="3:4" x14ac:dyDescent="0.2">
      <c r="C2419" s="10"/>
      <c r="D2419" s="10"/>
    </row>
    <row r="2420" spans="3:4" x14ac:dyDescent="0.2">
      <c r="C2420" s="10"/>
      <c r="D2420" s="10"/>
    </row>
    <row r="2421" spans="3:4" x14ac:dyDescent="0.2">
      <c r="C2421" s="10"/>
      <c r="D2421" s="10"/>
    </row>
    <row r="2422" spans="3:4" x14ac:dyDescent="0.2">
      <c r="C2422" s="10"/>
      <c r="D2422" s="10"/>
    </row>
    <row r="2423" spans="3:4" x14ac:dyDescent="0.2">
      <c r="C2423" s="10"/>
      <c r="D2423" s="10"/>
    </row>
    <row r="2424" spans="3:4" x14ac:dyDescent="0.2">
      <c r="C2424" s="10"/>
      <c r="D2424" s="10"/>
    </row>
    <row r="2425" spans="3:4" x14ac:dyDescent="0.2">
      <c r="C2425" s="10"/>
      <c r="D2425" s="10"/>
    </row>
    <row r="2426" spans="3:4" x14ac:dyDescent="0.2">
      <c r="C2426" s="10"/>
      <c r="D2426" s="10"/>
    </row>
    <row r="2427" spans="3:4" x14ac:dyDescent="0.2">
      <c r="C2427" s="10"/>
      <c r="D2427" s="10"/>
    </row>
    <row r="2428" spans="3:4" x14ac:dyDescent="0.2">
      <c r="C2428" s="10"/>
      <c r="D2428" s="10"/>
    </row>
    <row r="2429" spans="3:4" x14ac:dyDescent="0.2">
      <c r="C2429" s="10"/>
      <c r="D2429" s="10"/>
    </row>
    <row r="2430" spans="3:4" x14ac:dyDescent="0.2">
      <c r="C2430" s="10"/>
      <c r="D2430" s="10"/>
    </row>
    <row r="2431" spans="3:4" x14ac:dyDescent="0.2">
      <c r="C2431" s="10"/>
      <c r="D2431" s="10"/>
    </row>
    <row r="2432" spans="3:4" x14ac:dyDescent="0.2">
      <c r="C2432" s="10"/>
      <c r="D2432" s="10"/>
    </row>
    <row r="2433" spans="3:4" x14ac:dyDescent="0.2">
      <c r="C2433" s="10"/>
      <c r="D2433" s="10"/>
    </row>
    <row r="2434" spans="3:4" x14ac:dyDescent="0.2">
      <c r="C2434" s="10"/>
      <c r="D2434" s="10"/>
    </row>
    <row r="2435" spans="3:4" x14ac:dyDescent="0.2">
      <c r="C2435" s="10"/>
      <c r="D2435" s="10"/>
    </row>
    <row r="2436" spans="3:4" x14ac:dyDescent="0.2">
      <c r="C2436" s="10"/>
      <c r="D2436" s="10"/>
    </row>
    <row r="2437" spans="3:4" x14ac:dyDescent="0.2">
      <c r="C2437" s="10"/>
      <c r="D2437" s="10"/>
    </row>
    <row r="2438" spans="3:4" x14ac:dyDescent="0.2">
      <c r="C2438" s="10"/>
      <c r="D2438" s="10"/>
    </row>
    <row r="2439" spans="3:4" x14ac:dyDescent="0.2">
      <c r="C2439" s="10"/>
      <c r="D2439" s="10"/>
    </row>
    <row r="2440" spans="3:4" x14ac:dyDescent="0.2">
      <c r="C2440" s="10"/>
      <c r="D2440" s="10"/>
    </row>
    <row r="2441" spans="3:4" x14ac:dyDescent="0.2">
      <c r="C2441" s="10"/>
      <c r="D2441" s="10"/>
    </row>
    <row r="2442" spans="3:4" x14ac:dyDescent="0.2">
      <c r="C2442" s="10"/>
      <c r="D2442" s="10"/>
    </row>
    <row r="2443" spans="3:4" x14ac:dyDescent="0.2">
      <c r="C2443" s="10"/>
      <c r="D2443" s="10"/>
    </row>
    <row r="2444" spans="3:4" x14ac:dyDescent="0.2">
      <c r="C2444" s="10"/>
      <c r="D2444" s="10"/>
    </row>
    <row r="2445" spans="3:4" x14ac:dyDescent="0.2">
      <c r="C2445" s="10"/>
      <c r="D2445" s="10"/>
    </row>
    <row r="2446" spans="3:4" x14ac:dyDescent="0.2">
      <c r="C2446" s="10"/>
      <c r="D2446" s="10"/>
    </row>
    <row r="2447" spans="3:4" x14ac:dyDescent="0.2">
      <c r="C2447" s="10"/>
      <c r="D2447" s="10"/>
    </row>
    <row r="2448" spans="3:4" x14ac:dyDescent="0.2">
      <c r="C2448" s="10"/>
      <c r="D2448" s="10"/>
    </row>
    <row r="2449" spans="3:4" x14ac:dyDescent="0.2">
      <c r="C2449" s="10"/>
      <c r="D2449" s="10"/>
    </row>
    <row r="2450" spans="3:4" x14ac:dyDescent="0.2">
      <c r="C2450" s="10"/>
      <c r="D2450" s="10"/>
    </row>
    <row r="2451" spans="3:4" x14ac:dyDescent="0.2">
      <c r="C2451" s="10"/>
      <c r="D2451" s="10"/>
    </row>
    <row r="2452" spans="3:4" x14ac:dyDescent="0.2">
      <c r="C2452" s="10"/>
      <c r="D2452" s="10"/>
    </row>
    <row r="2453" spans="3:4" x14ac:dyDescent="0.2">
      <c r="C2453" s="10"/>
      <c r="D2453" s="10"/>
    </row>
    <row r="2454" spans="3:4" x14ac:dyDescent="0.2">
      <c r="C2454" s="10"/>
      <c r="D2454" s="10"/>
    </row>
    <row r="2455" spans="3:4" x14ac:dyDescent="0.2">
      <c r="C2455" s="10"/>
      <c r="D2455" s="10"/>
    </row>
    <row r="2456" spans="3:4" x14ac:dyDescent="0.2">
      <c r="C2456" s="10"/>
      <c r="D2456" s="10"/>
    </row>
    <row r="2457" spans="3:4" x14ac:dyDescent="0.2">
      <c r="C2457" s="10"/>
      <c r="D2457" s="10"/>
    </row>
    <row r="2458" spans="3:4" x14ac:dyDescent="0.2">
      <c r="C2458" s="10"/>
      <c r="D2458" s="10"/>
    </row>
    <row r="2459" spans="3:4" x14ac:dyDescent="0.2">
      <c r="C2459" s="10"/>
      <c r="D2459" s="10"/>
    </row>
    <row r="2460" spans="3:4" x14ac:dyDescent="0.2">
      <c r="C2460" s="10"/>
      <c r="D2460" s="10"/>
    </row>
    <row r="2461" spans="3:4" x14ac:dyDescent="0.2">
      <c r="C2461" s="10"/>
      <c r="D2461" s="10"/>
    </row>
    <row r="2462" spans="3:4" x14ac:dyDescent="0.2">
      <c r="C2462" s="10"/>
      <c r="D2462" s="10"/>
    </row>
    <row r="2463" spans="3:4" x14ac:dyDescent="0.2">
      <c r="C2463" s="10"/>
      <c r="D2463" s="10"/>
    </row>
    <row r="2464" spans="3:4" x14ac:dyDescent="0.2">
      <c r="C2464" s="10"/>
      <c r="D2464" s="10"/>
    </row>
    <row r="2465" spans="3:4" x14ac:dyDescent="0.2">
      <c r="C2465" s="10"/>
      <c r="D2465" s="10"/>
    </row>
    <row r="2466" spans="3:4" x14ac:dyDescent="0.2">
      <c r="C2466" s="10"/>
      <c r="D2466" s="10"/>
    </row>
    <row r="2467" spans="3:4" x14ac:dyDescent="0.2">
      <c r="C2467" s="10"/>
      <c r="D2467" s="10"/>
    </row>
    <row r="2468" spans="3:4" x14ac:dyDescent="0.2">
      <c r="C2468" s="10"/>
      <c r="D2468" s="10"/>
    </row>
    <row r="2469" spans="3:4" x14ac:dyDescent="0.2">
      <c r="C2469" s="10"/>
      <c r="D2469" s="10"/>
    </row>
    <row r="2470" spans="3:4" x14ac:dyDescent="0.2">
      <c r="C2470" s="10"/>
      <c r="D2470" s="10"/>
    </row>
    <row r="2471" spans="3:4" x14ac:dyDescent="0.2">
      <c r="C2471" s="10"/>
      <c r="D2471" s="10"/>
    </row>
    <row r="2472" spans="3:4" x14ac:dyDescent="0.2">
      <c r="C2472" s="10"/>
      <c r="D2472" s="10"/>
    </row>
    <row r="2473" spans="3:4" x14ac:dyDescent="0.2">
      <c r="C2473" s="10"/>
      <c r="D2473" s="10"/>
    </row>
    <row r="2474" spans="3:4" x14ac:dyDescent="0.2">
      <c r="C2474" s="10"/>
      <c r="D2474" s="10"/>
    </row>
    <row r="2475" spans="3:4" x14ac:dyDescent="0.2">
      <c r="C2475" s="10"/>
      <c r="D2475" s="10"/>
    </row>
    <row r="2476" spans="3:4" x14ac:dyDescent="0.2">
      <c r="C2476" s="10"/>
      <c r="D2476" s="10"/>
    </row>
    <row r="2477" spans="3:4" x14ac:dyDescent="0.2">
      <c r="C2477" s="10"/>
      <c r="D2477" s="10"/>
    </row>
    <row r="2478" spans="3:4" x14ac:dyDescent="0.2">
      <c r="C2478" s="10"/>
      <c r="D2478" s="10"/>
    </row>
    <row r="2479" spans="3:4" x14ac:dyDescent="0.2">
      <c r="C2479" s="10"/>
      <c r="D2479" s="10"/>
    </row>
    <row r="2480" spans="3:4" x14ac:dyDescent="0.2">
      <c r="C2480" s="10"/>
      <c r="D2480" s="10"/>
    </row>
    <row r="2481" spans="3:4" x14ac:dyDescent="0.2">
      <c r="C2481" s="10"/>
      <c r="D2481" s="10"/>
    </row>
    <row r="2482" spans="3:4" x14ac:dyDescent="0.2">
      <c r="C2482" s="10"/>
      <c r="D2482" s="10"/>
    </row>
    <row r="2483" spans="3:4" x14ac:dyDescent="0.2">
      <c r="C2483" s="10"/>
      <c r="D2483" s="10"/>
    </row>
    <row r="2484" spans="3:4" x14ac:dyDescent="0.2">
      <c r="C2484" s="10"/>
      <c r="D2484" s="10"/>
    </row>
    <row r="2485" spans="3:4" x14ac:dyDescent="0.2">
      <c r="C2485" s="10"/>
      <c r="D2485" s="10"/>
    </row>
    <row r="2486" spans="3:4" x14ac:dyDescent="0.2">
      <c r="C2486" s="10"/>
      <c r="D2486" s="10"/>
    </row>
    <row r="2487" spans="3:4" x14ac:dyDescent="0.2">
      <c r="C2487" s="10"/>
      <c r="D2487" s="10"/>
    </row>
    <row r="2488" spans="3:4" x14ac:dyDescent="0.2">
      <c r="C2488" s="10"/>
      <c r="D2488" s="10"/>
    </row>
    <row r="2489" spans="3:4" x14ac:dyDescent="0.2">
      <c r="C2489" s="10"/>
      <c r="D2489" s="10"/>
    </row>
    <row r="2490" spans="3:4" x14ac:dyDescent="0.2">
      <c r="C2490" s="10"/>
      <c r="D2490" s="10"/>
    </row>
    <row r="2491" spans="3:4" x14ac:dyDescent="0.2">
      <c r="C2491" s="10"/>
      <c r="D2491" s="10"/>
    </row>
    <row r="2492" spans="3:4" x14ac:dyDescent="0.2">
      <c r="C2492" s="10"/>
      <c r="D2492" s="10"/>
    </row>
    <row r="2493" spans="3:4" x14ac:dyDescent="0.2">
      <c r="C2493" s="10"/>
      <c r="D2493" s="10"/>
    </row>
    <row r="2494" spans="3:4" x14ac:dyDescent="0.2">
      <c r="C2494" s="10"/>
      <c r="D2494" s="10"/>
    </row>
    <row r="2495" spans="3:4" x14ac:dyDescent="0.2">
      <c r="C2495" s="10"/>
      <c r="D2495" s="10"/>
    </row>
    <row r="2496" spans="3:4" x14ac:dyDescent="0.2">
      <c r="C2496" s="10"/>
      <c r="D2496" s="10"/>
    </row>
    <row r="2497" spans="3:4" x14ac:dyDescent="0.2">
      <c r="C2497" s="10"/>
      <c r="D2497" s="10"/>
    </row>
    <row r="2498" spans="3:4" x14ac:dyDescent="0.2">
      <c r="C2498" s="10"/>
      <c r="D2498" s="10"/>
    </row>
    <row r="2499" spans="3:4" x14ac:dyDescent="0.2">
      <c r="C2499" s="10"/>
      <c r="D2499" s="10"/>
    </row>
    <row r="2500" spans="3:4" x14ac:dyDescent="0.2">
      <c r="C2500" s="10"/>
      <c r="D2500" s="10"/>
    </row>
    <row r="2501" spans="3:4" x14ac:dyDescent="0.2">
      <c r="C2501" s="10"/>
      <c r="D2501" s="10"/>
    </row>
    <row r="2502" spans="3:4" x14ac:dyDescent="0.2">
      <c r="C2502" s="10"/>
      <c r="D2502" s="10"/>
    </row>
    <row r="2503" spans="3:4" x14ac:dyDescent="0.2">
      <c r="C2503" s="10"/>
      <c r="D2503" s="10"/>
    </row>
    <row r="2504" spans="3:4" x14ac:dyDescent="0.2">
      <c r="C2504" s="10"/>
      <c r="D2504" s="10"/>
    </row>
    <row r="2505" spans="3:4" x14ac:dyDescent="0.2">
      <c r="C2505" s="10"/>
      <c r="D2505" s="10"/>
    </row>
    <row r="2506" spans="3:4" x14ac:dyDescent="0.2">
      <c r="C2506" s="10"/>
      <c r="D2506" s="10"/>
    </row>
    <row r="2507" spans="3:4" x14ac:dyDescent="0.2">
      <c r="C2507" s="10"/>
      <c r="D2507" s="10"/>
    </row>
    <row r="2508" spans="3:4" x14ac:dyDescent="0.2">
      <c r="C2508" s="10"/>
      <c r="D2508" s="10"/>
    </row>
    <row r="2509" spans="3:4" x14ac:dyDescent="0.2">
      <c r="C2509" s="10"/>
      <c r="D2509" s="10"/>
    </row>
    <row r="2510" spans="3:4" x14ac:dyDescent="0.2">
      <c r="C2510" s="10"/>
      <c r="D2510" s="10"/>
    </row>
    <row r="2511" spans="3:4" x14ac:dyDescent="0.2">
      <c r="C2511" s="10"/>
      <c r="D2511" s="10"/>
    </row>
    <row r="2512" spans="3:4" x14ac:dyDescent="0.2">
      <c r="C2512" s="10"/>
      <c r="D2512" s="10"/>
    </row>
    <row r="2513" spans="3:4" x14ac:dyDescent="0.2">
      <c r="C2513" s="10"/>
      <c r="D2513" s="10"/>
    </row>
    <row r="2514" spans="3:4" x14ac:dyDescent="0.2">
      <c r="C2514" s="10"/>
      <c r="D2514" s="10"/>
    </row>
    <row r="2515" spans="3:4" x14ac:dyDescent="0.2">
      <c r="C2515" s="10"/>
      <c r="D2515" s="10"/>
    </row>
    <row r="2516" spans="3:4" x14ac:dyDescent="0.2">
      <c r="C2516" s="10"/>
      <c r="D2516" s="10"/>
    </row>
    <row r="2517" spans="3:4" x14ac:dyDescent="0.2">
      <c r="C2517" s="10"/>
      <c r="D2517" s="10"/>
    </row>
    <row r="2518" spans="3:4" x14ac:dyDescent="0.2">
      <c r="C2518" s="10"/>
      <c r="D2518" s="10"/>
    </row>
    <row r="2519" spans="3:4" x14ac:dyDescent="0.2">
      <c r="C2519" s="10"/>
      <c r="D2519" s="10"/>
    </row>
    <row r="2520" spans="3:4" x14ac:dyDescent="0.2">
      <c r="C2520" s="10"/>
      <c r="D2520" s="10"/>
    </row>
    <row r="2521" spans="3:4" x14ac:dyDescent="0.2">
      <c r="C2521" s="10"/>
      <c r="D2521" s="10"/>
    </row>
    <row r="2522" spans="3:4" x14ac:dyDescent="0.2">
      <c r="C2522" s="10"/>
      <c r="D2522" s="10"/>
    </row>
    <row r="2523" spans="3:4" x14ac:dyDescent="0.2">
      <c r="C2523" s="10"/>
      <c r="D2523" s="10"/>
    </row>
    <row r="2524" spans="3:4" x14ac:dyDescent="0.2">
      <c r="C2524" s="10"/>
      <c r="D2524" s="10"/>
    </row>
    <row r="2525" spans="3:4" x14ac:dyDescent="0.2">
      <c r="C2525" s="10"/>
      <c r="D2525" s="10"/>
    </row>
    <row r="2526" spans="3:4" x14ac:dyDescent="0.2">
      <c r="C2526" s="10"/>
      <c r="D2526" s="10"/>
    </row>
    <row r="2527" spans="3:4" x14ac:dyDescent="0.2">
      <c r="C2527" s="10"/>
      <c r="D2527" s="10"/>
    </row>
    <row r="2528" spans="3:4" x14ac:dyDescent="0.2">
      <c r="C2528" s="10"/>
      <c r="D2528" s="10"/>
    </row>
    <row r="2529" spans="3:4" x14ac:dyDescent="0.2">
      <c r="C2529" s="10"/>
      <c r="D2529" s="10"/>
    </row>
    <row r="2530" spans="3:4" x14ac:dyDescent="0.2">
      <c r="C2530" s="10"/>
      <c r="D2530" s="10"/>
    </row>
    <row r="2531" spans="3:4" x14ac:dyDescent="0.2">
      <c r="C2531" s="10"/>
      <c r="D2531" s="10"/>
    </row>
    <row r="2532" spans="3:4" x14ac:dyDescent="0.2">
      <c r="C2532" s="10"/>
      <c r="D2532" s="10"/>
    </row>
    <row r="2533" spans="3:4" x14ac:dyDescent="0.2">
      <c r="C2533" s="10"/>
      <c r="D2533" s="10"/>
    </row>
    <row r="2534" spans="3:4" x14ac:dyDescent="0.2">
      <c r="C2534" s="10"/>
      <c r="D2534" s="10"/>
    </row>
    <row r="2535" spans="3:4" x14ac:dyDescent="0.2">
      <c r="C2535" s="10"/>
      <c r="D2535" s="10"/>
    </row>
    <row r="2536" spans="3:4" x14ac:dyDescent="0.2">
      <c r="C2536" s="10"/>
      <c r="D2536" s="10"/>
    </row>
    <row r="2537" spans="3:4" x14ac:dyDescent="0.2">
      <c r="C2537" s="10"/>
      <c r="D2537" s="10"/>
    </row>
    <row r="2538" spans="3:4" x14ac:dyDescent="0.2">
      <c r="C2538" s="10"/>
      <c r="D2538" s="10"/>
    </row>
    <row r="2539" spans="3:4" x14ac:dyDescent="0.2">
      <c r="C2539" s="10"/>
      <c r="D2539" s="10"/>
    </row>
    <row r="2540" spans="3:4" x14ac:dyDescent="0.2">
      <c r="C2540" s="10"/>
      <c r="D2540" s="10"/>
    </row>
    <row r="2541" spans="3:4" x14ac:dyDescent="0.2">
      <c r="C2541" s="10"/>
      <c r="D2541" s="10"/>
    </row>
    <row r="2542" spans="3:4" x14ac:dyDescent="0.2">
      <c r="C2542" s="10"/>
      <c r="D2542" s="10"/>
    </row>
    <row r="2543" spans="3:4" x14ac:dyDescent="0.2">
      <c r="C2543" s="10"/>
      <c r="D2543" s="10"/>
    </row>
    <row r="2544" spans="3:4" x14ac:dyDescent="0.2">
      <c r="C2544" s="10"/>
      <c r="D2544" s="10"/>
    </row>
    <row r="2545" spans="3:4" x14ac:dyDescent="0.2">
      <c r="C2545" s="10"/>
      <c r="D2545" s="10"/>
    </row>
    <row r="2546" spans="3:4" x14ac:dyDescent="0.2">
      <c r="C2546" s="10"/>
      <c r="D2546" s="10"/>
    </row>
    <row r="2547" spans="3:4" x14ac:dyDescent="0.2">
      <c r="C2547" s="10"/>
      <c r="D2547" s="10"/>
    </row>
    <row r="2548" spans="3:4" x14ac:dyDescent="0.2">
      <c r="C2548" s="10"/>
      <c r="D2548" s="10"/>
    </row>
    <row r="2549" spans="3:4" x14ac:dyDescent="0.2">
      <c r="C2549" s="10"/>
      <c r="D2549" s="10"/>
    </row>
    <row r="2550" spans="3:4" x14ac:dyDescent="0.2">
      <c r="C2550" s="10"/>
      <c r="D2550" s="10"/>
    </row>
    <row r="2551" spans="3:4" x14ac:dyDescent="0.2">
      <c r="C2551" s="10"/>
      <c r="D2551" s="10"/>
    </row>
    <row r="2552" spans="3:4" x14ac:dyDescent="0.2">
      <c r="C2552" s="10"/>
      <c r="D2552" s="10"/>
    </row>
    <row r="2553" spans="3:4" x14ac:dyDescent="0.2">
      <c r="C2553" s="10"/>
      <c r="D2553" s="10"/>
    </row>
    <row r="2554" spans="3:4" x14ac:dyDescent="0.2">
      <c r="C2554" s="10"/>
      <c r="D2554" s="10"/>
    </row>
    <row r="2555" spans="3:4" x14ac:dyDescent="0.2">
      <c r="C2555" s="10"/>
      <c r="D2555" s="10"/>
    </row>
    <row r="2556" spans="3:4" x14ac:dyDescent="0.2">
      <c r="C2556" s="10"/>
      <c r="D2556" s="10"/>
    </row>
    <row r="2557" spans="3:4" x14ac:dyDescent="0.2">
      <c r="C2557" s="10"/>
      <c r="D2557" s="10"/>
    </row>
    <row r="2558" spans="3:4" x14ac:dyDescent="0.2">
      <c r="C2558" s="10"/>
      <c r="D2558" s="10"/>
    </row>
    <row r="2559" spans="3:4" x14ac:dyDescent="0.2">
      <c r="C2559" s="10"/>
      <c r="D2559" s="10"/>
    </row>
    <row r="2560" spans="3:4" x14ac:dyDescent="0.2">
      <c r="C2560" s="10"/>
      <c r="D2560" s="10"/>
    </row>
    <row r="2561" spans="3:4" x14ac:dyDescent="0.2">
      <c r="C2561" s="10"/>
      <c r="D2561" s="10"/>
    </row>
    <row r="2562" spans="3:4" x14ac:dyDescent="0.2">
      <c r="C2562" s="10"/>
      <c r="D2562" s="10"/>
    </row>
    <row r="2563" spans="3:4" x14ac:dyDescent="0.2">
      <c r="C2563" s="10"/>
      <c r="D2563" s="10"/>
    </row>
    <row r="2564" spans="3:4" x14ac:dyDescent="0.2">
      <c r="C2564" s="10"/>
      <c r="D2564" s="10"/>
    </row>
    <row r="2565" spans="3:4" x14ac:dyDescent="0.2">
      <c r="C2565" s="10"/>
      <c r="D2565" s="10"/>
    </row>
    <row r="2566" spans="3:4" x14ac:dyDescent="0.2">
      <c r="C2566" s="10"/>
      <c r="D2566" s="10"/>
    </row>
    <row r="2567" spans="3:4" x14ac:dyDescent="0.2">
      <c r="C2567" s="10"/>
      <c r="D2567" s="10"/>
    </row>
    <row r="2568" spans="3:4" x14ac:dyDescent="0.2">
      <c r="C2568" s="10"/>
      <c r="D2568" s="10"/>
    </row>
    <row r="2569" spans="3:4" x14ac:dyDescent="0.2">
      <c r="C2569" s="10"/>
      <c r="D2569" s="10"/>
    </row>
    <row r="2570" spans="3:4" x14ac:dyDescent="0.2">
      <c r="C2570" s="10"/>
      <c r="D2570" s="10"/>
    </row>
    <row r="2571" spans="3:4" x14ac:dyDescent="0.2">
      <c r="C2571" s="10"/>
      <c r="D2571" s="10"/>
    </row>
    <row r="2572" spans="3:4" x14ac:dyDescent="0.2">
      <c r="C2572" s="10"/>
      <c r="D2572" s="10"/>
    </row>
    <row r="2573" spans="3:4" x14ac:dyDescent="0.2">
      <c r="C2573" s="10"/>
      <c r="D2573" s="10"/>
    </row>
    <row r="2574" spans="3:4" x14ac:dyDescent="0.2">
      <c r="C2574" s="10"/>
      <c r="D2574" s="10"/>
    </row>
    <row r="2575" spans="3:4" x14ac:dyDescent="0.2">
      <c r="C2575" s="10"/>
      <c r="D2575" s="10"/>
    </row>
    <row r="2576" spans="3:4" x14ac:dyDescent="0.2">
      <c r="C2576" s="10"/>
      <c r="D2576" s="10"/>
    </row>
    <row r="2577" spans="3:4" x14ac:dyDescent="0.2">
      <c r="C2577" s="10"/>
      <c r="D2577" s="10"/>
    </row>
    <row r="2578" spans="3:4" x14ac:dyDescent="0.2">
      <c r="C2578" s="10"/>
      <c r="D2578" s="10"/>
    </row>
    <row r="2579" spans="3:4" x14ac:dyDescent="0.2">
      <c r="C2579" s="10"/>
      <c r="D2579" s="10"/>
    </row>
    <row r="2580" spans="3:4" x14ac:dyDescent="0.2">
      <c r="C2580" s="10"/>
      <c r="D2580" s="10"/>
    </row>
    <row r="2581" spans="3:4" x14ac:dyDescent="0.2">
      <c r="C2581" s="10"/>
      <c r="D2581" s="10"/>
    </row>
    <row r="2582" spans="3:4" x14ac:dyDescent="0.2">
      <c r="C2582" s="10"/>
      <c r="D2582" s="10"/>
    </row>
    <row r="2583" spans="3:4" x14ac:dyDescent="0.2">
      <c r="C2583" s="10"/>
      <c r="D2583" s="10"/>
    </row>
    <row r="2584" spans="3:4" x14ac:dyDescent="0.2">
      <c r="C2584" s="10"/>
      <c r="D2584" s="10"/>
    </row>
    <row r="2585" spans="3:4" x14ac:dyDescent="0.2">
      <c r="C2585" s="10"/>
      <c r="D2585" s="10"/>
    </row>
    <row r="2586" spans="3:4" x14ac:dyDescent="0.2">
      <c r="C2586" s="10"/>
      <c r="D2586" s="10"/>
    </row>
    <row r="2587" spans="3:4" x14ac:dyDescent="0.2">
      <c r="C2587" s="10"/>
      <c r="D2587" s="10"/>
    </row>
    <row r="2588" spans="3:4" x14ac:dyDescent="0.2">
      <c r="C2588" s="10"/>
      <c r="D2588" s="10"/>
    </row>
    <row r="2589" spans="3:4" x14ac:dyDescent="0.2">
      <c r="C2589" s="10"/>
      <c r="D2589" s="10"/>
    </row>
    <row r="2590" spans="3:4" x14ac:dyDescent="0.2">
      <c r="C2590" s="10"/>
      <c r="D2590" s="10"/>
    </row>
    <row r="2591" spans="3:4" x14ac:dyDescent="0.2">
      <c r="C2591" s="10"/>
      <c r="D2591" s="10"/>
    </row>
    <row r="2592" spans="3:4" x14ac:dyDescent="0.2">
      <c r="C2592" s="10"/>
      <c r="D2592" s="10"/>
    </row>
    <row r="2593" spans="3:4" x14ac:dyDescent="0.2">
      <c r="C2593" s="10"/>
      <c r="D2593" s="10"/>
    </row>
    <row r="2594" spans="3:4" x14ac:dyDescent="0.2">
      <c r="C2594" s="10"/>
      <c r="D2594" s="10"/>
    </row>
    <row r="2595" spans="3:4" x14ac:dyDescent="0.2">
      <c r="C2595" s="10"/>
      <c r="D2595" s="10"/>
    </row>
    <row r="2596" spans="3:4" x14ac:dyDescent="0.2">
      <c r="C2596" s="10"/>
      <c r="D2596" s="10"/>
    </row>
    <row r="2597" spans="3:4" x14ac:dyDescent="0.2">
      <c r="C2597" s="10"/>
      <c r="D2597" s="10"/>
    </row>
    <row r="2598" spans="3:4" x14ac:dyDescent="0.2">
      <c r="C2598" s="10"/>
      <c r="D2598" s="10"/>
    </row>
    <row r="2599" spans="3:4" x14ac:dyDescent="0.2">
      <c r="C2599" s="10"/>
      <c r="D2599" s="10"/>
    </row>
    <row r="2600" spans="3:4" x14ac:dyDescent="0.2">
      <c r="C2600" s="10"/>
      <c r="D2600" s="10"/>
    </row>
    <row r="2601" spans="3:4" x14ac:dyDescent="0.2">
      <c r="C2601" s="10"/>
      <c r="D2601" s="10"/>
    </row>
    <row r="2602" spans="3:4" x14ac:dyDescent="0.2">
      <c r="C2602" s="10"/>
      <c r="D2602" s="10"/>
    </row>
    <row r="2603" spans="3:4" x14ac:dyDescent="0.2">
      <c r="C2603" s="10"/>
      <c r="D2603" s="10"/>
    </row>
    <row r="2604" spans="3:4" x14ac:dyDescent="0.2">
      <c r="C2604" s="10"/>
      <c r="D2604" s="10"/>
    </row>
    <row r="2605" spans="3:4" x14ac:dyDescent="0.2">
      <c r="C2605" s="10"/>
      <c r="D2605" s="10"/>
    </row>
    <row r="2606" spans="3:4" x14ac:dyDescent="0.2">
      <c r="C2606" s="10"/>
      <c r="D2606" s="10"/>
    </row>
    <row r="2607" spans="3:4" x14ac:dyDescent="0.2">
      <c r="C2607" s="10"/>
      <c r="D2607" s="10"/>
    </row>
    <row r="2608" spans="3:4" x14ac:dyDescent="0.2">
      <c r="C2608" s="10"/>
      <c r="D2608" s="10"/>
    </row>
    <row r="2609" spans="3:4" x14ac:dyDescent="0.2">
      <c r="C2609" s="10"/>
      <c r="D2609" s="10"/>
    </row>
    <row r="2610" spans="3:4" x14ac:dyDescent="0.2">
      <c r="C2610" s="10"/>
      <c r="D2610" s="10"/>
    </row>
    <row r="2611" spans="3:4" x14ac:dyDescent="0.2">
      <c r="C2611" s="10"/>
      <c r="D2611" s="10"/>
    </row>
    <row r="2612" spans="3:4" x14ac:dyDescent="0.2">
      <c r="C2612" s="10"/>
      <c r="D2612" s="10"/>
    </row>
    <row r="2613" spans="3:4" x14ac:dyDescent="0.2">
      <c r="C2613" s="10"/>
      <c r="D2613" s="10"/>
    </row>
    <row r="2614" spans="3:4" x14ac:dyDescent="0.2">
      <c r="C2614" s="10"/>
      <c r="D2614" s="10"/>
    </row>
    <row r="2615" spans="3:4" x14ac:dyDescent="0.2">
      <c r="C2615" s="10"/>
      <c r="D2615" s="10"/>
    </row>
    <row r="2616" spans="3:4" x14ac:dyDescent="0.2">
      <c r="C2616" s="10"/>
      <c r="D2616" s="10"/>
    </row>
    <row r="2617" spans="3:4" x14ac:dyDescent="0.2">
      <c r="C2617" s="10"/>
      <c r="D2617" s="10"/>
    </row>
    <row r="2618" spans="3:4" x14ac:dyDescent="0.2">
      <c r="C2618" s="10"/>
      <c r="D2618" s="10"/>
    </row>
    <row r="2619" spans="3:4" x14ac:dyDescent="0.2">
      <c r="C2619" s="10"/>
      <c r="D2619" s="10"/>
    </row>
    <row r="2620" spans="3:4" x14ac:dyDescent="0.2">
      <c r="C2620" s="10"/>
      <c r="D2620" s="10"/>
    </row>
    <row r="2621" spans="3:4" x14ac:dyDescent="0.2">
      <c r="C2621" s="10"/>
      <c r="D2621" s="10"/>
    </row>
    <row r="2622" spans="3:4" x14ac:dyDescent="0.2">
      <c r="C2622" s="10"/>
      <c r="D2622" s="10"/>
    </row>
    <row r="2623" spans="3:4" x14ac:dyDescent="0.2">
      <c r="C2623" s="10"/>
      <c r="D2623" s="10"/>
    </row>
    <row r="2624" spans="3:4" x14ac:dyDescent="0.2">
      <c r="C2624" s="10"/>
      <c r="D2624" s="10"/>
    </row>
    <row r="2625" spans="3:4" x14ac:dyDescent="0.2">
      <c r="C2625" s="10"/>
      <c r="D2625" s="10"/>
    </row>
    <row r="2626" spans="3:4" x14ac:dyDescent="0.2">
      <c r="C2626" s="10"/>
      <c r="D2626" s="10"/>
    </row>
    <row r="2627" spans="3:4" x14ac:dyDescent="0.2">
      <c r="C2627" s="10"/>
      <c r="D2627" s="10"/>
    </row>
    <row r="2628" spans="3:4" x14ac:dyDescent="0.2">
      <c r="C2628" s="10"/>
      <c r="D2628" s="10"/>
    </row>
    <row r="2629" spans="3:4" x14ac:dyDescent="0.2">
      <c r="C2629" s="10"/>
      <c r="D2629" s="10"/>
    </row>
    <row r="2630" spans="3:4" x14ac:dyDescent="0.2">
      <c r="C2630" s="10"/>
      <c r="D2630" s="10"/>
    </row>
    <row r="2631" spans="3:4" x14ac:dyDescent="0.2">
      <c r="C2631" s="10"/>
      <c r="D2631" s="10"/>
    </row>
    <row r="2632" spans="3:4" x14ac:dyDescent="0.2">
      <c r="C2632" s="10"/>
      <c r="D2632" s="10"/>
    </row>
    <row r="2633" spans="3:4" x14ac:dyDescent="0.2">
      <c r="C2633" s="10"/>
      <c r="D2633" s="10"/>
    </row>
    <row r="2634" spans="3:4" x14ac:dyDescent="0.2">
      <c r="C2634" s="10"/>
      <c r="D2634" s="10"/>
    </row>
    <row r="2635" spans="3:4" x14ac:dyDescent="0.2">
      <c r="C2635" s="10"/>
      <c r="D2635" s="10"/>
    </row>
    <row r="2636" spans="3:4" x14ac:dyDescent="0.2">
      <c r="C2636" s="10"/>
      <c r="D2636" s="10"/>
    </row>
    <row r="2637" spans="3:4" x14ac:dyDescent="0.2">
      <c r="C2637" s="10"/>
      <c r="D2637" s="10"/>
    </row>
    <row r="2638" spans="3:4" x14ac:dyDescent="0.2">
      <c r="C2638" s="10"/>
      <c r="D2638" s="10"/>
    </row>
    <row r="2639" spans="3:4" x14ac:dyDescent="0.2">
      <c r="C2639" s="10"/>
      <c r="D2639" s="10"/>
    </row>
    <row r="2640" spans="3:4" x14ac:dyDescent="0.2">
      <c r="C2640" s="10"/>
      <c r="D2640" s="10"/>
    </row>
    <row r="2641" spans="3:4" x14ac:dyDescent="0.2">
      <c r="C2641" s="10"/>
      <c r="D2641" s="10"/>
    </row>
    <row r="2642" spans="3:4" x14ac:dyDescent="0.2">
      <c r="C2642" s="10"/>
      <c r="D2642" s="10"/>
    </row>
    <row r="2643" spans="3:4" x14ac:dyDescent="0.2">
      <c r="C2643" s="10"/>
      <c r="D2643" s="10"/>
    </row>
    <row r="2644" spans="3:4" x14ac:dyDescent="0.2">
      <c r="C2644" s="10"/>
      <c r="D2644" s="10"/>
    </row>
    <row r="2645" spans="3:4" x14ac:dyDescent="0.2">
      <c r="C2645" s="10"/>
      <c r="D2645" s="10"/>
    </row>
    <row r="2646" spans="3:4" x14ac:dyDescent="0.2">
      <c r="C2646" s="10"/>
      <c r="D2646" s="10"/>
    </row>
    <row r="2647" spans="3:4" x14ac:dyDescent="0.2">
      <c r="C2647" s="10"/>
      <c r="D2647" s="10"/>
    </row>
    <row r="2648" spans="3:4" x14ac:dyDescent="0.2">
      <c r="C2648" s="10"/>
      <c r="D2648" s="10"/>
    </row>
    <row r="2649" spans="3:4" x14ac:dyDescent="0.2">
      <c r="C2649" s="10"/>
      <c r="D2649" s="10"/>
    </row>
    <row r="2650" spans="3:4" x14ac:dyDescent="0.2">
      <c r="C2650" s="10"/>
      <c r="D2650" s="10"/>
    </row>
    <row r="2651" spans="3:4" x14ac:dyDescent="0.2">
      <c r="C2651" s="10"/>
      <c r="D2651" s="10"/>
    </row>
    <row r="2652" spans="3:4" x14ac:dyDescent="0.2">
      <c r="C2652" s="10"/>
      <c r="D2652" s="10"/>
    </row>
    <row r="2653" spans="3:4" x14ac:dyDescent="0.2">
      <c r="C2653" s="10"/>
      <c r="D2653" s="10"/>
    </row>
    <row r="2654" spans="3:4" x14ac:dyDescent="0.2">
      <c r="C2654" s="10"/>
      <c r="D2654" s="10"/>
    </row>
    <row r="2655" spans="3:4" x14ac:dyDescent="0.2">
      <c r="C2655" s="10"/>
      <c r="D2655" s="10"/>
    </row>
    <row r="2656" spans="3:4" x14ac:dyDescent="0.2">
      <c r="C2656" s="10"/>
      <c r="D2656" s="10"/>
    </row>
    <row r="2657" spans="3:4" x14ac:dyDescent="0.2">
      <c r="C2657" s="10"/>
      <c r="D2657" s="10"/>
    </row>
    <row r="2658" spans="3:4" x14ac:dyDescent="0.2">
      <c r="C2658" s="10"/>
      <c r="D2658" s="10"/>
    </row>
    <row r="2659" spans="3:4" x14ac:dyDescent="0.2">
      <c r="C2659" s="10"/>
      <c r="D2659" s="10"/>
    </row>
    <row r="2660" spans="3:4" x14ac:dyDescent="0.2">
      <c r="C2660" s="10"/>
      <c r="D2660" s="10"/>
    </row>
    <row r="2661" spans="3:4" x14ac:dyDescent="0.2">
      <c r="C2661" s="10"/>
      <c r="D2661" s="10"/>
    </row>
    <row r="2662" spans="3:4" x14ac:dyDescent="0.2">
      <c r="C2662" s="10"/>
      <c r="D2662" s="10"/>
    </row>
    <row r="2663" spans="3:4" x14ac:dyDescent="0.2">
      <c r="C2663" s="10"/>
      <c r="D2663" s="10"/>
    </row>
    <row r="2664" spans="3:4" x14ac:dyDescent="0.2">
      <c r="C2664" s="10"/>
      <c r="D2664" s="10"/>
    </row>
    <row r="2665" spans="3:4" x14ac:dyDescent="0.2">
      <c r="C2665" s="10"/>
      <c r="D2665" s="10"/>
    </row>
    <row r="2666" spans="3:4" x14ac:dyDescent="0.2">
      <c r="C2666" s="10"/>
      <c r="D2666" s="10"/>
    </row>
    <row r="2667" spans="3:4" x14ac:dyDescent="0.2">
      <c r="C2667" s="10"/>
      <c r="D2667" s="10"/>
    </row>
    <row r="2668" spans="3:4" x14ac:dyDescent="0.2">
      <c r="C2668" s="10"/>
      <c r="D2668" s="10"/>
    </row>
    <row r="2669" spans="3:4" x14ac:dyDescent="0.2">
      <c r="C2669" s="10"/>
      <c r="D2669" s="10"/>
    </row>
    <row r="2670" spans="3:4" x14ac:dyDescent="0.2">
      <c r="C2670" s="10"/>
      <c r="D2670" s="10"/>
    </row>
    <row r="2671" spans="3:4" x14ac:dyDescent="0.2">
      <c r="C2671" s="10"/>
      <c r="D2671" s="10"/>
    </row>
    <row r="2672" spans="3:4" x14ac:dyDescent="0.2">
      <c r="C2672" s="10"/>
      <c r="D2672" s="10"/>
    </row>
    <row r="2673" spans="3:4" x14ac:dyDescent="0.2">
      <c r="C2673" s="10"/>
      <c r="D2673" s="10"/>
    </row>
    <row r="2674" spans="3:4" x14ac:dyDescent="0.2">
      <c r="C2674" s="10"/>
      <c r="D2674" s="10"/>
    </row>
    <row r="2675" spans="3:4" x14ac:dyDescent="0.2">
      <c r="C2675" s="10"/>
      <c r="D2675" s="10"/>
    </row>
    <row r="2676" spans="3:4" x14ac:dyDescent="0.2">
      <c r="C2676" s="10"/>
      <c r="D2676" s="10"/>
    </row>
    <row r="2677" spans="3:4" x14ac:dyDescent="0.2">
      <c r="C2677" s="10"/>
      <c r="D2677" s="10"/>
    </row>
    <row r="2678" spans="3:4" x14ac:dyDescent="0.2">
      <c r="C2678" s="10"/>
      <c r="D2678" s="10"/>
    </row>
    <row r="2679" spans="3:4" x14ac:dyDescent="0.2">
      <c r="C2679" s="10"/>
      <c r="D2679" s="10"/>
    </row>
    <row r="2680" spans="3:4" x14ac:dyDescent="0.2">
      <c r="C2680" s="10"/>
      <c r="D2680" s="10"/>
    </row>
    <row r="2681" spans="3:4" x14ac:dyDescent="0.2">
      <c r="C2681" s="10"/>
      <c r="D2681" s="10"/>
    </row>
    <row r="2682" spans="3:4" x14ac:dyDescent="0.2">
      <c r="C2682" s="10"/>
      <c r="D2682" s="10"/>
    </row>
    <row r="2683" spans="3:4" x14ac:dyDescent="0.2">
      <c r="C2683" s="10"/>
      <c r="D2683" s="10"/>
    </row>
    <row r="2684" spans="3:4" x14ac:dyDescent="0.2">
      <c r="C2684" s="10"/>
      <c r="D2684" s="10"/>
    </row>
    <row r="2685" spans="3:4" x14ac:dyDescent="0.2">
      <c r="C2685" s="10"/>
      <c r="D2685" s="10"/>
    </row>
    <row r="2686" spans="3:4" x14ac:dyDescent="0.2">
      <c r="C2686" s="10"/>
      <c r="D2686" s="10"/>
    </row>
    <row r="2687" spans="3:4" x14ac:dyDescent="0.2">
      <c r="C2687" s="10"/>
      <c r="D2687" s="10"/>
    </row>
    <row r="2688" spans="3:4" x14ac:dyDescent="0.2">
      <c r="C2688" s="10"/>
      <c r="D2688" s="10"/>
    </row>
    <row r="2689" spans="3:4" x14ac:dyDescent="0.2">
      <c r="C2689" s="10"/>
      <c r="D2689" s="10"/>
    </row>
    <row r="2690" spans="3:4" x14ac:dyDescent="0.2">
      <c r="C2690" s="10"/>
      <c r="D2690" s="10"/>
    </row>
    <row r="2691" spans="3:4" x14ac:dyDescent="0.2">
      <c r="C2691" s="10"/>
      <c r="D2691" s="10"/>
    </row>
    <row r="2692" spans="3:4" x14ac:dyDescent="0.2">
      <c r="C2692" s="10"/>
      <c r="D2692" s="10"/>
    </row>
    <row r="2693" spans="3:4" x14ac:dyDescent="0.2">
      <c r="C2693" s="10"/>
      <c r="D2693" s="10"/>
    </row>
    <row r="2694" spans="3:4" x14ac:dyDescent="0.2">
      <c r="C2694" s="10"/>
      <c r="D2694" s="10"/>
    </row>
    <row r="2695" spans="3:4" x14ac:dyDescent="0.2">
      <c r="C2695" s="10"/>
      <c r="D2695" s="10"/>
    </row>
    <row r="2696" spans="3:4" x14ac:dyDescent="0.2">
      <c r="C2696" s="10"/>
      <c r="D2696" s="10"/>
    </row>
    <row r="2697" spans="3:4" x14ac:dyDescent="0.2">
      <c r="C2697" s="10"/>
      <c r="D2697" s="10"/>
    </row>
    <row r="2698" spans="3:4" x14ac:dyDescent="0.2">
      <c r="C2698" s="10"/>
      <c r="D2698" s="10"/>
    </row>
    <row r="2699" spans="3:4" x14ac:dyDescent="0.2">
      <c r="C2699" s="10"/>
      <c r="D2699" s="10"/>
    </row>
    <row r="2700" spans="3:4" x14ac:dyDescent="0.2">
      <c r="C2700" s="10"/>
      <c r="D2700" s="10"/>
    </row>
    <row r="2701" spans="3:4" x14ac:dyDescent="0.2">
      <c r="C2701" s="10"/>
      <c r="D2701" s="10"/>
    </row>
    <row r="2702" spans="3:4" x14ac:dyDescent="0.2">
      <c r="C2702" s="10"/>
      <c r="D2702" s="10"/>
    </row>
    <row r="2703" spans="3:4" x14ac:dyDescent="0.2">
      <c r="C2703" s="10"/>
      <c r="D2703" s="10"/>
    </row>
    <row r="2704" spans="3:4" x14ac:dyDescent="0.2">
      <c r="C2704" s="10"/>
      <c r="D2704" s="10"/>
    </row>
    <row r="2705" spans="3:4" x14ac:dyDescent="0.2">
      <c r="C2705" s="10"/>
      <c r="D2705" s="10"/>
    </row>
    <row r="2706" spans="3:4" x14ac:dyDescent="0.2">
      <c r="C2706" s="10"/>
      <c r="D2706" s="10"/>
    </row>
    <row r="2707" spans="3:4" x14ac:dyDescent="0.2">
      <c r="C2707" s="10"/>
      <c r="D2707" s="10"/>
    </row>
    <row r="2708" spans="3:4" x14ac:dyDescent="0.2">
      <c r="C2708" s="10"/>
      <c r="D2708" s="10"/>
    </row>
    <row r="2709" spans="3:4" x14ac:dyDescent="0.2">
      <c r="C2709" s="10"/>
      <c r="D2709" s="10"/>
    </row>
    <row r="2710" spans="3:4" x14ac:dyDescent="0.2">
      <c r="C2710" s="10"/>
      <c r="D2710" s="10"/>
    </row>
    <row r="2711" spans="3:4" x14ac:dyDescent="0.2">
      <c r="C2711" s="10"/>
      <c r="D2711" s="10"/>
    </row>
    <row r="2712" spans="3:4" x14ac:dyDescent="0.2">
      <c r="C2712" s="10"/>
      <c r="D2712" s="10"/>
    </row>
    <row r="2713" spans="3:4" x14ac:dyDescent="0.2">
      <c r="C2713" s="10"/>
      <c r="D2713" s="10"/>
    </row>
    <row r="2714" spans="3:4" x14ac:dyDescent="0.2">
      <c r="C2714" s="10"/>
      <c r="D2714" s="10"/>
    </row>
    <row r="2715" spans="3:4" x14ac:dyDescent="0.2">
      <c r="C2715" s="10"/>
      <c r="D2715" s="10"/>
    </row>
    <row r="2716" spans="3:4" x14ac:dyDescent="0.2">
      <c r="C2716" s="10"/>
      <c r="D2716" s="10"/>
    </row>
    <row r="2717" spans="3:4" x14ac:dyDescent="0.2">
      <c r="C2717" s="10"/>
      <c r="D2717" s="10"/>
    </row>
    <row r="2718" spans="3:4" x14ac:dyDescent="0.2">
      <c r="C2718" s="10"/>
      <c r="D2718" s="10"/>
    </row>
    <row r="2719" spans="3:4" x14ac:dyDescent="0.2">
      <c r="C2719" s="10"/>
      <c r="D2719" s="10"/>
    </row>
    <row r="2720" spans="3:4" x14ac:dyDescent="0.2">
      <c r="C2720" s="10"/>
      <c r="D2720" s="10"/>
    </row>
    <row r="2721" spans="3:4" x14ac:dyDescent="0.2">
      <c r="C2721" s="10"/>
      <c r="D2721" s="10"/>
    </row>
    <row r="2722" spans="3:4" x14ac:dyDescent="0.2">
      <c r="C2722" s="10"/>
      <c r="D2722" s="10"/>
    </row>
    <row r="2723" spans="3:4" x14ac:dyDescent="0.2">
      <c r="C2723" s="10"/>
      <c r="D2723" s="10"/>
    </row>
    <row r="2724" spans="3:4" x14ac:dyDescent="0.2">
      <c r="C2724" s="10"/>
      <c r="D2724" s="10"/>
    </row>
    <row r="2725" spans="3:4" x14ac:dyDescent="0.2">
      <c r="C2725" s="10"/>
      <c r="D2725" s="10"/>
    </row>
    <row r="2726" spans="3:4" x14ac:dyDescent="0.2">
      <c r="C2726" s="10"/>
      <c r="D2726" s="10"/>
    </row>
    <row r="2727" spans="3:4" x14ac:dyDescent="0.2">
      <c r="C2727" s="10"/>
      <c r="D2727" s="10"/>
    </row>
    <row r="2728" spans="3:4" x14ac:dyDescent="0.2">
      <c r="C2728" s="10"/>
      <c r="D2728" s="10"/>
    </row>
    <row r="2729" spans="3:4" x14ac:dyDescent="0.2">
      <c r="C2729" s="10"/>
      <c r="D2729" s="10"/>
    </row>
    <row r="2730" spans="3:4" x14ac:dyDescent="0.2">
      <c r="C2730" s="10"/>
      <c r="D2730" s="10"/>
    </row>
    <row r="2731" spans="3:4" x14ac:dyDescent="0.2">
      <c r="C2731" s="10"/>
      <c r="D2731" s="10"/>
    </row>
    <row r="2732" spans="3:4" x14ac:dyDescent="0.2">
      <c r="C2732" s="10"/>
      <c r="D2732" s="10"/>
    </row>
    <row r="2733" spans="3:4" x14ac:dyDescent="0.2">
      <c r="C2733" s="10"/>
      <c r="D2733" s="10"/>
    </row>
    <row r="2734" spans="3:4" x14ac:dyDescent="0.2">
      <c r="C2734" s="10"/>
      <c r="D2734" s="10"/>
    </row>
    <row r="2735" spans="3:4" x14ac:dyDescent="0.2">
      <c r="C2735" s="10"/>
      <c r="D2735" s="10"/>
    </row>
    <row r="2736" spans="3:4" x14ac:dyDescent="0.2">
      <c r="C2736" s="10"/>
      <c r="D2736" s="10"/>
    </row>
    <row r="2737" spans="3:4" x14ac:dyDescent="0.2">
      <c r="C2737" s="10"/>
      <c r="D2737" s="10"/>
    </row>
    <row r="2738" spans="3:4" x14ac:dyDescent="0.2">
      <c r="C2738" s="10"/>
      <c r="D2738" s="10"/>
    </row>
    <row r="2739" spans="3:4" x14ac:dyDescent="0.2">
      <c r="C2739" s="10"/>
      <c r="D2739" s="10"/>
    </row>
    <row r="2740" spans="3:4" x14ac:dyDescent="0.2">
      <c r="C2740" s="10"/>
      <c r="D2740" s="10"/>
    </row>
    <row r="2741" spans="3:4" x14ac:dyDescent="0.2">
      <c r="C2741" s="10"/>
      <c r="D2741" s="10"/>
    </row>
    <row r="2742" spans="3:4" x14ac:dyDescent="0.2">
      <c r="C2742" s="10"/>
      <c r="D2742" s="10"/>
    </row>
    <row r="2743" spans="3:4" x14ac:dyDescent="0.2">
      <c r="C2743" s="10"/>
      <c r="D2743" s="10"/>
    </row>
    <row r="2744" spans="3:4" x14ac:dyDescent="0.2">
      <c r="C2744" s="10"/>
      <c r="D2744" s="10"/>
    </row>
    <row r="2745" spans="3:4" x14ac:dyDescent="0.2">
      <c r="C2745" s="10"/>
      <c r="D2745" s="10"/>
    </row>
    <row r="2746" spans="3:4" x14ac:dyDescent="0.2">
      <c r="C2746" s="10"/>
      <c r="D2746" s="10"/>
    </row>
    <row r="2747" spans="3:4" x14ac:dyDescent="0.2">
      <c r="C2747" s="10"/>
      <c r="D2747" s="10"/>
    </row>
    <row r="2748" spans="3:4" x14ac:dyDescent="0.2">
      <c r="C2748" s="10"/>
      <c r="D2748" s="10"/>
    </row>
    <row r="2749" spans="3:4" x14ac:dyDescent="0.2">
      <c r="C2749" s="10"/>
      <c r="D2749" s="10"/>
    </row>
    <row r="2750" spans="3:4" x14ac:dyDescent="0.2">
      <c r="C2750" s="10"/>
      <c r="D2750" s="10"/>
    </row>
    <row r="2751" spans="3:4" x14ac:dyDescent="0.2">
      <c r="C2751" s="10"/>
      <c r="D2751" s="10"/>
    </row>
    <row r="2752" spans="3:4" x14ac:dyDescent="0.2">
      <c r="C2752" s="10"/>
      <c r="D2752" s="10"/>
    </row>
    <row r="2753" spans="3:4" x14ac:dyDescent="0.2">
      <c r="C2753" s="10"/>
      <c r="D2753" s="10"/>
    </row>
    <row r="2754" spans="3:4" x14ac:dyDescent="0.2">
      <c r="C2754" s="10"/>
      <c r="D2754" s="10"/>
    </row>
    <row r="2755" spans="3:4" x14ac:dyDescent="0.2">
      <c r="C2755" s="10"/>
      <c r="D2755" s="10"/>
    </row>
    <row r="2756" spans="3:4" x14ac:dyDescent="0.2">
      <c r="C2756" s="10"/>
      <c r="D2756" s="10"/>
    </row>
    <row r="2757" spans="3:4" x14ac:dyDescent="0.2">
      <c r="C2757" s="10"/>
      <c r="D2757" s="10"/>
    </row>
    <row r="2758" spans="3:4" x14ac:dyDescent="0.2">
      <c r="C2758" s="10"/>
      <c r="D2758" s="10"/>
    </row>
    <row r="2759" spans="3:4" x14ac:dyDescent="0.2">
      <c r="C2759" s="10"/>
      <c r="D2759" s="10"/>
    </row>
    <row r="2760" spans="3:4" x14ac:dyDescent="0.2">
      <c r="C2760" s="10"/>
      <c r="D2760" s="10"/>
    </row>
    <row r="2761" spans="3:4" x14ac:dyDescent="0.2">
      <c r="C2761" s="10"/>
      <c r="D2761" s="10"/>
    </row>
    <row r="2762" spans="3:4" x14ac:dyDescent="0.2">
      <c r="C2762" s="10"/>
      <c r="D2762" s="10"/>
    </row>
    <row r="2763" spans="3:4" x14ac:dyDescent="0.2">
      <c r="C2763" s="10"/>
      <c r="D2763" s="10"/>
    </row>
    <row r="2764" spans="3:4" x14ac:dyDescent="0.2">
      <c r="C2764" s="10"/>
      <c r="D2764" s="10"/>
    </row>
    <row r="2765" spans="3:4" x14ac:dyDescent="0.2">
      <c r="C2765" s="10"/>
      <c r="D2765" s="10"/>
    </row>
    <row r="2766" spans="3:4" x14ac:dyDescent="0.2">
      <c r="C2766" s="10"/>
      <c r="D2766" s="10"/>
    </row>
    <row r="2767" spans="3:4" x14ac:dyDescent="0.2">
      <c r="C2767" s="10"/>
      <c r="D2767" s="10"/>
    </row>
    <row r="2768" spans="3:4" x14ac:dyDescent="0.2">
      <c r="C2768" s="10"/>
      <c r="D2768" s="10"/>
    </row>
    <row r="2769" spans="3:4" x14ac:dyDescent="0.2">
      <c r="C2769" s="10"/>
      <c r="D2769" s="10"/>
    </row>
    <row r="2770" spans="3:4" x14ac:dyDescent="0.2">
      <c r="C2770" s="10"/>
      <c r="D2770" s="10"/>
    </row>
    <row r="2771" spans="3:4" x14ac:dyDescent="0.2">
      <c r="C2771" s="10"/>
      <c r="D2771" s="10"/>
    </row>
    <row r="2772" spans="3:4" x14ac:dyDescent="0.2">
      <c r="C2772" s="10"/>
      <c r="D2772" s="10"/>
    </row>
    <row r="2773" spans="3:4" x14ac:dyDescent="0.2">
      <c r="C2773" s="10"/>
      <c r="D2773" s="10"/>
    </row>
    <row r="2774" spans="3:4" x14ac:dyDescent="0.2">
      <c r="C2774" s="10"/>
      <c r="D2774" s="10"/>
    </row>
    <row r="2775" spans="3:4" x14ac:dyDescent="0.2">
      <c r="C2775" s="10"/>
      <c r="D2775" s="10"/>
    </row>
    <row r="2776" spans="3:4" x14ac:dyDescent="0.2">
      <c r="C2776" s="10"/>
      <c r="D2776" s="10"/>
    </row>
    <row r="2777" spans="3:4" x14ac:dyDescent="0.2">
      <c r="C2777" s="10"/>
      <c r="D2777" s="10"/>
    </row>
    <row r="2778" spans="3:4" x14ac:dyDescent="0.2">
      <c r="C2778" s="10"/>
      <c r="D2778" s="10"/>
    </row>
    <row r="2779" spans="3:4" x14ac:dyDescent="0.2">
      <c r="C2779" s="10"/>
      <c r="D2779" s="10"/>
    </row>
    <row r="2780" spans="3:4" x14ac:dyDescent="0.2">
      <c r="C2780" s="10"/>
      <c r="D2780" s="10"/>
    </row>
    <row r="2781" spans="3:4" x14ac:dyDescent="0.2">
      <c r="C2781" s="10"/>
      <c r="D2781" s="10"/>
    </row>
    <row r="2782" spans="3:4" x14ac:dyDescent="0.2">
      <c r="C2782" s="10"/>
      <c r="D2782" s="10"/>
    </row>
    <row r="2783" spans="3:4" x14ac:dyDescent="0.2">
      <c r="C2783" s="10"/>
      <c r="D2783" s="10"/>
    </row>
    <row r="2784" spans="3:4" x14ac:dyDescent="0.2">
      <c r="C2784" s="10"/>
      <c r="D2784" s="10"/>
    </row>
    <row r="2785" spans="3:4" x14ac:dyDescent="0.2">
      <c r="C2785" s="10"/>
      <c r="D2785" s="10"/>
    </row>
    <row r="2786" spans="3:4" x14ac:dyDescent="0.2">
      <c r="C2786" s="10"/>
      <c r="D2786" s="10"/>
    </row>
    <row r="2787" spans="3:4" x14ac:dyDescent="0.2">
      <c r="C2787" s="10"/>
      <c r="D2787" s="10"/>
    </row>
    <row r="2788" spans="3:4" x14ac:dyDescent="0.2">
      <c r="C2788" s="10"/>
      <c r="D2788" s="10"/>
    </row>
    <row r="2789" spans="3:4" x14ac:dyDescent="0.2">
      <c r="C2789" s="10"/>
      <c r="D2789" s="10"/>
    </row>
    <row r="2790" spans="3:4" x14ac:dyDescent="0.2">
      <c r="C2790" s="10"/>
      <c r="D2790" s="10"/>
    </row>
    <row r="2791" spans="3:4" x14ac:dyDescent="0.2">
      <c r="C2791" s="10"/>
      <c r="D2791" s="10"/>
    </row>
    <row r="2792" spans="3:4" x14ac:dyDescent="0.2">
      <c r="C2792" s="10"/>
      <c r="D2792" s="10"/>
    </row>
    <row r="2793" spans="3:4" x14ac:dyDescent="0.2">
      <c r="C2793" s="10"/>
      <c r="D2793" s="10"/>
    </row>
    <row r="2794" spans="3:4" x14ac:dyDescent="0.2">
      <c r="C2794" s="10"/>
      <c r="D2794" s="10"/>
    </row>
    <row r="2795" spans="3:4" x14ac:dyDescent="0.2">
      <c r="C2795" s="10"/>
      <c r="D2795" s="10"/>
    </row>
    <row r="2796" spans="3:4" x14ac:dyDescent="0.2">
      <c r="C2796" s="10"/>
      <c r="D2796" s="10"/>
    </row>
    <row r="2797" spans="3:4" x14ac:dyDescent="0.2">
      <c r="C2797" s="10"/>
      <c r="D2797" s="10"/>
    </row>
    <row r="2798" spans="3:4" x14ac:dyDescent="0.2">
      <c r="C2798" s="10"/>
      <c r="D2798" s="10"/>
    </row>
    <row r="2799" spans="3:4" x14ac:dyDescent="0.2">
      <c r="C2799" s="10"/>
      <c r="D2799" s="10"/>
    </row>
    <row r="2800" spans="3:4" x14ac:dyDescent="0.2">
      <c r="C2800" s="10"/>
      <c r="D2800" s="10"/>
    </row>
    <row r="2801" spans="3:4" x14ac:dyDescent="0.2">
      <c r="C2801" s="10"/>
      <c r="D2801" s="10"/>
    </row>
    <row r="2802" spans="3:4" x14ac:dyDescent="0.2">
      <c r="C2802" s="10"/>
      <c r="D2802" s="10"/>
    </row>
    <row r="2803" spans="3:4" x14ac:dyDescent="0.2">
      <c r="C2803" s="10"/>
      <c r="D2803" s="10"/>
    </row>
    <row r="2804" spans="3:4" x14ac:dyDescent="0.2">
      <c r="C2804" s="10"/>
      <c r="D2804" s="10"/>
    </row>
    <row r="2805" spans="3:4" x14ac:dyDescent="0.2">
      <c r="C2805" s="10"/>
      <c r="D2805" s="10"/>
    </row>
    <row r="2806" spans="3:4" x14ac:dyDescent="0.2">
      <c r="C2806" s="10"/>
      <c r="D2806" s="10"/>
    </row>
    <row r="2807" spans="3:4" x14ac:dyDescent="0.2">
      <c r="C2807" s="10"/>
      <c r="D2807" s="10"/>
    </row>
    <row r="2808" spans="3:4" x14ac:dyDescent="0.2">
      <c r="C2808" s="10"/>
      <c r="D2808" s="10"/>
    </row>
    <row r="2809" spans="3:4" x14ac:dyDescent="0.2">
      <c r="C2809" s="10"/>
      <c r="D2809" s="10"/>
    </row>
    <row r="2810" spans="3:4" x14ac:dyDescent="0.2">
      <c r="C2810" s="10"/>
      <c r="D2810" s="10"/>
    </row>
    <row r="2811" spans="3:4" x14ac:dyDescent="0.2">
      <c r="C2811" s="10"/>
      <c r="D2811" s="10"/>
    </row>
    <row r="2812" spans="3:4" x14ac:dyDescent="0.2">
      <c r="C2812" s="10"/>
      <c r="D2812" s="10"/>
    </row>
    <row r="2813" spans="3:4" x14ac:dyDescent="0.2">
      <c r="C2813" s="10"/>
      <c r="D2813" s="10"/>
    </row>
    <row r="2814" spans="3:4" x14ac:dyDescent="0.2">
      <c r="C2814" s="10"/>
      <c r="D2814" s="10"/>
    </row>
    <row r="2815" spans="3:4" x14ac:dyDescent="0.2">
      <c r="C2815" s="10"/>
      <c r="D2815" s="10"/>
    </row>
    <row r="2816" spans="3:4" x14ac:dyDescent="0.2">
      <c r="C2816" s="10"/>
      <c r="D2816" s="10"/>
    </row>
    <row r="2817" spans="3:4" x14ac:dyDescent="0.2">
      <c r="C2817" s="10"/>
      <c r="D2817" s="10"/>
    </row>
    <row r="2818" spans="3:4" x14ac:dyDescent="0.2">
      <c r="C2818" s="10"/>
      <c r="D2818" s="10"/>
    </row>
    <row r="2819" spans="3:4" x14ac:dyDescent="0.2">
      <c r="C2819" s="10"/>
      <c r="D2819" s="10"/>
    </row>
    <row r="2820" spans="3:4" x14ac:dyDescent="0.2">
      <c r="C2820" s="10"/>
      <c r="D2820" s="10"/>
    </row>
    <row r="2821" spans="3:4" x14ac:dyDescent="0.2">
      <c r="C2821" s="10"/>
      <c r="D2821" s="10"/>
    </row>
    <row r="2822" spans="3:4" x14ac:dyDescent="0.2">
      <c r="C2822" s="10"/>
      <c r="D2822" s="10"/>
    </row>
    <row r="2823" spans="3:4" x14ac:dyDescent="0.2">
      <c r="C2823" s="10"/>
      <c r="D2823" s="10"/>
    </row>
    <row r="2824" spans="3:4" x14ac:dyDescent="0.2">
      <c r="C2824" s="10"/>
      <c r="D2824" s="10"/>
    </row>
    <row r="2825" spans="3:4" x14ac:dyDescent="0.2">
      <c r="C2825" s="10"/>
      <c r="D2825" s="10"/>
    </row>
    <row r="2826" spans="3:4" x14ac:dyDescent="0.2">
      <c r="C2826" s="10"/>
      <c r="D2826" s="10"/>
    </row>
    <row r="2827" spans="3:4" x14ac:dyDescent="0.2">
      <c r="C2827" s="10"/>
      <c r="D2827" s="10"/>
    </row>
    <row r="2828" spans="3:4" x14ac:dyDescent="0.2">
      <c r="C2828" s="10"/>
      <c r="D2828" s="10"/>
    </row>
    <row r="2829" spans="3:4" x14ac:dyDescent="0.2">
      <c r="C2829" s="10"/>
      <c r="D2829" s="10"/>
    </row>
    <row r="2830" spans="3:4" x14ac:dyDescent="0.2">
      <c r="C2830" s="10"/>
      <c r="D2830" s="10"/>
    </row>
    <row r="2831" spans="3:4" x14ac:dyDescent="0.2">
      <c r="C2831" s="10"/>
      <c r="D2831" s="10"/>
    </row>
    <row r="2832" spans="3:4" x14ac:dyDescent="0.2">
      <c r="C2832" s="10"/>
      <c r="D2832" s="10"/>
    </row>
    <row r="2833" spans="3:4" x14ac:dyDescent="0.2">
      <c r="C2833" s="10"/>
      <c r="D2833" s="10"/>
    </row>
    <row r="2834" spans="3:4" x14ac:dyDescent="0.2">
      <c r="C2834" s="10"/>
      <c r="D2834" s="10"/>
    </row>
    <row r="2835" spans="3:4" x14ac:dyDescent="0.2">
      <c r="C2835" s="10"/>
      <c r="D2835" s="10"/>
    </row>
    <row r="2836" spans="3:4" x14ac:dyDescent="0.2">
      <c r="C2836" s="10"/>
      <c r="D2836" s="10"/>
    </row>
    <row r="2837" spans="3:4" x14ac:dyDescent="0.2">
      <c r="C2837" s="10"/>
      <c r="D2837" s="10"/>
    </row>
    <row r="2838" spans="3:4" x14ac:dyDescent="0.2">
      <c r="C2838" s="10"/>
      <c r="D2838" s="10"/>
    </row>
    <row r="2839" spans="3:4" x14ac:dyDescent="0.2">
      <c r="C2839" s="10"/>
      <c r="D2839" s="10"/>
    </row>
    <row r="2840" spans="3:4" x14ac:dyDescent="0.2">
      <c r="C2840" s="10"/>
      <c r="D2840" s="10"/>
    </row>
    <row r="2841" spans="3:4" x14ac:dyDescent="0.2">
      <c r="C2841" s="10"/>
      <c r="D2841" s="10"/>
    </row>
    <row r="2842" spans="3:4" x14ac:dyDescent="0.2">
      <c r="C2842" s="10"/>
      <c r="D2842" s="10"/>
    </row>
    <row r="2843" spans="3:4" x14ac:dyDescent="0.2">
      <c r="C2843" s="10"/>
      <c r="D2843" s="10"/>
    </row>
    <row r="2844" spans="3:4" x14ac:dyDescent="0.2">
      <c r="C2844" s="10"/>
      <c r="D2844" s="10"/>
    </row>
    <row r="2845" spans="3:4" x14ac:dyDescent="0.2">
      <c r="C2845" s="10"/>
      <c r="D2845" s="10"/>
    </row>
    <row r="2846" spans="3:4" x14ac:dyDescent="0.2">
      <c r="C2846" s="10"/>
      <c r="D2846" s="10"/>
    </row>
    <row r="2847" spans="3:4" x14ac:dyDescent="0.2">
      <c r="C2847" s="10"/>
      <c r="D2847" s="10"/>
    </row>
    <row r="2848" spans="3:4" x14ac:dyDescent="0.2">
      <c r="C2848" s="10"/>
      <c r="D2848" s="10"/>
    </row>
    <row r="2849" spans="3:4" x14ac:dyDescent="0.2">
      <c r="C2849" s="10"/>
      <c r="D2849" s="10"/>
    </row>
    <row r="2850" spans="3:4" x14ac:dyDescent="0.2">
      <c r="C2850" s="10"/>
      <c r="D2850" s="10"/>
    </row>
    <row r="2851" spans="3:4" x14ac:dyDescent="0.2">
      <c r="C2851" s="10"/>
      <c r="D2851" s="10"/>
    </row>
    <row r="2852" spans="3:4" x14ac:dyDescent="0.2">
      <c r="C2852" s="10"/>
      <c r="D2852" s="10"/>
    </row>
    <row r="2853" spans="3:4" x14ac:dyDescent="0.2">
      <c r="C2853" s="10"/>
      <c r="D2853" s="10"/>
    </row>
    <row r="2854" spans="3:4" x14ac:dyDescent="0.2">
      <c r="C2854" s="10"/>
      <c r="D2854" s="10"/>
    </row>
    <row r="2855" spans="3:4" x14ac:dyDescent="0.2">
      <c r="C2855" s="10"/>
      <c r="D2855" s="10"/>
    </row>
    <row r="2856" spans="3:4" x14ac:dyDescent="0.2">
      <c r="C2856" s="10"/>
      <c r="D2856" s="10"/>
    </row>
    <row r="2857" spans="3:4" x14ac:dyDescent="0.2">
      <c r="C2857" s="10"/>
      <c r="D2857" s="10"/>
    </row>
    <row r="2858" spans="3:4" x14ac:dyDescent="0.2">
      <c r="C2858" s="10"/>
      <c r="D2858" s="10"/>
    </row>
    <row r="2859" spans="3:4" x14ac:dyDescent="0.2">
      <c r="C2859" s="10"/>
      <c r="D2859" s="10"/>
    </row>
    <row r="2860" spans="3:4" x14ac:dyDescent="0.2">
      <c r="C2860" s="10"/>
      <c r="D2860" s="10"/>
    </row>
    <row r="2861" spans="3:4" x14ac:dyDescent="0.2">
      <c r="C2861" s="10"/>
      <c r="D2861" s="10"/>
    </row>
    <row r="2862" spans="3:4" x14ac:dyDescent="0.2">
      <c r="C2862" s="10"/>
      <c r="D2862" s="10"/>
    </row>
    <row r="2863" spans="3:4" x14ac:dyDescent="0.2">
      <c r="C2863" s="10"/>
      <c r="D2863" s="10"/>
    </row>
    <row r="2864" spans="3:4" x14ac:dyDescent="0.2">
      <c r="C2864" s="10"/>
      <c r="D2864" s="10"/>
    </row>
    <row r="2865" spans="3:4" x14ac:dyDescent="0.2">
      <c r="C2865" s="10"/>
      <c r="D2865" s="10"/>
    </row>
    <row r="2866" spans="3:4" x14ac:dyDescent="0.2">
      <c r="C2866" s="10"/>
      <c r="D2866" s="10"/>
    </row>
    <row r="2867" spans="3:4" x14ac:dyDescent="0.2">
      <c r="C2867" s="10"/>
      <c r="D2867" s="10"/>
    </row>
    <row r="2868" spans="3:4" x14ac:dyDescent="0.2">
      <c r="C2868" s="10"/>
      <c r="D2868" s="10"/>
    </row>
    <row r="2869" spans="3:4" x14ac:dyDescent="0.2">
      <c r="C2869" s="10"/>
      <c r="D2869" s="10"/>
    </row>
    <row r="2870" spans="3:4" x14ac:dyDescent="0.2">
      <c r="C2870" s="10"/>
      <c r="D2870" s="10"/>
    </row>
    <row r="2871" spans="3:4" x14ac:dyDescent="0.2">
      <c r="C2871" s="10"/>
      <c r="D2871" s="10"/>
    </row>
    <row r="2872" spans="3:4" x14ac:dyDescent="0.2">
      <c r="C2872" s="10"/>
      <c r="D2872" s="10"/>
    </row>
    <row r="2873" spans="3:4" x14ac:dyDescent="0.2">
      <c r="C2873" s="10"/>
      <c r="D2873" s="10"/>
    </row>
    <row r="2874" spans="3:4" x14ac:dyDescent="0.2">
      <c r="C2874" s="10"/>
      <c r="D2874" s="10"/>
    </row>
    <row r="2875" spans="3:4" x14ac:dyDescent="0.2">
      <c r="C2875" s="10"/>
      <c r="D2875" s="10"/>
    </row>
    <row r="2876" spans="3:4" x14ac:dyDescent="0.2">
      <c r="C2876" s="10"/>
      <c r="D2876" s="10"/>
    </row>
    <row r="2877" spans="3:4" x14ac:dyDescent="0.2">
      <c r="C2877" s="10"/>
      <c r="D2877" s="10"/>
    </row>
    <row r="2878" spans="3:4" x14ac:dyDescent="0.2">
      <c r="C2878" s="10"/>
      <c r="D2878" s="10"/>
    </row>
    <row r="2879" spans="3:4" x14ac:dyDescent="0.2">
      <c r="C2879" s="10"/>
      <c r="D2879" s="10"/>
    </row>
    <row r="2880" spans="3:4" x14ac:dyDescent="0.2">
      <c r="C2880" s="10"/>
      <c r="D2880" s="10"/>
    </row>
    <row r="2881" spans="3:4" x14ac:dyDescent="0.2">
      <c r="C2881" s="10"/>
      <c r="D2881" s="10"/>
    </row>
    <row r="2882" spans="3:4" x14ac:dyDescent="0.2">
      <c r="C2882" s="10"/>
      <c r="D2882" s="10"/>
    </row>
    <row r="2883" spans="3:4" x14ac:dyDescent="0.2">
      <c r="C2883" s="10"/>
      <c r="D2883" s="10"/>
    </row>
    <row r="2884" spans="3:4" x14ac:dyDescent="0.2">
      <c r="C2884" s="10"/>
      <c r="D2884" s="10"/>
    </row>
    <row r="2885" spans="3:4" x14ac:dyDescent="0.2">
      <c r="C2885" s="10"/>
      <c r="D2885" s="10"/>
    </row>
    <row r="2886" spans="3:4" x14ac:dyDescent="0.2">
      <c r="C2886" s="10"/>
      <c r="D2886" s="10"/>
    </row>
    <row r="2887" spans="3:4" x14ac:dyDescent="0.2">
      <c r="C2887" s="10"/>
      <c r="D2887" s="10"/>
    </row>
    <row r="2888" spans="3:4" x14ac:dyDescent="0.2">
      <c r="C2888" s="10"/>
      <c r="D2888" s="10"/>
    </row>
    <row r="2889" spans="3:4" x14ac:dyDescent="0.2">
      <c r="C2889" s="10"/>
      <c r="D2889" s="10"/>
    </row>
    <row r="2890" spans="3:4" x14ac:dyDescent="0.2">
      <c r="C2890" s="10"/>
      <c r="D2890" s="10"/>
    </row>
    <row r="2891" spans="3:4" x14ac:dyDescent="0.2">
      <c r="C2891" s="10"/>
      <c r="D2891" s="10"/>
    </row>
    <row r="2892" spans="3:4" x14ac:dyDescent="0.2">
      <c r="C2892" s="10"/>
      <c r="D2892" s="10"/>
    </row>
    <row r="2893" spans="3:4" x14ac:dyDescent="0.2">
      <c r="C2893" s="10"/>
      <c r="D2893" s="10"/>
    </row>
    <row r="2894" spans="3:4" x14ac:dyDescent="0.2">
      <c r="C2894" s="10"/>
      <c r="D2894" s="10"/>
    </row>
    <row r="2895" spans="3:4" x14ac:dyDescent="0.2">
      <c r="C2895" s="10"/>
      <c r="D2895" s="10"/>
    </row>
    <row r="2896" spans="3:4" x14ac:dyDescent="0.2">
      <c r="C2896" s="10"/>
      <c r="D2896" s="10"/>
    </row>
    <row r="2897" spans="3:4" x14ac:dyDescent="0.2">
      <c r="C2897" s="10"/>
      <c r="D2897" s="10"/>
    </row>
    <row r="2898" spans="3:4" x14ac:dyDescent="0.2">
      <c r="C2898" s="10"/>
      <c r="D2898" s="10"/>
    </row>
    <row r="2899" spans="3:4" x14ac:dyDescent="0.2">
      <c r="C2899" s="10"/>
      <c r="D2899" s="10"/>
    </row>
    <row r="2900" spans="3:4" x14ac:dyDescent="0.2">
      <c r="C2900" s="10"/>
      <c r="D2900" s="10"/>
    </row>
    <row r="2901" spans="3:4" x14ac:dyDescent="0.2">
      <c r="C2901" s="10"/>
      <c r="D2901" s="10"/>
    </row>
    <row r="2902" spans="3:4" x14ac:dyDescent="0.2">
      <c r="C2902" s="10"/>
      <c r="D2902" s="10"/>
    </row>
    <row r="2903" spans="3:4" x14ac:dyDescent="0.2">
      <c r="C2903" s="10"/>
      <c r="D2903" s="10"/>
    </row>
    <row r="2904" spans="3:4" x14ac:dyDescent="0.2">
      <c r="C2904" s="10"/>
      <c r="D2904" s="10"/>
    </row>
    <row r="2905" spans="3:4" x14ac:dyDescent="0.2">
      <c r="C2905" s="10"/>
      <c r="D2905" s="10"/>
    </row>
    <row r="2906" spans="3:4" x14ac:dyDescent="0.2">
      <c r="C2906" s="10"/>
      <c r="D2906" s="10"/>
    </row>
    <row r="2907" spans="3:4" x14ac:dyDescent="0.2">
      <c r="C2907" s="10"/>
      <c r="D2907" s="10"/>
    </row>
    <row r="2908" spans="3:4" x14ac:dyDescent="0.2">
      <c r="C2908" s="10"/>
      <c r="D2908" s="10"/>
    </row>
    <row r="2909" spans="3:4" x14ac:dyDescent="0.2">
      <c r="C2909" s="10"/>
      <c r="D2909" s="10"/>
    </row>
    <row r="2910" spans="3:4" x14ac:dyDescent="0.2">
      <c r="C2910" s="10"/>
      <c r="D2910" s="10"/>
    </row>
    <row r="2911" spans="3:4" x14ac:dyDescent="0.2">
      <c r="C2911" s="10"/>
      <c r="D2911" s="10"/>
    </row>
    <row r="2912" spans="3:4" x14ac:dyDescent="0.2">
      <c r="C2912" s="10"/>
      <c r="D2912" s="10"/>
    </row>
    <row r="2913" spans="3:4" x14ac:dyDescent="0.2">
      <c r="C2913" s="10"/>
      <c r="D2913" s="10"/>
    </row>
    <row r="2914" spans="3:4" x14ac:dyDescent="0.2">
      <c r="C2914" s="10"/>
      <c r="D2914" s="10"/>
    </row>
    <row r="2915" spans="3:4" x14ac:dyDescent="0.2">
      <c r="C2915" s="10"/>
      <c r="D2915" s="10"/>
    </row>
    <row r="2916" spans="3:4" x14ac:dyDescent="0.2">
      <c r="C2916" s="10"/>
      <c r="D2916" s="10"/>
    </row>
    <row r="2917" spans="3:4" x14ac:dyDescent="0.2">
      <c r="C2917" s="10"/>
      <c r="D2917" s="10"/>
    </row>
    <row r="2918" spans="3:4" x14ac:dyDescent="0.2">
      <c r="C2918" s="10"/>
      <c r="D2918" s="10"/>
    </row>
    <row r="2919" spans="3:4" x14ac:dyDescent="0.2">
      <c r="C2919" s="10"/>
      <c r="D2919" s="10"/>
    </row>
    <row r="2920" spans="3:4" x14ac:dyDescent="0.2">
      <c r="C2920" s="10"/>
      <c r="D2920" s="10"/>
    </row>
    <row r="2921" spans="3:4" x14ac:dyDescent="0.2">
      <c r="C2921" s="10"/>
      <c r="D2921" s="10"/>
    </row>
    <row r="2922" spans="3:4" x14ac:dyDescent="0.2">
      <c r="C2922" s="10"/>
      <c r="D2922" s="10"/>
    </row>
    <row r="2923" spans="3:4" x14ac:dyDescent="0.2">
      <c r="C2923" s="10"/>
      <c r="D2923" s="10"/>
    </row>
    <row r="2924" spans="3:4" x14ac:dyDescent="0.2">
      <c r="C2924" s="10"/>
      <c r="D2924" s="10"/>
    </row>
    <row r="2925" spans="3:4" x14ac:dyDescent="0.2">
      <c r="C2925" s="10"/>
      <c r="D2925" s="10"/>
    </row>
    <row r="2926" spans="3:4" x14ac:dyDescent="0.2">
      <c r="C2926" s="10"/>
      <c r="D2926" s="10"/>
    </row>
    <row r="2927" spans="3:4" x14ac:dyDescent="0.2">
      <c r="C2927" s="10"/>
      <c r="D2927" s="10"/>
    </row>
    <row r="2928" spans="3:4" x14ac:dyDescent="0.2">
      <c r="C2928" s="10"/>
      <c r="D2928" s="10"/>
    </row>
    <row r="2929" spans="3:4" x14ac:dyDescent="0.2">
      <c r="C2929" s="10"/>
      <c r="D2929" s="10"/>
    </row>
    <row r="2930" spans="3:4" x14ac:dyDescent="0.2">
      <c r="C2930" s="10"/>
      <c r="D2930" s="10"/>
    </row>
    <row r="2931" spans="3:4" x14ac:dyDescent="0.2">
      <c r="C2931" s="10"/>
      <c r="D2931" s="10"/>
    </row>
    <row r="2932" spans="3:4" x14ac:dyDescent="0.2">
      <c r="C2932" s="10"/>
      <c r="D2932" s="10"/>
    </row>
    <row r="2933" spans="3:4" x14ac:dyDescent="0.2">
      <c r="C2933" s="10"/>
      <c r="D2933" s="10"/>
    </row>
    <row r="2934" spans="3:4" x14ac:dyDescent="0.2">
      <c r="C2934" s="10"/>
      <c r="D2934" s="10"/>
    </row>
    <row r="2935" spans="3:4" x14ac:dyDescent="0.2">
      <c r="C2935" s="10"/>
      <c r="D2935" s="10"/>
    </row>
    <row r="2936" spans="3:4" x14ac:dyDescent="0.2">
      <c r="C2936" s="10"/>
      <c r="D2936" s="10"/>
    </row>
    <row r="2937" spans="3:4" x14ac:dyDescent="0.2">
      <c r="C2937" s="10"/>
      <c r="D2937" s="10"/>
    </row>
    <row r="2938" spans="3:4" x14ac:dyDescent="0.2">
      <c r="C2938" s="10"/>
      <c r="D2938" s="10"/>
    </row>
    <row r="2939" spans="3:4" x14ac:dyDescent="0.2">
      <c r="C2939" s="10"/>
      <c r="D2939" s="10"/>
    </row>
    <row r="2940" spans="3:4" x14ac:dyDescent="0.2">
      <c r="C2940" s="10"/>
      <c r="D2940" s="10"/>
    </row>
    <row r="2941" spans="3:4" x14ac:dyDescent="0.2">
      <c r="C2941" s="10"/>
      <c r="D2941" s="10"/>
    </row>
    <row r="2942" spans="3:4" x14ac:dyDescent="0.2">
      <c r="C2942" s="10"/>
      <c r="D2942" s="10"/>
    </row>
    <row r="2943" spans="3:4" x14ac:dyDescent="0.2">
      <c r="C2943" s="10"/>
      <c r="D2943" s="10"/>
    </row>
    <row r="2944" spans="3:4" x14ac:dyDescent="0.2">
      <c r="C2944" s="10"/>
      <c r="D2944" s="10"/>
    </row>
    <row r="2945" spans="3:4" x14ac:dyDescent="0.2">
      <c r="C2945" s="10"/>
      <c r="D2945" s="10"/>
    </row>
    <row r="2946" spans="3:4" x14ac:dyDescent="0.2">
      <c r="C2946" s="10"/>
      <c r="D2946" s="10"/>
    </row>
    <row r="2947" spans="3:4" x14ac:dyDescent="0.2">
      <c r="C2947" s="10"/>
      <c r="D2947" s="10"/>
    </row>
    <row r="2948" spans="3:4" x14ac:dyDescent="0.2">
      <c r="C2948" s="10"/>
      <c r="D2948" s="10"/>
    </row>
    <row r="2949" spans="3:4" x14ac:dyDescent="0.2">
      <c r="C2949" s="10"/>
      <c r="D2949" s="10"/>
    </row>
    <row r="2950" spans="3:4" x14ac:dyDescent="0.2">
      <c r="C2950" s="10"/>
      <c r="D2950" s="10"/>
    </row>
    <row r="2951" spans="3:4" x14ac:dyDescent="0.2">
      <c r="C2951" s="10"/>
      <c r="D2951" s="10"/>
    </row>
    <row r="2952" spans="3:4" x14ac:dyDescent="0.2">
      <c r="C2952" s="10"/>
      <c r="D2952" s="10"/>
    </row>
    <row r="2953" spans="3:4" x14ac:dyDescent="0.2">
      <c r="C2953" s="10"/>
      <c r="D2953" s="10"/>
    </row>
    <row r="2954" spans="3:4" x14ac:dyDescent="0.2">
      <c r="C2954" s="10"/>
      <c r="D2954" s="10"/>
    </row>
    <row r="2955" spans="3:4" x14ac:dyDescent="0.2">
      <c r="C2955" s="10"/>
      <c r="D2955" s="10"/>
    </row>
    <row r="2956" spans="3:4" x14ac:dyDescent="0.2">
      <c r="C2956" s="10"/>
      <c r="D2956" s="10"/>
    </row>
    <row r="2957" spans="3:4" x14ac:dyDescent="0.2">
      <c r="C2957" s="10"/>
      <c r="D2957" s="10"/>
    </row>
    <row r="2958" spans="3:4" x14ac:dyDescent="0.2">
      <c r="C2958" s="10"/>
      <c r="D2958" s="10"/>
    </row>
    <row r="2959" spans="3:4" x14ac:dyDescent="0.2">
      <c r="C2959" s="10"/>
      <c r="D2959" s="10"/>
    </row>
    <row r="2960" spans="3:4" x14ac:dyDescent="0.2">
      <c r="C2960" s="10"/>
      <c r="D2960" s="10"/>
    </row>
    <row r="2961" spans="3:4" x14ac:dyDescent="0.2">
      <c r="C2961" s="10"/>
      <c r="D2961" s="10"/>
    </row>
    <row r="2962" spans="3:4" x14ac:dyDescent="0.2">
      <c r="C2962" s="10"/>
      <c r="D2962" s="10"/>
    </row>
    <row r="2963" spans="3:4" x14ac:dyDescent="0.2">
      <c r="C2963" s="10"/>
      <c r="D2963" s="10"/>
    </row>
    <row r="2964" spans="3:4" x14ac:dyDescent="0.2">
      <c r="C2964" s="10"/>
      <c r="D2964" s="10"/>
    </row>
    <row r="2965" spans="3:4" x14ac:dyDescent="0.2">
      <c r="C2965" s="10"/>
      <c r="D2965" s="10"/>
    </row>
    <row r="2966" spans="3:4" x14ac:dyDescent="0.2">
      <c r="C2966" s="10"/>
      <c r="D2966" s="10"/>
    </row>
    <row r="2967" spans="3:4" x14ac:dyDescent="0.2">
      <c r="C2967" s="10"/>
      <c r="D2967" s="10"/>
    </row>
    <row r="2968" spans="3:4" x14ac:dyDescent="0.2">
      <c r="C2968" s="10"/>
      <c r="D2968" s="10"/>
    </row>
    <row r="2969" spans="3:4" x14ac:dyDescent="0.2">
      <c r="C2969" s="10"/>
      <c r="D2969" s="10"/>
    </row>
    <row r="2970" spans="3:4" x14ac:dyDescent="0.2">
      <c r="C2970" s="10"/>
      <c r="D2970" s="10"/>
    </row>
    <row r="2971" spans="3:4" x14ac:dyDescent="0.2">
      <c r="C2971" s="10"/>
      <c r="D2971" s="10"/>
    </row>
    <row r="2972" spans="3:4" x14ac:dyDescent="0.2">
      <c r="C2972" s="10"/>
      <c r="D2972" s="10"/>
    </row>
    <row r="2973" spans="3:4" x14ac:dyDescent="0.2">
      <c r="C2973" s="10"/>
      <c r="D2973" s="10"/>
    </row>
    <row r="2974" spans="3:4" x14ac:dyDescent="0.2">
      <c r="C2974" s="10"/>
      <c r="D2974" s="10"/>
    </row>
    <row r="2975" spans="3:4" x14ac:dyDescent="0.2">
      <c r="C2975" s="10"/>
      <c r="D2975" s="10"/>
    </row>
    <row r="2976" spans="3:4" x14ac:dyDescent="0.2">
      <c r="C2976" s="10"/>
      <c r="D2976" s="10"/>
    </row>
    <row r="2977" spans="3:4" x14ac:dyDescent="0.2">
      <c r="C2977" s="10"/>
      <c r="D2977" s="10"/>
    </row>
    <row r="2978" spans="3:4" x14ac:dyDescent="0.2">
      <c r="C2978" s="10"/>
      <c r="D2978" s="10"/>
    </row>
    <row r="2979" spans="3:4" x14ac:dyDescent="0.2">
      <c r="C2979" s="10"/>
      <c r="D2979" s="10"/>
    </row>
    <row r="2980" spans="3:4" x14ac:dyDescent="0.2">
      <c r="C2980" s="10"/>
      <c r="D2980" s="10"/>
    </row>
    <row r="2981" spans="3:4" x14ac:dyDescent="0.2">
      <c r="C2981" s="10"/>
      <c r="D2981" s="10"/>
    </row>
    <row r="2982" spans="3:4" x14ac:dyDescent="0.2">
      <c r="C2982" s="10"/>
      <c r="D2982" s="10"/>
    </row>
    <row r="2983" spans="3:4" x14ac:dyDescent="0.2">
      <c r="C2983" s="10"/>
      <c r="D2983" s="10"/>
    </row>
    <row r="2984" spans="3:4" x14ac:dyDescent="0.2">
      <c r="C2984" s="10"/>
      <c r="D2984" s="10"/>
    </row>
    <row r="2985" spans="3:4" x14ac:dyDescent="0.2">
      <c r="C2985" s="10"/>
      <c r="D2985" s="10"/>
    </row>
    <row r="2986" spans="3:4" x14ac:dyDescent="0.2">
      <c r="C2986" s="10"/>
      <c r="D2986" s="10"/>
    </row>
    <row r="2987" spans="3:4" x14ac:dyDescent="0.2">
      <c r="C2987" s="10"/>
      <c r="D2987" s="10"/>
    </row>
    <row r="2988" spans="3:4" x14ac:dyDescent="0.2">
      <c r="C2988" s="10"/>
      <c r="D2988" s="10"/>
    </row>
    <row r="2989" spans="3:4" x14ac:dyDescent="0.2">
      <c r="C2989" s="10"/>
      <c r="D2989" s="10"/>
    </row>
    <row r="2990" spans="3:4" x14ac:dyDescent="0.2">
      <c r="C2990" s="10"/>
      <c r="D2990" s="10"/>
    </row>
    <row r="2991" spans="3:4" x14ac:dyDescent="0.2">
      <c r="C2991" s="10"/>
      <c r="D2991" s="10"/>
    </row>
    <row r="2992" spans="3:4" x14ac:dyDescent="0.2">
      <c r="C2992" s="10"/>
      <c r="D2992" s="10"/>
    </row>
    <row r="2993" spans="3:4" x14ac:dyDescent="0.2">
      <c r="C2993" s="10"/>
      <c r="D2993" s="10"/>
    </row>
    <row r="2994" spans="3:4" x14ac:dyDescent="0.2">
      <c r="C2994" s="10"/>
      <c r="D2994" s="10"/>
    </row>
    <row r="2995" spans="3:4" x14ac:dyDescent="0.2">
      <c r="C2995" s="10"/>
      <c r="D2995" s="10"/>
    </row>
    <row r="2996" spans="3:4" x14ac:dyDescent="0.2">
      <c r="C2996" s="10"/>
      <c r="D2996" s="10"/>
    </row>
    <row r="2997" spans="3:4" x14ac:dyDescent="0.2">
      <c r="C2997" s="10"/>
      <c r="D2997" s="10"/>
    </row>
    <row r="2998" spans="3:4" x14ac:dyDescent="0.2">
      <c r="C2998" s="10"/>
      <c r="D2998" s="10"/>
    </row>
    <row r="2999" spans="3:4" x14ac:dyDescent="0.2">
      <c r="C2999" s="10"/>
      <c r="D2999" s="10"/>
    </row>
    <row r="3000" spans="3:4" x14ac:dyDescent="0.2">
      <c r="C3000" s="10"/>
      <c r="D3000" s="10"/>
    </row>
    <row r="3001" spans="3:4" x14ac:dyDescent="0.2">
      <c r="C3001" s="10"/>
      <c r="D3001" s="10"/>
    </row>
    <row r="3002" spans="3:4" x14ac:dyDescent="0.2">
      <c r="C3002" s="10"/>
      <c r="D3002" s="10"/>
    </row>
    <row r="3003" spans="3:4" x14ac:dyDescent="0.2">
      <c r="C3003" s="10"/>
      <c r="D3003" s="10"/>
    </row>
    <row r="3004" spans="3:4" x14ac:dyDescent="0.2">
      <c r="C3004" s="10"/>
      <c r="D3004" s="10"/>
    </row>
    <row r="3005" spans="3:4" x14ac:dyDescent="0.2">
      <c r="C3005" s="10"/>
      <c r="D3005" s="10"/>
    </row>
    <row r="3006" spans="3:4" x14ac:dyDescent="0.2">
      <c r="C3006" s="10"/>
      <c r="D3006" s="10"/>
    </row>
    <row r="3007" spans="3:4" x14ac:dyDescent="0.2">
      <c r="C3007" s="10"/>
      <c r="D3007" s="10"/>
    </row>
    <row r="3008" spans="3:4" x14ac:dyDescent="0.2">
      <c r="C3008" s="10"/>
      <c r="D3008" s="10"/>
    </row>
    <row r="3009" spans="3:4" x14ac:dyDescent="0.2">
      <c r="C3009" s="10"/>
      <c r="D3009" s="10"/>
    </row>
    <row r="3010" spans="3:4" x14ac:dyDescent="0.2">
      <c r="C3010" s="10"/>
      <c r="D3010" s="10"/>
    </row>
    <row r="3011" spans="3:4" x14ac:dyDescent="0.2">
      <c r="C3011" s="10"/>
      <c r="D3011" s="10"/>
    </row>
    <row r="3012" spans="3:4" x14ac:dyDescent="0.2">
      <c r="C3012" s="10"/>
      <c r="D3012" s="10"/>
    </row>
    <row r="3013" spans="3:4" x14ac:dyDescent="0.2">
      <c r="C3013" s="10"/>
      <c r="D3013" s="10"/>
    </row>
    <row r="3014" spans="3:4" x14ac:dyDescent="0.2">
      <c r="C3014" s="10"/>
      <c r="D3014" s="10"/>
    </row>
    <row r="3015" spans="3:4" x14ac:dyDescent="0.2">
      <c r="C3015" s="10"/>
      <c r="D3015" s="10"/>
    </row>
    <row r="3016" spans="3:4" x14ac:dyDescent="0.2">
      <c r="C3016" s="10"/>
      <c r="D3016" s="10"/>
    </row>
    <row r="3017" spans="3:4" x14ac:dyDescent="0.2">
      <c r="C3017" s="10"/>
      <c r="D3017" s="10"/>
    </row>
    <row r="3018" spans="3:4" x14ac:dyDescent="0.2">
      <c r="C3018" s="10"/>
      <c r="D3018" s="10"/>
    </row>
    <row r="3019" spans="3:4" x14ac:dyDescent="0.2">
      <c r="C3019" s="10"/>
      <c r="D3019" s="10"/>
    </row>
    <row r="3020" spans="3:4" x14ac:dyDescent="0.2">
      <c r="C3020" s="10"/>
      <c r="D3020" s="10"/>
    </row>
    <row r="3021" spans="3:4" x14ac:dyDescent="0.2">
      <c r="C3021" s="10"/>
      <c r="D3021" s="10"/>
    </row>
    <row r="3022" spans="3:4" x14ac:dyDescent="0.2">
      <c r="C3022" s="10"/>
      <c r="D3022" s="10"/>
    </row>
    <row r="3023" spans="3:4" x14ac:dyDescent="0.2">
      <c r="C3023" s="10"/>
      <c r="D3023" s="10"/>
    </row>
    <row r="3024" spans="3:4" x14ac:dyDescent="0.2">
      <c r="C3024" s="10"/>
      <c r="D3024" s="10"/>
    </row>
    <row r="3025" spans="3:4" x14ac:dyDescent="0.2">
      <c r="C3025" s="10"/>
      <c r="D3025" s="10"/>
    </row>
    <row r="3026" spans="3:4" x14ac:dyDescent="0.2">
      <c r="C3026" s="10"/>
      <c r="D3026" s="10"/>
    </row>
    <row r="3027" spans="3:4" x14ac:dyDescent="0.2">
      <c r="C3027" s="10"/>
      <c r="D3027" s="10"/>
    </row>
    <row r="3028" spans="3:4" x14ac:dyDescent="0.2">
      <c r="C3028" s="10"/>
      <c r="D3028" s="10"/>
    </row>
    <row r="3029" spans="3:4" x14ac:dyDescent="0.2">
      <c r="C3029" s="10"/>
      <c r="D3029" s="10"/>
    </row>
    <row r="3030" spans="3:4" x14ac:dyDescent="0.2">
      <c r="C3030" s="10"/>
      <c r="D3030" s="10"/>
    </row>
    <row r="3031" spans="3:4" x14ac:dyDescent="0.2">
      <c r="C3031" s="10"/>
      <c r="D3031" s="10"/>
    </row>
    <row r="3032" spans="3:4" x14ac:dyDescent="0.2">
      <c r="C3032" s="10"/>
      <c r="D3032" s="10"/>
    </row>
    <row r="3033" spans="3:4" x14ac:dyDescent="0.2">
      <c r="C3033" s="10"/>
      <c r="D3033" s="10"/>
    </row>
    <row r="3034" spans="3:4" x14ac:dyDescent="0.2">
      <c r="C3034" s="10"/>
      <c r="D3034" s="10"/>
    </row>
    <row r="3035" spans="3:4" x14ac:dyDescent="0.2">
      <c r="C3035" s="10"/>
      <c r="D3035" s="10"/>
    </row>
    <row r="3036" spans="3:4" x14ac:dyDescent="0.2">
      <c r="C3036" s="10"/>
      <c r="D3036" s="10"/>
    </row>
    <row r="3037" spans="3:4" x14ac:dyDescent="0.2">
      <c r="C3037" s="10"/>
      <c r="D3037" s="10"/>
    </row>
    <row r="3038" spans="3:4" x14ac:dyDescent="0.2">
      <c r="C3038" s="10"/>
      <c r="D3038" s="10"/>
    </row>
    <row r="3039" spans="3:4" x14ac:dyDescent="0.2">
      <c r="C3039" s="10"/>
      <c r="D3039" s="10"/>
    </row>
    <row r="3040" spans="3:4" x14ac:dyDescent="0.2">
      <c r="C3040" s="10"/>
      <c r="D3040" s="10"/>
    </row>
    <row r="3041" spans="3:4" x14ac:dyDescent="0.2">
      <c r="C3041" s="10"/>
      <c r="D3041" s="10"/>
    </row>
    <row r="3042" spans="3:4" x14ac:dyDescent="0.2">
      <c r="C3042" s="10"/>
      <c r="D3042" s="10"/>
    </row>
    <row r="3043" spans="3:4" x14ac:dyDescent="0.2">
      <c r="C3043" s="10"/>
      <c r="D3043" s="10"/>
    </row>
    <row r="3044" spans="3:4" x14ac:dyDescent="0.2">
      <c r="C3044" s="10"/>
      <c r="D3044" s="10"/>
    </row>
    <row r="3045" spans="3:4" x14ac:dyDescent="0.2">
      <c r="C3045" s="10"/>
      <c r="D3045" s="10"/>
    </row>
    <row r="3046" spans="3:4" x14ac:dyDescent="0.2">
      <c r="C3046" s="10"/>
      <c r="D3046" s="10"/>
    </row>
    <row r="3047" spans="3:4" x14ac:dyDescent="0.2">
      <c r="C3047" s="10"/>
      <c r="D3047" s="10"/>
    </row>
    <row r="3048" spans="3:4" x14ac:dyDescent="0.2">
      <c r="C3048" s="10"/>
      <c r="D3048" s="10"/>
    </row>
    <row r="3049" spans="3:4" x14ac:dyDescent="0.2">
      <c r="C3049" s="10"/>
      <c r="D3049" s="10"/>
    </row>
    <row r="3050" spans="3:4" x14ac:dyDescent="0.2">
      <c r="C3050" s="10"/>
      <c r="D3050" s="10"/>
    </row>
    <row r="3051" spans="3:4" x14ac:dyDescent="0.2">
      <c r="C3051" s="10"/>
      <c r="D3051" s="10"/>
    </row>
    <row r="3052" spans="3:4" x14ac:dyDescent="0.2">
      <c r="C3052" s="10"/>
      <c r="D3052" s="10"/>
    </row>
    <row r="3053" spans="3:4" x14ac:dyDescent="0.2">
      <c r="C3053" s="10"/>
      <c r="D3053" s="10"/>
    </row>
    <row r="3054" spans="3:4" x14ac:dyDescent="0.2">
      <c r="C3054" s="10"/>
      <c r="D3054" s="10"/>
    </row>
    <row r="3055" spans="3:4" x14ac:dyDescent="0.2">
      <c r="C3055" s="10"/>
      <c r="D3055" s="10"/>
    </row>
    <row r="3056" spans="3:4" x14ac:dyDescent="0.2">
      <c r="C3056" s="10"/>
      <c r="D3056" s="10"/>
    </row>
    <row r="3057" spans="3:4" x14ac:dyDescent="0.2">
      <c r="C3057" s="10"/>
      <c r="D3057" s="10"/>
    </row>
    <row r="3058" spans="3:4" x14ac:dyDescent="0.2">
      <c r="C3058" s="10"/>
      <c r="D3058" s="10"/>
    </row>
    <row r="3059" spans="3:4" x14ac:dyDescent="0.2">
      <c r="C3059" s="10"/>
      <c r="D3059" s="10"/>
    </row>
    <row r="3060" spans="3:4" x14ac:dyDescent="0.2">
      <c r="C3060" s="10"/>
      <c r="D3060" s="10"/>
    </row>
    <row r="3061" spans="3:4" x14ac:dyDescent="0.2">
      <c r="C3061" s="10"/>
      <c r="D3061" s="10"/>
    </row>
    <row r="3062" spans="3:4" x14ac:dyDescent="0.2">
      <c r="C3062" s="10"/>
      <c r="D3062" s="10"/>
    </row>
    <row r="3063" spans="3:4" x14ac:dyDescent="0.2">
      <c r="C3063" s="10"/>
      <c r="D3063" s="10"/>
    </row>
    <row r="3064" spans="3:4" x14ac:dyDescent="0.2">
      <c r="C3064" s="10"/>
      <c r="D3064" s="10"/>
    </row>
    <row r="3065" spans="3:4" x14ac:dyDescent="0.2">
      <c r="C3065" s="10"/>
      <c r="D3065" s="10"/>
    </row>
    <row r="3066" spans="3:4" x14ac:dyDescent="0.2">
      <c r="C3066" s="10"/>
      <c r="D3066" s="10"/>
    </row>
    <row r="3067" spans="3:4" x14ac:dyDescent="0.2">
      <c r="C3067" s="10"/>
      <c r="D3067" s="10"/>
    </row>
    <row r="3068" spans="3:4" x14ac:dyDescent="0.2">
      <c r="C3068" s="10"/>
      <c r="D3068" s="10"/>
    </row>
    <row r="3069" spans="3:4" x14ac:dyDescent="0.2">
      <c r="C3069" s="10"/>
      <c r="D3069" s="10"/>
    </row>
    <row r="3070" spans="3:4" x14ac:dyDescent="0.2">
      <c r="C3070" s="10"/>
      <c r="D3070" s="10"/>
    </row>
    <row r="3071" spans="3:4" x14ac:dyDescent="0.2">
      <c r="C3071" s="10"/>
      <c r="D3071" s="10"/>
    </row>
    <row r="3072" spans="3:4" x14ac:dyDescent="0.2">
      <c r="C3072" s="10"/>
      <c r="D3072" s="10"/>
    </row>
    <row r="3073" spans="3:4" x14ac:dyDescent="0.2">
      <c r="C3073" s="10"/>
      <c r="D3073" s="10"/>
    </row>
    <row r="3074" spans="3:4" x14ac:dyDescent="0.2">
      <c r="C3074" s="10"/>
      <c r="D3074" s="10"/>
    </row>
    <row r="3075" spans="3:4" x14ac:dyDescent="0.2">
      <c r="C3075" s="10"/>
      <c r="D3075" s="10"/>
    </row>
    <row r="3076" spans="3:4" x14ac:dyDescent="0.2">
      <c r="C3076" s="10"/>
      <c r="D3076" s="10"/>
    </row>
    <row r="3077" spans="3:4" x14ac:dyDescent="0.2">
      <c r="C3077" s="10"/>
      <c r="D3077" s="10"/>
    </row>
    <row r="3078" spans="3:4" x14ac:dyDescent="0.2">
      <c r="C3078" s="10"/>
      <c r="D3078" s="10"/>
    </row>
    <row r="3079" spans="3:4" x14ac:dyDescent="0.2">
      <c r="C3079" s="10"/>
      <c r="D3079" s="10"/>
    </row>
    <row r="3080" spans="3:4" x14ac:dyDescent="0.2">
      <c r="C3080" s="10"/>
      <c r="D3080" s="10"/>
    </row>
    <row r="3081" spans="3:4" x14ac:dyDescent="0.2">
      <c r="C3081" s="10"/>
      <c r="D3081" s="10"/>
    </row>
    <row r="3082" spans="3:4" x14ac:dyDescent="0.2">
      <c r="C3082" s="10"/>
      <c r="D3082" s="10"/>
    </row>
    <row r="3083" spans="3:4" x14ac:dyDescent="0.2">
      <c r="C3083" s="10"/>
      <c r="D3083" s="10"/>
    </row>
    <row r="3084" spans="3:4" x14ac:dyDescent="0.2">
      <c r="C3084" s="10"/>
      <c r="D3084" s="10"/>
    </row>
    <row r="3085" spans="3:4" x14ac:dyDescent="0.2">
      <c r="C3085" s="10"/>
      <c r="D3085" s="10"/>
    </row>
    <row r="3086" spans="3:4" x14ac:dyDescent="0.2">
      <c r="C3086" s="10"/>
      <c r="D3086" s="10"/>
    </row>
    <row r="3087" spans="3:4" x14ac:dyDescent="0.2">
      <c r="C3087" s="10"/>
      <c r="D3087" s="10"/>
    </row>
    <row r="3088" spans="3:4" x14ac:dyDescent="0.2">
      <c r="C3088" s="10"/>
      <c r="D3088" s="10"/>
    </row>
    <row r="3089" spans="3:4" x14ac:dyDescent="0.2">
      <c r="C3089" s="10"/>
      <c r="D3089" s="10"/>
    </row>
    <row r="3090" spans="3:4" x14ac:dyDescent="0.2">
      <c r="C3090" s="10"/>
      <c r="D3090" s="10"/>
    </row>
    <row r="3091" spans="3:4" x14ac:dyDescent="0.2">
      <c r="C3091" s="10"/>
      <c r="D3091" s="10"/>
    </row>
    <row r="3092" spans="3:4" x14ac:dyDescent="0.2">
      <c r="C3092" s="10"/>
      <c r="D3092" s="10"/>
    </row>
    <row r="3093" spans="3:4" x14ac:dyDescent="0.2">
      <c r="C3093" s="10"/>
      <c r="D3093" s="10"/>
    </row>
    <row r="3094" spans="3:4" x14ac:dyDescent="0.2">
      <c r="C3094" s="10"/>
      <c r="D3094" s="10"/>
    </row>
    <row r="3095" spans="3:4" x14ac:dyDescent="0.2">
      <c r="C3095" s="10"/>
      <c r="D3095" s="10"/>
    </row>
    <row r="3096" spans="3:4" x14ac:dyDescent="0.2">
      <c r="C3096" s="10"/>
      <c r="D3096" s="10"/>
    </row>
    <row r="3097" spans="3:4" x14ac:dyDescent="0.2">
      <c r="C3097" s="10"/>
      <c r="D3097" s="10"/>
    </row>
    <row r="3098" spans="3:4" x14ac:dyDescent="0.2">
      <c r="C3098" s="10"/>
      <c r="D3098" s="10"/>
    </row>
    <row r="3099" spans="3:4" x14ac:dyDescent="0.2">
      <c r="C3099" s="10"/>
      <c r="D3099" s="10"/>
    </row>
    <row r="3100" spans="3:4" x14ac:dyDescent="0.2">
      <c r="C3100" s="10"/>
      <c r="D3100" s="10"/>
    </row>
    <row r="3101" spans="3:4" x14ac:dyDescent="0.2">
      <c r="C3101" s="10"/>
      <c r="D3101" s="10"/>
    </row>
    <row r="3102" spans="3:4" x14ac:dyDescent="0.2">
      <c r="C3102" s="10"/>
      <c r="D3102" s="10"/>
    </row>
    <row r="3103" spans="3:4" x14ac:dyDescent="0.2">
      <c r="C3103" s="10"/>
      <c r="D3103" s="10"/>
    </row>
    <row r="3104" spans="3:4" x14ac:dyDescent="0.2">
      <c r="C3104" s="10"/>
      <c r="D3104" s="10"/>
    </row>
    <row r="3105" spans="3:4" x14ac:dyDescent="0.2">
      <c r="C3105" s="10"/>
      <c r="D3105" s="10"/>
    </row>
    <row r="3106" spans="3:4" x14ac:dyDescent="0.2">
      <c r="C3106" s="10"/>
      <c r="D3106" s="10"/>
    </row>
    <row r="3107" spans="3:4" x14ac:dyDescent="0.2">
      <c r="C3107" s="10"/>
      <c r="D3107" s="10"/>
    </row>
    <row r="3108" spans="3:4" x14ac:dyDescent="0.2">
      <c r="C3108" s="10"/>
      <c r="D3108" s="10"/>
    </row>
    <row r="3109" spans="3:4" x14ac:dyDescent="0.2">
      <c r="C3109" s="10"/>
      <c r="D3109" s="10"/>
    </row>
    <row r="3110" spans="3:4" x14ac:dyDescent="0.2">
      <c r="C3110" s="10"/>
      <c r="D3110" s="10"/>
    </row>
    <row r="3111" spans="3:4" x14ac:dyDescent="0.2">
      <c r="C3111" s="10"/>
      <c r="D3111" s="10"/>
    </row>
    <row r="3112" spans="3:4" x14ac:dyDescent="0.2">
      <c r="C3112" s="10"/>
      <c r="D3112" s="10"/>
    </row>
    <row r="3113" spans="3:4" x14ac:dyDescent="0.2">
      <c r="C3113" s="10"/>
      <c r="D3113" s="10"/>
    </row>
    <row r="3114" spans="3:4" x14ac:dyDescent="0.2">
      <c r="C3114" s="10"/>
      <c r="D3114" s="10"/>
    </row>
    <row r="3115" spans="3:4" x14ac:dyDescent="0.2">
      <c r="C3115" s="10"/>
      <c r="D3115" s="10"/>
    </row>
    <row r="3116" spans="3:4" x14ac:dyDescent="0.2">
      <c r="C3116" s="10"/>
      <c r="D3116" s="10"/>
    </row>
    <row r="3117" spans="3:4" x14ac:dyDescent="0.2">
      <c r="C3117" s="10"/>
      <c r="D3117" s="10"/>
    </row>
    <row r="3118" spans="3:4" x14ac:dyDescent="0.2">
      <c r="C3118" s="10"/>
      <c r="D3118" s="10"/>
    </row>
    <row r="3119" spans="3:4" x14ac:dyDescent="0.2">
      <c r="C3119" s="10"/>
      <c r="D3119" s="10"/>
    </row>
    <row r="3120" spans="3:4" x14ac:dyDescent="0.2">
      <c r="C3120" s="10"/>
      <c r="D3120" s="10"/>
    </row>
    <row r="3121" spans="3:4" x14ac:dyDescent="0.2">
      <c r="C3121" s="10"/>
      <c r="D3121" s="10"/>
    </row>
    <row r="3122" spans="3:4" x14ac:dyDescent="0.2">
      <c r="C3122" s="10"/>
      <c r="D3122" s="10"/>
    </row>
    <row r="3123" spans="3:4" x14ac:dyDescent="0.2">
      <c r="C3123" s="10"/>
      <c r="D3123" s="10"/>
    </row>
    <row r="3124" spans="3:4" x14ac:dyDescent="0.2">
      <c r="C3124" s="10"/>
      <c r="D3124" s="10"/>
    </row>
    <row r="3125" spans="3:4" x14ac:dyDescent="0.2">
      <c r="C3125" s="10"/>
      <c r="D3125" s="10"/>
    </row>
    <row r="3126" spans="3:4" x14ac:dyDescent="0.2">
      <c r="C3126" s="10"/>
      <c r="D3126" s="10"/>
    </row>
    <row r="3127" spans="3:4" x14ac:dyDescent="0.2">
      <c r="C3127" s="10"/>
      <c r="D3127" s="10"/>
    </row>
    <row r="3128" spans="3:4" x14ac:dyDescent="0.2">
      <c r="C3128" s="10"/>
      <c r="D3128" s="10"/>
    </row>
    <row r="3129" spans="3:4" x14ac:dyDescent="0.2">
      <c r="C3129" s="10"/>
      <c r="D3129" s="10"/>
    </row>
    <row r="3130" spans="3:4" x14ac:dyDescent="0.2">
      <c r="C3130" s="10"/>
      <c r="D3130" s="10"/>
    </row>
    <row r="3131" spans="3:4" x14ac:dyDescent="0.2">
      <c r="C3131" s="10"/>
      <c r="D3131" s="10"/>
    </row>
    <row r="3132" spans="3:4" x14ac:dyDescent="0.2">
      <c r="C3132" s="10"/>
      <c r="D3132" s="10"/>
    </row>
    <row r="3133" spans="3:4" x14ac:dyDescent="0.2">
      <c r="C3133" s="10"/>
      <c r="D3133" s="10"/>
    </row>
    <row r="3134" spans="3:4" x14ac:dyDescent="0.2">
      <c r="C3134" s="10"/>
      <c r="D3134" s="10"/>
    </row>
    <row r="3135" spans="3:4" x14ac:dyDescent="0.2">
      <c r="C3135" s="10"/>
      <c r="D3135" s="10"/>
    </row>
    <row r="3136" spans="3:4" x14ac:dyDescent="0.2">
      <c r="C3136" s="10"/>
      <c r="D3136" s="10"/>
    </row>
    <row r="3137" spans="3:4" x14ac:dyDescent="0.2">
      <c r="C3137" s="10"/>
      <c r="D3137" s="10"/>
    </row>
    <row r="3138" spans="3:4" x14ac:dyDescent="0.2">
      <c r="C3138" s="10"/>
      <c r="D3138" s="10"/>
    </row>
    <row r="3139" spans="3:4" x14ac:dyDescent="0.2">
      <c r="C3139" s="10"/>
      <c r="D3139" s="10"/>
    </row>
    <row r="3140" spans="3:4" x14ac:dyDescent="0.2">
      <c r="C3140" s="10"/>
      <c r="D3140" s="10"/>
    </row>
    <row r="3141" spans="3:4" x14ac:dyDescent="0.2">
      <c r="C3141" s="10"/>
      <c r="D3141" s="10"/>
    </row>
    <row r="3142" spans="3:4" x14ac:dyDescent="0.2">
      <c r="C3142" s="10"/>
      <c r="D3142" s="10"/>
    </row>
    <row r="3143" spans="3:4" x14ac:dyDescent="0.2">
      <c r="C3143" s="10"/>
      <c r="D3143" s="10"/>
    </row>
    <row r="3144" spans="3:4" x14ac:dyDescent="0.2">
      <c r="C3144" s="10"/>
      <c r="D3144" s="10"/>
    </row>
    <row r="3145" spans="3:4" x14ac:dyDescent="0.2">
      <c r="C3145" s="10"/>
      <c r="D3145" s="10"/>
    </row>
    <row r="3146" spans="3:4" x14ac:dyDescent="0.2">
      <c r="C3146" s="10"/>
      <c r="D3146" s="10"/>
    </row>
    <row r="3147" spans="3:4" x14ac:dyDescent="0.2">
      <c r="C3147" s="10"/>
      <c r="D3147" s="10"/>
    </row>
    <row r="3148" spans="3:4" x14ac:dyDescent="0.2">
      <c r="C3148" s="10"/>
      <c r="D3148" s="10"/>
    </row>
    <row r="3149" spans="3:4" x14ac:dyDescent="0.2">
      <c r="C3149" s="10"/>
      <c r="D3149" s="10"/>
    </row>
    <row r="3150" spans="3:4" x14ac:dyDescent="0.2">
      <c r="C3150" s="10"/>
      <c r="D3150" s="10"/>
    </row>
    <row r="3151" spans="3:4" x14ac:dyDescent="0.2">
      <c r="C3151" s="10"/>
      <c r="D3151" s="10"/>
    </row>
    <row r="3152" spans="3:4" x14ac:dyDescent="0.2">
      <c r="C3152" s="10"/>
      <c r="D3152" s="10"/>
    </row>
    <row r="3153" spans="3:4" x14ac:dyDescent="0.2">
      <c r="C3153" s="10"/>
      <c r="D3153" s="10"/>
    </row>
    <row r="3154" spans="3:4" x14ac:dyDescent="0.2">
      <c r="C3154" s="10"/>
      <c r="D3154" s="10"/>
    </row>
    <row r="3155" spans="3:4" x14ac:dyDescent="0.2">
      <c r="C3155" s="10"/>
      <c r="D3155" s="10"/>
    </row>
    <row r="3156" spans="3:4" x14ac:dyDescent="0.2">
      <c r="C3156" s="10"/>
      <c r="D3156" s="10"/>
    </row>
    <row r="3157" spans="3:4" x14ac:dyDescent="0.2">
      <c r="C3157" s="10"/>
      <c r="D3157" s="10"/>
    </row>
    <row r="3158" spans="3:4" x14ac:dyDescent="0.2">
      <c r="C3158" s="10"/>
      <c r="D3158" s="10"/>
    </row>
    <row r="3159" spans="3:4" x14ac:dyDescent="0.2">
      <c r="C3159" s="10"/>
      <c r="D3159" s="10"/>
    </row>
    <row r="3160" spans="3:4" x14ac:dyDescent="0.2">
      <c r="C3160" s="10"/>
      <c r="D3160" s="10"/>
    </row>
    <row r="3161" spans="3:4" x14ac:dyDescent="0.2">
      <c r="C3161" s="10"/>
      <c r="D3161" s="10"/>
    </row>
    <row r="3162" spans="3:4" x14ac:dyDescent="0.2">
      <c r="C3162" s="10"/>
      <c r="D3162" s="10"/>
    </row>
    <row r="3163" spans="3:4" x14ac:dyDescent="0.2">
      <c r="C3163" s="10"/>
      <c r="D3163" s="10"/>
    </row>
    <row r="3164" spans="3:4" x14ac:dyDescent="0.2">
      <c r="C3164" s="10"/>
      <c r="D3164" s="10"/>
    </row>
    <row r="3165" spans="3:4" x14ac:dyDescent="0.2">
      <c r="C3165" s="10"/>
      <c r="D3165" s="10"/>
    </row>
    <row r="3166" spans="3:4" x14ac:dyDescent="0.2">
      <c r="C3166" s="10"/>
      <c r="D3166" s="10"/>
    </row>
    <row r="3167" spans="3:4" x14ac:dyDescent="0.2">
      <c r="C3167" s="10"/>
      <c r="D3167" s="10"/>
    </row>
    <row r="3168" spans="3:4" x14ac:dyDescent="0.2">
      <c r="C3168" s="10"/>
      <c r="D3168" s="10"/>
    </row>
    <row r="3169" spans="3:4" x14ac:dyDescent="0.2">
      <c r="C3169" s="10"/>
      <c r="D3169" s="10"/>
    </row>
    <row r="3170" spans="3:4" x14ac:dyDescent="0.2">
      <c r="C3170" s="10"/>
      <c r="D3170" s="10"/>
    </row>
    <row r="3171" spans="3:4" x14ac:dyDescent="0.2">
      <c r="C3171" s="10"/>
      <c r="D3171" s="10"/>
    </row>
    <row r="3172" spans="3:4" x14ac:dyDescent="0.2">
      <c r="C3172" s="10"/>
      <c r="D3172" s="10"/>
    </row>
    <row r="3173" spans="3:4" x14ac:dyDescent="0.2">
      <c r="C3173" s="10"/>
      <c r="D3173" s="10"/>
    </row>
    <row r="3174" spans="3:4" x14ac:dyDescent="0.2">
      <c r="C3174" s="10"/>
      <c r="D3174" s="10"/>
    </row>
    <row r="3175" spans="3:4" x14ac:dyDescent="0.2">
      <c r="C3175" s="10"/>
      <c r="D3175" s="10"/>
    </row>
    <row r="3176" spans="3:4" x14ac:dyDescent="0.2">
      <c r="C3176" s="10"/>
      <c r="D3176" s="10"/>
    </row>
    <row r="3177" spans="3:4" x14ac:dyDescent="0.2">
      <c r="C3177" s="10"/>
      <c r="D3177" s="10"/>
    </row>
    <row r="3178" spans="3:4" x14ac:dyDescent="0.2">
      <c r="C3178" s="10"/>
      <c r="D3178" s="10"/>
    </row>
    <row r="3179" spans="3:4" x14ac:dyDescent="0.2">
      <c r="C3179" s="10"/>
      <c r="D3179" s="10"/>
    </row>
    <row r="3180" spans="3:4" x14ac:dyDescent="0.2">
      <c r="C3180" s="10"/>
      <c r="D3180" s="10"/>
    </row>
    <row r="3181" spans="3:4" x14ac:dyDescent="0.2">
      <c r="C3181" s="10"/>
      <c r="D3181" s="10"/>
    </row>
    <row r="3182" spans="3:4" x14ac:dyDescent="0.2">
      <c r="C3182" s="10"/>
      <c r="D3182" s="10"/>
    </row>
    <row r="3183" spans="3:4" x14ac:dyDescent="0.2">
      <c r="C3183" s="10"/>
      <c r="D3183" s="10"/>
    </row>
    <row r="3184" spans="3:4" x14ac:dyDescent="0.2">
      <c r="C3184" s="10"/>
      <c r="D3184" s="10"/>
    </row>
    <row r="3185" spans="3:4" x14ac:dyDescent="0.2">
      <c r="C3185" s="10"/>
      <c r="D3185" s="10"/>
    </row>
    <row r="3186" spans="3:4" x14ac:dyDescent="0.2">
      <c r="C3186" s="10"/>
      <c r="D3186" s="10"/>
    </row>
    <row r="3187" spans="3:4" x14ac:dyDescent="0.2">
      <c r="C3187" s="10"/>
      <c r="D3187" s="10"/>
    </row>
    <row r="3188" spans="3:4" x14ac:dyDescent="0.2">
      <c r="C3188" s="10"/>
      <c r="D3188" s="10"/>
    </row>
    <row r="3189" spans="3:4" x14ac:dyDescent="0.2">
      <c r="C3189" s="10"/>
      <c r="D3189" s="10"/>
    </row>
    <row r="3190" spans="3:4" x14ac:dyDescent="0.2">
      <c r="C3190" s="10"/>
      <c r="D3190" s="10"/>
    </row>
    <row r="3191" spans="3:4" x14ac:dyDescent="0.2">
      <c r="C3191" s="10"/>
      <c r="D3191" s="10"/>
    </row>
    <row r="3192" spans="3:4" x14ac:dyDescent="0.2">
      <c r="C3192" s="10"/>
      <c r="D3192" s="10"/>
    </row>
    <row r="3193" spans="3:4" x14ac:dyDescent="0.2">
      <c r="C3193" s="10"/>
      <c r="D3193" s="10"/>
    </row>
    <row r="3194" spans="3:4" x14ac:dyDescent="0.2">
      <c r="C3194" s="10"/>
      <c r="D3194" s="10"/>
    </row>
    <row r="3195" spans="3:4" x14ac:dyDescent="0.2">
      <c r="C3195" s="10"/>
      <c r="D3195" s="10"/>
    </row>
    <row r="3196" spans="3:4" x14ac:dyDescent="0.2">
      <c r="C3196" s="10"/>
      <c r="D3196" s="10"/>
    </row>
    <row r="3197" spans="3:4" x14ac:dyDescent="0.2">
      <c r="C3197" s="10"/>
      <c r="D3197" s="10"/>
    </row>
    <row r="3198" spans="3:4" x14ac:dyDescent="0.2">
      <c r="C3198" s="10"/>
      <c r="D3198" s="10"/>
    </row>
    <row r="3199" spans="3:4" x14ac:dyDescent="0.2">
      <c r="C3199" s="10"/>
      <c r="D3199" s="10"/>
    </row>
    <row r="3200" spans="3:4" x14ac:dyDescent="0.2">
      <c r="C3200" s="10"/>
      <c r="D3200" s="10"/>
    </row>
    <row r="3201" spans="3:4" x14ac:dyDescent="0.2">
      <c r="C3201" s="10"/>
      <c r="D3201" s="10"/>
    </row>
    <row r="3202" spans="3:4" x14ac:dyDescent="0.2">
      <c r="C3202" s="10"/>
      <c r="D3202" s="10"/>
    </row>
    <row r="3203" spans="3:4" x14ac:dyDescent="0.2">
      <c r="C3203" s="10"/>
      <c r="D3203" s="10"/>
    </row>
    <row r="3204" spans="3:4" x14ac:dyDescent="0.2">
      <c r="C3204" s="10"/>
      <c r="D3204" s="10"/>
    </row>
    <row r="3205" spans="3:4" x14ac:dyDescent="0.2">
      <c r="C3205" s="10"/>
      <c r="D3205" s="10"/>
    </row>
    <row r="3206" spans="3:4" x14ac:dyDescent="0.2">
      <c r="C3206" s="10"/>
      <c r="D3206" s="10"/>
    </row>
    <row r="3207" spans="3:4" x14ac:dyDescent="0.2">
      <c r="C3207" s="10"/>
      <c r="D3207" s="10"/>
    </row>
    <row r="3208" spans="3:4" x14ac:dyDescent="0.2">
      <c r="C3208" s="10"/>
      <c r="D3208" s="10"/>
    </row>
    <row r="3209" spans="3:4" x14ac:dyDescent="0.2">
      <c r="C3209" s="10"/>
      <c r="D3209" s="10"/>
    </row>
    <row r="3210" spans="3:4" x14ac:dyDescent="0.2">
      <c r="C3210" s="10"/>
      <c r="D3210" s="10"/>
    </row>
    <row r="3211" spans="3:4" x14ac:dyDescent="0.2">
      <c r="C3211" s="10"/>
      <c r="D3211" s="10"/>
    </row>
    <row r="3212" spans="3:4" x14ac:dyDescent="0.2">
      <c r="C3212" s="10"/>
      <c r="D3212" s="10"/>
    </row>
    <row r="3213" spans="3:4" x14ac:dyDescent="0.2">
      <c r="C3213" s="10"/>
      <c r="D3213" s="10"/>
    </row>
    <row r="3214" spans="3:4" x14ac:dyDescent="0.2">
      <c r="C3214" s="10"/>
      <c r="D3214" s="10"/>
    </row>
    <row r="3215" spans="3:4" x14ac:dyDescent="0.2">
      <c r="C3215" s="10"/>
      <c r="D3215" s="10"/>
    </row>
    <row r="3216" spans="3:4" x14ac:dyDescent="0.2">
      <c r="C3216" s="10"/>
      <c r="D3216" s="10"/>
    </row>
    <row r="3217" spans="3:4" x14ac:dyDescent="0.2">
      <c r="C3217" s="10"/>
      <c r="D3217" s="10"/>
    </row>
    <row r="3218" spans="3:4" x14ac:dyDescent="0.2">
      <c r="C3218" s="10"/>
      <c r="D3218" s="10"/>
    </row>
    <row r="3219" spans="3:4" x14ac:dyDescent="0.2">
      <c r="C3219" s="10"/>
      <c r="D3219" s="10"/>
    </row>
    <row r="3220" spans="3:4" x14ac:dyDescent="0.2">
      <c r="C3220" s="10"/>
      <c r="D3220" s="10"/>
    </row>
    <row r="3221" spans="3:4" x14ac:dyDescent="0.2">
      <c r="C3221" s="10"/>
      <c r="D3221" s="10"/>
    </row>
    <row r="3222" spans="3:4" x14ac:dyDescent="0.2">
      <c r="C3222" s="10"/>
      <c r="D3222" s="10"/>
    </row>
    <row r="3223" spans="3:4" x14ac:dyDescent="0.2">
      <c r="C3223" s="10"/>
      <c r="D3223" s="10"/>
    </row>
    <row r="3224" spans="3:4" x14ac:dyDescent="0.2">
      <c r="C3224" s="10"/>
      <c r="D3224" s="10"/>
    </row>
    <row r="3225" spans="3:4" x14ac:dyDescent="0.2">
      <c r="C3225" s="10"/>
      <c r="D3225" s="10"/>
    </row>
    <row r="3226" spans="3:4" x14ac:dyDescent="0.2">
      <c r="C3226" s="10"/>
      <c r="D3226" s="10"/>
    </row>
    <row r="3227" spans="3:4" x14ac:dyDescent="0.2">
      <c r="C3227" s="10"/>
      <c r="D3227" s="10"/>
    </row>
    <row r="3228" spans="3:4" x14ac:dyDescent="0.2">
      <c r="C3228" s="10"/>
      <c r="D3228" s="10"/>
    </row>
    <row r="3229" spans="3:4" x14ac:dyDescent="0.2">
      <c r="C3229" s="10"/>
      <c r="D3229" s="10"/>
    </row>
    <row r="3230" spans="3:4" x14ac:dyDescent="0.2">
      <c r="C3230" s="10"/>
      <c r="D3230" s="10"/>
    </row>
    <row r="3231" spans="3:4" x14ac:dyDescent="0.2">
      <c r="C3231" s="10"/>
      <c r="D3231" s="10"/>
    </row>
    <row r="3232" spans="3:4" x14ac:dyDescent="0.2">
      <c r="C3232" s="10"/>
      <c r="D3232" s="10"/>
    </row>
    <row r="3233" spans="3:4" x14ac:dyDescent="0.2">
      <c r="C3233" s="10"/>
      <c r="D3233" s="10"/>
    </row>
    <row r="3234" spans="3:4" x14ac:dyDescent="0.2">
      <c r="C3234" s="10"/>
      <c r="D3234" s="10"/>
    </row>
    <row r="3235" spans="3:4" x14ac:dyDescent="0.2">
      <c r="C3235" s="10"/>
      <c r="D3235" s="10"/>
    </row>
    <row r="3236" spans="3:4" x14ac:dyDescent="0.2">
      <c r="C3236" s="10"/>
      <c r="D3236" s="10"/>
    </row>
    <row r="3237" spans="3:4" x14ac:dyDescent="0.2">
      <c r="C3237" s="10"/>
      <c r="D3237" s="10"/>
    </row>
    <row r="3238" spans="3:4" x14ac:dyDescent="0.2">
      <c r="C3238" s="10"/>
      <c r="D3238" s="10"/>
    </row>
    <row r="3239" spans="3:4" x14ac:dyDescent="0.2">
      <c r="C3239" s="10"/>
      <c r="D3239" s="10"/>
    </row>
    <row r="3240" spans="3:4" x14ac:dyDescent="0.2">
      <c r="C3240" s="10"/>
      <c r="D3240" s="10"/>
    </row>
    <row r="3241" spans="3:4" x14ac:dyDescent="0.2">
      <c r="C3241" s="10"/>
      <c r="D3241" s="10"/>
    </row>
    <row r="3242" spans="3:4" x14ac:dyDescent="0.2">
      <c r="C3242" s="10"/>
      <c r="D3242" s="10"/>
    </row>
    <row r="3243" spans="3:4" x14ac:dyDescent="0.2">
      <c r="C3243" s="10"/>
      <c r="D3243" s="10"/>
    </row>
    <row r="3244" spans="3:4" x14ac:dyDescent="0.2">
      <c r="C3244" s="10"/>
      <c r="D3244" s="10"/>
    </row>
    <row r="3245" spans="3:4" x14ac:dyDescent="0.2">
      <c r="C3245" s="10"/>
      <c r="D3245" s="10"/>
    </row>
    <row r="3246" spans="3:4" x14ac:dyDescent="0.2">
      <c r="C3246" s="10"/>
      <c r="D3246" s="10"/>
    </row>
    <row r="3247" spans="3:4" x14ac:dyDescent="0.2">
      <c r="C3247" s="10"/>
      <c r="D3247" s="10"/>
    </row>
    <row r="3248" spans="3:4" x14ac:dyDescent="0.2">
      <c r="C3248" s="10"/>
      <c r="D3248" s="10"/>
    </row>
    <row r="3249" spans="3:4" x14ac:dyDescent="0.2">
      <c r="C3249" s="10"/>
      <c r="D3249" s="10"/>
    </row>
    <row r="3250" spans="3:4" x14ac:dyDescent="0.2">
      <c r="C3250" s="10"/>
      <c r="D3250" s="10"/>
    </row>
    <row r="3251" spans="3:4" x14ac:dyDescent="0.2">
      <c r="C3251" s="10"/>
      <c r="D3251" s="10"/>
    </row>
    <row r="3252" spans="3:4" x14ac:dyDescent="0.2">
      <c r="C3252" s="10"/>
      <c r="D3252" s="10"/>
    </row>
    <row r="3253" spans="3:4" x14ac:dyDescent="0.2">
      <c r="C3253" s="10"/>
      <c r="D3253" s="10"/>
    </row>
    <row r="3254" spans="3:4" x14ac:dyDescent="0.2">
      <c r="C3254" s="10"/>
      <c r="D3254" s="10"/>
    </row>
    <row r="3255" spans="3:4" x14ac:dyDescent="0.2">
      <c r="C3255" s="10"/>
      <c r="D3255" s="10"/>
    </row>
    <row r="3256" spans="3:4" x14ac:dyDescent="0.2">
      <c r="C3256" s="10"/>
      <c r="D3256" s="10"/>
    </row>
    <row r="3257" spans="3:4" x14ac:dyDescent="0.2">
      <c r="C3257" s="10"/>
      <c r="D3257" s="10"/>
    </row>
    <row r="3258" spans="3:4" x14ac:dyDescent="0.2">
      <c r="C3258" s="10"/>
      <c r="D3258" s="10"/>
    </row>
    <row r="3259" spans="3:4" x14ac:dyDescent="0.2">
      <c r="C3259" s="10"/>
      <c r="D3259" s="10"/>
    </row>
    <row r="3260" spans="3:4" x14ac:dyDescent="0.2">
      <c r="C3260" s="10"/>
      <c r="D3260" s="10"/>
    </row>
    <row r="3261" spans="3:4" x14ac:dyDescent="0.2">
      <c r="C3261" s="10"/>
      <c r="D3261" s="10"/>
    </row>
    <row r="3262" spans="3:4" x14ac:dyDescent="0.2">
      <c r="C3262" s="10"/>
      <c r="D3262" s="10"/>
    </row>
    <row r="3263" spans="3:4" x14ac:dyDescent="0.2">
      <c r="C3263" s="10"/>
      <c r="D3263" s="10"/>
    </row>
    <row r="3264" spans="3:4" x14ac:dyDescent="0.2">
      <c r="C3264" s="10"/>
      <c r="D3264" s="10"/>
    </row>
    <row r="3265" spans="3:4" x14ac:dyDescent="0.2">
      <c r="C3265" s="10"/>
      <c r="D3265" s="10"/>
    </row>
    <row r="3266" spans="3:4" x14ac:dyDescent="0.2">
      <c r="C3266" s="10"/>
      <c r="D3266" s="10"/>
    </row>
    <row r="3267" spans="3:4" x14ac:dyDescent="0.2">
      <c r="C3267" s="10"/>
      <c r="D3267" s="10"/>
    </row>
    <row r="3268" spans="3:4" x14ac:dyDescent="0.2">
      <c r="C3268" s="10"/>
      <c r="D3268" s="10"/>
    </row>
    <row r="3269" spans="3:4" x14ac:dyDescent="0.2">
      <c r="C3269" s="10"/>
      <c r="D3269" s="10"/>
    </row>
    <row r="3270" spans="3:4" x14ac:dyDescent="0.2">
      <c r="C3270" s="10"/>
      <c r="D3270" s="10"/>
    </row>
    <row r="3271" spans="3:4" x14ac:dyDescent="0.2">
      <c r="C3271" s="10"/>
      <c r="D3271" s="10"/>
    </row>
    <row r="3272" spans="3:4" x14ac:dyDescent="0.2">
      <c r="C3272" s="10"/>
      <c r="D3272" s="10"/>
    </row>
    <row r="3273" spans="3:4" x14ac:dyDescent="0.2">
      <c r="C3273" s="10"/>
      <c r="D3273" s="10"/>
    </row>
    <row r="3274" spans="3:4" x14ac:dyDescent="0.2">
      <c r="C3274" s="10"/>
      <c r="D3274" s="10"/>
    </row>
    <row r="3275" spans="3:4" x14ac:dyDescent="0.2">
      <c r="C3275" s="10"/>
      <c r="D3275" s="10"/>
    </row>
    <row r="3276" spans="3:4" x14ac:dyDescent="0.2">
      <c r="C3276" s="10"/>
      <c r="D3276" s="10"/>
    </row>
    <row r="3277" spans="3:4" x14ac:dyDescent="0.2">
      <c r="C3277" s="10"/>
      <c r="D3277" s="10"/>
    </row>
    <row r="3278" spans="3:4" x14ac:dyDescent="0.2">
      <c r="C3278" s="10"/>
      <c r="D3278" s="10"/>
    </row>
    <row r="3279" spans="3:4" x14ac:dyDescent="0.2">
      <c r="C3279" s="10"/>
      <c r="D3279" s="10"/>
    </row>
    <row r="3280" spans="3:4" x14ac:dyDescent="0.2">
      <c r="C3280" s="10"/>
      <c r="D3280" s="10"/>
    </row>
    <row r="3281" spans="3:4" x14ac:dyDescent="0.2">
      <c r="C3281" s="10"/>
      <c r="D3281" s="10"/>
    </row>
    <row r="3282" spans="3:4" x14ac:dyDescent="0.2">
      <c r="C3282" s="10"/>
      <c r="D3282" s="10"/>
    </row>
    <row r="3283" spans="3:4" x14ac:dyDescent="0.2">
      <c r="C3283" s="10"/>
      <c r="D3283" s="10"/>
    </row>
    <row r="3284" spans="3:4" x14ac:dyDescent="0.2">
      <c r="C3284" s="10"/>
      <c r="D3284" s="10"/>
    </row>
    <row r="3285" spans="3:4" x14ac:dyDescent="0.2">
      <c r="C3285" s="10"/>
      <c r="D3285" s="10"/>
    </row>
    <row r="3286" spans="3:4" x14ac:dyDescent="0.2">
      <c r="C3286" s="10"/>
      <c r="D3286" s="10"/>
    </row>
    <row r="3287" spans="3:4" x14ac:dyDescent="0.2">
      <c r="C3287" s="10"/>
      <c r="D3287" s="10"/>
    </row>
    <row r="3288" spans="3:4" x14ac:dyDescent="0.2">
      <c r="C3288" s="10"/>
      <c r="D3288" s="10"/>
    </row>
    <row r="3289" spans="3:4" x14ac:dyDescent="0.2">
      <c r="C3289" s="10"/>
      <c r="D3289" s="10"/>
    </row>
    <row r="3290" spans="3:4" x14ac:dyDescent="0.2">
      <c r="C3290" s="10"/>
      <c r="D3290" s="10"/>
    </row>
    <row r="3291" spans="3:4" x14ac:dyDescent="0.2">
      <c r="C3291" s="10"/>
      <c r="D3291" s="10"/>
    </row>
    <row r="3292" spans="3:4" x14ac:dyDescent="0.2">
      <c r="C3292" s="10"/>
      <c r="D3292" s="10"/>
    </row>
    <row r="3293" spans="3:4" x14ac:dyDescent="0.2">
      <c r="C3293" s="10"/>
      <c r="D3293" s="10"/>
    </row>
    <row r="3294" spans="3:4" x14ac:dyDescent="0.2">
      <c r="C3294" s="10"/>
      <c r="D3294" s="10"/>
    </row>
    <row r="3295" spans="3:4" x14ac:dyDescent="0.2">
      <c r="C3295" s="10"/>
      <c r="D3295" s="10"/>
    </row>
    <row r="3296" spans="3:4" x14ac:dyDescent="0.2">
      <c r="C3296" s="10"/>
      <c r="D3296" s="10"/>
    </row>
    <row r="3297" spans="3:4" x14ac:dyDescent="0.2">
      <c r="C3297" s="10"/>
      <c r="D3297" s="10"/>
    </row>
    <row r="3298" spans="3:4" x14ac:dyDescent="0.2">
      <c r="C3298" s="10"/>
      <c r="D3298" s="10"/>
    </row>
    <row r="3299" spans="3:4" x14ac:dyDescent="0.2">
      <c r="C3299" s="10"/>
      <c r="D3299" s="10"/>
    </row>
    <row r="3300" spans="3:4" x14ac:dyDescent="0.2">
      <c r="C3300" s="10"/>
      <c r="D3300" s="10"/>
    </row>
    <row r="3301" spans="3:4" x14ac:dyDescent="0.2">
      <c r="C3301" s="10"/>
      <c r="D3301" s="10"/>
    </row>
    <row r="3302" spans="3:4" x14ac:dyDescent="0.2">
      <c r="C3302" s="10"/>
      <c r="D3302" s="10"/>
    </row>
    <row r="3303" spans="3:4" x14ac:dyDescent="0.2">
      <c r="C3303" s="10"/>
      <c r="D3303" s="10"/>
    </row>
    <row r="3304" spans="3:4" x14ac:dyDescent="0.2">
      <c r="C3304" s="10"/>
      <c r="D3304" s="10"/>
    </row>
    <row r="3305" spans="3:4" x14ac:dyDescent="0.2">
      <c r="C3305" s="10"/>
      <c r="D3305" s="10"/>
    </row>
    <row r="3306" spans="3:4" x14ac:dyDescent="0.2">
      <c r="C3306" s="10"/>
      <c r="D3306" s="10"/>
    </row>
    <row r="3307" spans="3:4" x14ac:dyDescent="0.2">
      <c r="C3307" s="10"/>
      <c r="D3307" s="10"/>
    </row>
    <row r="3308" spans="3:4" x14ac:dyDescent="0.2">
      <c r="C3308" s="10"/>
      <c r="D3308" s="10"/>
    </row>
    <row r="3309" spans="3:4" x14ac:dyDescent="0.2">
      <c r="C3309" s="10"/>
      <c r="D3309" s="10"/>
    </row>
    <row r="3310" spans="3:4" x14ac:dyDescent="0.2">
      <c r="C3310" s="10"/>
      <c r="D3310" s="10"/>
    </row>
    <row r="3311" spans="3:4" x14ac:dyDescent="0.2">
      <c r="C3311" s="10"/>
      <c r="D3311" s="10"/>
    </row>
    <row r="3312" spans="3:4" x14ac:dyDescent="0.2">
      <c r="C3312" s="10"/>
      <c r="D3312" s="10"/>
    </row>
    <row r="3313" spans="3:4" x14ac:dyDescent="0.2">
      <c r="C3313" s="10"/>
      <c r="D3313" s="10"/>
    </row>
    <row r="3314" spans="3:4" x14ac:dyDescent="0.2">
      <c r="C3314" s="10"/>
      <c r="D3314" s="10"/>
    </row>
    <row r="3315" spans="3:4" x14ac:dyDescent="0.2">
      <c r="C3315" s="10"/>
      <c r="D3315" s="10"/>
    </row>
    <row r="3316" spans="3:4" x14ac:dyDescent="0.2">
      <c r="C3316" s="10"/>
      <c r="D3316" s="10"/>
    </row>
    <row r="3317" spans="3:4" x14ac:dyDescent="0.2">
      <c r="C3317" s="10"/>
      <c r="D3317" s="10"/>
    </row>
    <row r="3318" spans="3:4" x14ac:dyDescent="0.2">
      <c r="C3318" s="10"/>
      <c r="D3318" s="10"/>
    </row>
    <row r="3319" spans="3:4" x14ac:dyDescent="0.2">
      <c r="C3319" s="10"/>
      <c r="D3319" s="10"/>
    </row>
    <row r="3320" spans="3:4" x14ac:dyDescent="0.2">
      <c r="C3320" s="10"/>
      <c r="D3320" s="10"/>
    </row>
    <row r="3321" spans="3:4" x14ac:dyDescent="0.2">
      <c r="C3321" s="10"/>
      <c r="D3321" s="10"/>
    </row>
    <row r="3322" spans="3:4" x14ac:dyDescent="0.2">
      <c r="C3322" s="10"/>
      <c r="D3322" s="10"/>
    </row>
    <row r="3323" spans="3:4" x14ac:dyDescent="0.2">
      <c r="C3323" s="10"/>
      <c r="D3323" s="10"/>
    </row>
    <row r="3324" spans="3:4" x14ac:dyDescent="0.2">
      <c r="C3324" s="10"/>
      <c r="D3324" s="10"/>
    </row>
    <row r="3325" spans="3:4" x14ac:dyDescent="0.2">
      <c r="C3325" s="10"/>
      <c r="D3325" s="10"/>
    </row>
    <row r="3326" spans="3:4" x14ac:dyDescent="0.2">
      <c r="C3326" s="10"/>
      <c r="D3326" s="10"/>
    </row>
    <row r="3327" spans="3:4" x14ac:dyDescent="0.2">
      <c r="C3327" s="10"/>
      <c r="D3327" s="10"/>
    </row>
    <row r="3328" spans="3:4" x14ac:dyDescent="0.2">
      <c r="C3328" s="10"/>
      <c r="D3328" s="10"/>
    </row>
    <row r="3329" spans="3:4" x14ac:dyDescent="0.2">
      <c r="C3329" s="10"/>
      <c r="D3329" s="10"/>
    </row>
    <row r="3330" spans="3:4" x14ac:dyDescent="0.2">
      <c r="C3330" s="10"/>
      <c r="D3330" s="10"/>
    </row>
    <row r="3331" spans="3:4" x14ac:dyDescent="0.2">
      <c r="C3331" s="10"/>
      <c r="D3331" s="10"/>
    </row>
    <row r="3332" spans="3:4" x14ac:dyDescent="0.2">
      <c r="C3332" s="10"/>
      <c r="D3332" s="10"/>
    </row>
    <row r="3333" spans="3:4" x14ac:dyDescent="0.2">
      <c r="C3333" s="10"/>
      <c r="D3333" s="10"/>
    </row>
    <row r="3334" spans="3:4" x14ac:dyDescent="0.2">
      <c r="C3334" s="10"/>
      <c r="D3334" s="10"/>
    </row>
    <row r="3335" spans="3:4" x14ac:dyDescent="0.2">
      <c r="C3335" s="10"/>
      <c r="D3335" s="10"/>
    </row>
    <row r="3336" spans="3:4" x14ac:dyDescent="0.2">
      <c r="C3336" s="10"/>
      <c r="D3336" s="10"/>
    </row>
    <row r="3337" spans="3:4" x14ac:dyDescent="0.2">
      <c r="C3337" s="10"/>
      <c r="D3337" s="10"/>
    </row>
    <row r="3338" spans="3:4" x14ac:dyDescent="0.2">
      <c r="C3338" s="10"/>
      <c r="D3338" s="10"/>
    </row>
    <row r="3339" spans="3:4" x14ac:dyDescent="0.2">
      <c r="C3339" s="10"/>
      <c r="D3339" s="10"/>
    </row>
    <row r="3340" spans="3:4" x14ac:dyDescent="0.2">
      <c r="C3340" s="10"/>
      <c r="D3340" s="10"/>
    </row>
    <row r="3341" spans="3:4" x14ac:dyDescent="0.2">
      <c r="C3341" s="10"/>
      <c r="D3341" s="10"/>
    </row>
    <row r="3342" spans="3:4" x14ac:dyDescent="0.2">
      <c r="C3342" s="10"/>
      <c r="D3342" s="10"/>
    </row>
    <row r="3343" spans="3:4" x14ac:dyDescent="0.2">
      <c r="C3343" s="10"/>
      <c r="D3343" s="10"/>
    </row>
    <row r="3344" spans="3:4" x14ac:dyDescent="0.2">
      <c r="C3344" s="10"/>
      <c r="D3344" s="10"/>
    </row>
    <row r="3345" spans="3:4" x14ac:dyDescent="0.2">
      <c r="C3345" s="10"/>
      <c r="D3345" s="10"/>
    </row>
    <row r="3346" spans="3:4" x14ac:dyDescent="0.2">
      <c r="C3346" s="10"/>
      <c r="D3346" s="10"/>
    </row>
    <row r="3347" spans="3:4" x14ac:dyDescent="0.2">
      <c r="C3347" s="10"/>
      <c r="D3347" s="10"/>
    </row>
    <row r="3348" spans="3:4" x14ac:dyDescent="0.2">
      <c r="C3348" s="10"/>
      <c r="D3348" s="10"/>
    </row>
    <row r="3349" spans="3:4" x14ac:dyDescent="0.2">
      <c r="C3349" s="10"/>
      <c r="D3349" s="10"/>
    </row>
    <row r="3350" spans="3:4" x14ac:dyDescent="0.2">
      <c r="C3350" s="10"/>
      <c r="D3350" s="10"/>
    </row>
    <row r="3351" spans="3:4" x14ac:dyDescent="0.2">
      <c r="C3351" s="10"/>
      <c r="D3351" s="10"/>
    </row>
    <row r="3352" spans="3:4" x14ac:dyDescent="0.2">
      <c r="C3352" s="10"/>
      <c r="D3352" s="10"/>
    </row>
    <row r="3353" spans="3:4" x14ac:dyDescent="0.2">
      <c r="C3353" s="10"/>
      <c r="D3353" s="10"/>
    </row>
    <row r="3354" spans="3:4" x14ac:dyDescent="0.2">
      <c r="C3354" s="10"/>
      <c r="D3354" s="10"/>
    </row>
    <row r="3355" spans="3:4" x14ac:dyDescent="0.2">
      <c r="C3355" s="10"/>
      <c r="D3355" s="10"/>
    </row>
    <row r="3356" spans="3:4" x14ac:dyDescent="0.2">
      <c r="C3356" s="10"/>
      <c r="D3356" s="10"/>
    </row>
    <row r="3357" spans="3:4" x14ac:dyDescent="0.2">
      <c r="C3357" s="10"/>
      <c r="D3357" s="10"/>
    </row>
    <row r="3358" spans="3:4" x14ac:dyDescent="0.2">
      <c r="C3358" s="10"/>
      <c r="D3358" s="10"/>
    </row>
    <row r="3359" spans="3:4" x14ac:dyDescent="0.2">
      <c r="C3359" s="10"/>
      <c r="D3359" s="10"/>
    </row>
    <row r="3360" spans="3:4" x14ac:dyDescent="0.2">
      <c r="C3360" s="10"/>
      <c r="D3360" s="10"/>
    </row>
    <row r="3361" spans="3:4" x14ac:dyDescent="0.2">
      <c r="C3361" s="10"/>
      <c r="D3361" s="10"/>
    </row>
    <row r="3362" spans="3:4" x14ac:dyDescent="0.2">
      <c r="C3362" s="10"/>
      <c r="D3362" s="10"/>
    </row>
    <row r="3363" spans="3:4" x14ac:dyDescent="0.2">
      <c r="C3363" s="10"/>
      <c r="D3363" s="10"/>
    </row>
    <row r="3364" spans="3:4" x14ac:dyDescent="0.2">
      <c r="C3364" s="10"/>
      <c r="D3364" s="10"/>
    </row>
    <row r="3365" spans="3:4" x14ac:dyDescent="0.2">
      <c r="C3365" s="10"/>
      <c r="D3365" s="10"/>
    </row>
    <row r="3366" spans="3:4" x14ac:dyDescent="0.2">
      <c r="C3366" s="10"/>
      <c r="D3366" s="10"/>
    </row>
    <row r="3367" spans="3:4" x14ac:dyDescent="0.2">
      <c r="C3367" s="10"/>
      <c r="D3367" s="10"/>
    </row>
    <row r="3368" spans="3:4" x14ac:dyDescent="0.2">
      <c r="C3368" s="10"/>
      <c r="D3368" s="10"/>
    </row>
    <row r="3369" spans="3:4" x14ac:dyDescent="0.2">
      <c r="C3369" s="10"/>
      <c r="D3369" s="10"/>
    </row>
    <row r="3370" spans="3:4" x14ac:dyDescent="0.2">
      <c r="C3370" s="10"/>
      <c r="D3370" s="10"/>
    </row>
    <row r="3371" spans="3:4" x14ac:dyDescent="0.2">
      <c r="C3371" s="10"/>
      <c r="D3371" s="10"/>
    </row>
    <row r="3372" spans="3:4" x14ac:dyDescent="0.2">
      <c r="C3372" s="10"/>
      <c r="D3372" s="10"/>
    </row>
    <row r="3373" spans="3:4" x14ac:dyDescent="0.2">
      <c r="C3373" s="10"/>
      <c r="D3373" s="10"/>
    </row>
    <row r="3374" spans="3:4" x14ac:dyDescent="0.2">
      <c r="C3374" s="10"/>
      <c r="D3374" s="10"/>
    </row>
    <row r="3375" spans="3:4" x14ac:dyDescent="0.2">
      <c r="C3375" s="10"/>
      <c r="D3375" s="10"/>
    </row>
    <row r="3376" spans="3:4" x14ac:dyDescent="0.2">
      <c r="C3376" s="10"/>
      <c r="D3376" s="10"/>
    </row>
    <row r="3377" spans="3:4" x14ac:dyDescent="0.2">
      <c r="C3377" s="10"/>
      <c r="D3377" s="10"/>
    </row>
    <row r="3378" spans="3:4" x14ac:dyDescent="0.2">
      <c r="C3378" s="10"/>
      <c r="D3378" s="10"/>
    </row>
    <row r="3379" spans="3:4" x14ac:dyDescent="0.2">
      <c r="C3379" s="10"/>
      <c r="D3379" s="10"/>
    </row>
    <row r="3380" spans="3:4" x14ac:dyDescent="0.2">
      <c r="C3380" s="10"/>
      <c r="D3380" s="10"/>
    </row>
    <row r="3381" spans="3:4" x14ac:dyDescent="0.2">
      <c r="C3381" s="10"/>
      <c r="D3381" s="10"/>
    </row>
    <row r="3382" spans="3:4" x14ac:dyDescent="0.2">
      <c r="C3382" s="10"/>
      <c r="D3382" s="10"/>
    </row>
    <row r="3383" spans="3:4" x14ac:dyDescent="0.2">
      <c r="C3383" s="10"/>
      <c r="D3383" s="10"/>
    </row>
    <row r="3384" spans="3:4" x14ac:dyDescent="0.2">
      <c r="C3384" s="10"/>
      <c r="D3384" s="10"/>
    </row>
    <row r="3385" spans="3:4" x14ac:dyDescent="0.2">
      <c r="C3385" s="10"/>
      <c r="D3385" s="10"/>
    </row>
    <row r="3386" spans="3:4" x14ac:dyDescent="0.2">
      <c r="C3386" s="10"/>
      <c r="D3386" s="10"/>
    </row>
    <row r="3387" spans="3:4" x14ac:dyDescent="0.2">
      <c r="C3387" s="10"/>
      <c r="D3387" s="10"/>
    </row>
    <row r="3388" spans="3:4" x14ac:dyDescent="0.2">
      <c r="C3388" s="10"/>
      <c r="D3388" s="10"/>
    </row>
    <row r="3389" spans="3:4" x14ac:dyDescent="0.2">
      <c r="C3389" s="10"/>
      <c r="D3389" s="10"/>
    </row>
    <row r="3390" spans="3:4" x14ac:dyDescent="0.2">
      <c r="C3390" s="10"/>
      <c r="D3390" s="10"/>
    </row>
    <row r="3391" spans="3:4" x14ac:dyDescent="0.2">
      <c r="C3391" s="10"/>
      <c r="D3391" s="10"/>
    </row>
    <row r="3392" spans="3:4" x14ac:dyDescent="0.2">
      <c r="C3392" s="10"/>
      <c r="D3392" s="10"/>
    </row>
    <row r="3393" spans="3:4" x14ac:dyDescent="0.2">
      <c r="C3393" s="10"/>
      <c r="D3393" s="10"/>
    </row>
    <row r="3394" spans="3:4" x14ac:dyDescent="0.2">
      <c r="C3394" s="10"/>
      <c r="D3394" s="10"/>
    </row>
    <row r="3395" spans="3:4" x14ac:dyDescent="0.2">
      <c r="C3395" s="10"/>
      <c r="D3395" s="10"/>
    </row>
    <row r="3396" spans="3:4" x14ac:dyDescent="0.2">
      <c r="C3396" s="10"/>
      <c r="D3396" s="10"/>
    </row>
    <row r="3397" spans="3:4" x14ac:dyDescent="0.2">
      <c r="C3397" s="10"/>
      <c r="D3397" s="10"/>
    </row>
    <row r="3398" spans="3:4" x14ac:dyDescent="0.2">
      <c r="C3398" s="10"/>
      <c r="D3398" s="10"/>
    </row>
    <row r="3399" spans="3:4" x14ac:dyDescent="0.2">
      <c r="C3399" s="10"/>
      <c r="D3399" s="10"/>
    </row>
    <row r="3400" spans="3:4" x14ac:dyDescent="0.2">
      <c r="C3400" s="10"/>
      <c r="D3400" s="10"/>
    </row>
    <row r="3401" spans="3:4" x14ac:dyDescent="0.2">
      <c r="C3401" s="10"/>
      <c r="D3401" s="10"/>
    </row>
    <row r="3402" spans="3:4" x14ac:dyDescent="0.2">
      <c r="C3402" s="10"/>
      <c r="D3402" s="10"/>
    </row>
    <row r="3403" spans="3:4" x14ac:dyDescent="0.2">
      <c r="C3403" s="10"/>
      <c r="D3403" s="10"/>
    </row>
    <row r="3404" spans="3:4" x14ac:dyDescent="0.2">
      <c r="C3404" s="10"/>
      <c r="D3404" s="10"/>
    </row>
    <row r="3405" spans="3:4" x14ac:dyDescent="0.2">
      <c r="C3405" s="10"/>
      <c r="D3405" s="10"/>
    </row>
    <row r="3406" spans="3:4" x14ac:dyDescent="0.2">
      <c r="C3406" s="10"/>
      <c r="D3406" s="10"/>
    </row>
    <row r="3407" spans="3:4" x14ac:dyDescent="0.2">
      <c r="C3407" s="10"/>
      <c r="D3407" s="10"/>
    </row>
    <row r="3408" spans="3:4" x14ac:dyDescent="0.2">
      <c r="C3408" s="10"/>
      <c r="D3408" s="10"/>
    </row>
    <row r="3409" spans="3:4" x14ac:dyDescent="0.2">
      <c r="C3409" s="10"/>
      <c r="D3409" s="10"/>
    </row>
    <row r="3410" spans="3:4" x14ac:dyDescent="0.2">
      <c r="C3410" s="10"/>
      <c r="D3410" s="10"/>
    </row>
    <row r="3411" spans="3:4" x14ac:dyDescent="0.2">
      <c r="C3411" s="10"/>
      <c r="D3411" s="10"/>
    </row>
    <row r="3412" spans="3:4" x14ac:dyDescent="0.2">
      <c r="C3412" s="10"/>
      <c r="D3412" s="10"/>
    </row>
    <row r="3413" spans="3:4" x14ac:dyDescent="0.2">
      <c r="C3413" s="10"/>
      <c r="D3413" s="10"/>
    </row>
    <row r="3414" spans="3:4" x14ac:dyDescent="0.2">
      <c r="C3414" s="10"/>
      <c r="D3414" s="10"/>
    </row>
    <row r="3415" spans="3:4" x14ac:dyDescent="0.2">
      <c r="C3415" s="10"/>
      <c r="D3415" s="10"/>
    </row>
    <row r="3416" spans="3:4" x14ac:dyDescent="0.2">
      <c r="C3416" s="10"/>
      <c r="D3416" s="10"/>
    </row>
    <row r="3417" spans="3:4" x14ac:dyDescent="0.2">
      <c r="C3417" s="10"/>
      <c r="D3417" s="10"/>
    </row>
    <row r="3418" spans="3:4" x14ac:dyDescent="0.2">
      <c r="C3418" s="10"/>
      <c r="D3418" s="10"/>
    </row>
    <row r="3419" spans="3:4" x14ac:dyDescent="0.2">
      <c r="C3419" s="10"/>
      <c r="D3419" s="10"/>
    </row>
    <row r="3420" spans="3:4" x14ac:dyDescent="0.2">
      <c r="C3420" s="10"/>
      <c r="D3420" s="10"/>
    </row>
    <row r="3421" spans="3:4" x14ac:dyDescent="0.2">
      <c r="C3421" s="10"/>
      <c r="D3421" s="10"/>
    </row>
    <row r="3422" spans="3:4" x14ac:dyDescent="0.2">
      <c r="C3422" s="10"/>
      <c r="D3422" s="10"/>
    </row>
    <row r="3423" spans="3:4" x14ac:dyDescent="0.2">
      <c r="C3423" s="10"/>
      <c r="D3423" s="10"/>
    </row>
    <row r="3424" spans="3:4" x14ac:dyDescent="0.2">
      <c r="C3424" s="10"/>
      <c r="D3424" s="10"/>
    </row>
    <row r="3425" spans="3:4" x14ac:dyDescent="0.2">
      <c r="C3425" s="10"/>
      <c r="D3425" s="10"/>
    </row>
    <row r="3426" spans="3:4" x14ac:dyDescent="0.2">
      <c r="C3426" s="10"/>
      <c r="D3426" s="10"/>
    </row>
    <row r="3427" spans="3:4" x14ac:dyDescent="0.2">
      <c r="C3427" s="10"/>
      <c r="D3427" s="10"/>
    </row>
    <row r="3428" spans="3:4" x14ac:dyDescent="0.2">
      <c r="C3428" s="10"/>
      <c r="D3428" s="10"/>
    </row>
    <row r="3429" spans="3:4" x14ac:dyDescent="0.2">
      <c r="C3429" s="10"/>
      <c r="D3429" s="10"/>
    </row>
    <row r="3430" spans="3:4" x14ac:dyDescent="0.2">
      <c r="C3430" s="10"/>
      <c r="D3430" s="10"/>
    </row>
    <row r="3431" spans="3:4" x14ac:dyDescent="0.2">
      <c r="C3431" s="10"/>
      <c r="D3431" s="10"/>
    </row>
    <row r="3432" spans="3:4" x14ac:dyDescent="0.2">
      <c r="C3432" s="10"/>
      <c r="D3432" s="10"/>
    </row>
    <row r="3433" spans="3:4" x14ac:dyDescent="0.2">
      <c r="C3433" s="10"/>
      <c r="D3433" s="10"/>
    </row>
    <row r="3434" spans="3:4" x14ac:dyDescent="0.2">
      <c r="C3434" s="10"/>
      <c r="D3434" s="10"/>
    </row>
    <row r="3435" spans="3:4" x14ac:dyDescent="0.2">
      <c r="C3435" s="10"/>
      <c r="D3435" s="10"/>
    </row>
    <row r="3436" spans="3:4" x14ac:dyDescent="0.2">
      <c r="C3436" s="10"/>
      <c r="D3436" s="10"/>
    </row>
    <row r="3437" spans="3:4" x14ac:dyDescent="0.2">
      <c r="C3437" s="10"/>
      <c r="D3437" s="10"/>
    </row>
    <row r="3438" spans="3:4" x14ac:dyDescent="0.2">
      <c r="C3438" s="10"/>
      <c r="D3438" s="10"/>
    </row>
    <row r="3439" spans="3:4" x14ac:dyDescent="0.2">
      <c r="C3439" s="10"/>
      <c r="D3439" s="10"/>
    </row>
    <row r="3440" spans="3:4" x14ac:dyDescent="0.2">
      <c r="C3440" s="10"/>
      <c r="D3440" s="10"/>
    </row>
    <row r="3441" spans="3:4" x14ac:dyDescent="0.2">
      <c r="C3441" s="10"/>
      <c r="D3441" s="10"/>
    </row>
    <row r="3442" spans="3:4" x14ac:dyDescent="0.2">
      <c r="C3442" s="10"/>
      <c r="D3442" s="10"/>
    </row>
    <row r="3443" spans="3:4" x14ac:dyDescent="0.2">
      <c r="C3443" s="10"/>
      <c r="D3443" s="10"/>
    </row>
    <row r="3444" spans="3:4" x14ac:dyDescent="0.2">
      <c r="C3444" s="10"/>
      <c r="D3444" s="10"/>
    </row>
    <row r="3445" spans="3:4" x14ac:dyDescent="0.2">
      <c r="C3445" s="10"/>
      <c r="D3445" s="10"/>
    </row>
    <row r="3446" spans="3:4" x14ac:dyDescent="0.2">
      <c r="C3446" s="10"/>
      <c r="D3446" s="10"/>
    </row>
    <row r="3447" spans="3:4" x14ac:dyDescent="0.2">
      <c r="C3447" s="10"/>
      <c r="D3447" s="10"/>
    </row>
    <row r="3448" spans="3:4" x14ac:dyDescent="0.2">
      <c r="C3448" s="10"/>
      <c r="D3448" s="10"/>
    </row>
    <row r="3449" spans="3:4" x14ac:dyDescent="0.2">
      <c r="C3449" s="10"/>
      <c r="D3449" s="10"/>
    </row>
    <row r="3450" spans="3:4" x14ac:dyDescent="0.2">
      <c r="C3450" s="10"/>
      <c r="D3450" s="10"/>
    </row>
    <row r="3451" spans="3:4" x14ac:dyDescent="0.2">
      <c r="C3451" s="10"/>
      <c r="D3451" s="10"/>
    </row>
    <row r="3452" spans="3:4" x14ac:dyDescent="0.2">
      <c r="C3452" s="10"/>
      <c r="D3452" s="10"/>
    </row>
    <row r="3453" spans="3:4" x14ac:dyDescent="0.2">
      <c r="C3453" s="10"/>
      <c r="D3453" s="10"/>
    </row>
    <row r="3454" spans="3:4" x14ac:dyDescent="0.2">
      <c r="C3454" s="10"/>
      <c r="D3454" s="10"/>
    </row>
    <row r="3455" spans="3:4" x14ac:dyDescent="0.2">
      <c r="C3455" s="10"/>
      <c r="D3455" s="10"/>
    </row>
    <row r="3456" spans="3:4" x14ac:dyDescent="0.2">
      <c r="C3456" s="10"/>
      <c r="D3456" s="10"/>
    </row>
    <row r="3457" spans="3:4" x14ac:dyDescent="0.2">
      <c r="C3457" s="10"/>
      <c r="D3457" s="10"/>
    </row>
    <row r="3458" spans="3:4" x14ac:dyDescent="0.2">
      <c r="C3458" s="10"/>
      <c r="D3458" s="10"/>
    </row>
    <row r="3459" spans="3:4" x14ac:dyDescent="0.2">
      <c r="C3459" s="10"/>
      <c r="D3459" s="10"/>
    </row>
    <row r="3460" spans="3:4" x14ac:dyDescent="0.2">
      <c r="C3460" s="10"/>
      <c r="D3460" s="10"/>
    </row>
    <row r="3461" spans="3:4" x14ac:dyDescent="0.2">
      <c r="C3461" s="10"/>
      <c r="D3461" s="10"/>
    </row>
    <row r="3462" spans="3:4" x14ac:dyDescent="0.2">
      <c r="C3462" s="10"/>
      <c r="D3462" s="10"/>
    </row>
    <row r="3463" spans="3:4" x14ac:dyDescent="0.2">
      <c r="C3463" s="10"/>
      <c r="D3463" s="10"/>
    </row>
    <row r="3464" spans="3:4" x14ac:dyDescent="0.2">
      <c r="C3464" s="10"/>
      <c r="D3464" s="10"/>
    </row>
    <row r="3465" spans="3:4" x14ac:dyDescent="0.2">
      <c r="C3465" s="10"/>
      <c r="D3465" s="10"/>
    </row>
    <row r="3466" spans="3:4" x14ac:dyDescent="0.2">
      <c r="C3466" s="10"/>
      <c r="D3466" s="10"/>
    </row>
    <row r="3467" spans="3:4" x14ac:dyDescent="0.2">
      <c r="C3467" s="10"/>
      <c r="D3467" s="10"/>
    </row>
    <row r="3468" spans="3:4" x14ac:dyDescent="0.2">
      <c r="C3468" s="10"/>
      <c r="D3468" s="10"/>
    </row>
    <row r="3469" spans="3:4" x14ac:dyDescent="0.2">
      <c r="C3469" s="10"/>
      <c r="D3469" s="10"/>
    </row>
    <row r="3470" spans="3:4" x14ac:dyDescent="0.2">
      <c r="C3470" s="10"/>
      <c r="D3470" s="10"/>
    </row>
    <row r="3471" spans="3:4" x14ac:dyDescent="0.2">
      <c r="C3471" s="10"/>
      <c r="D3471" s="10"/>
    </row>
    <row r="3472" spans="3:4" x14ac:dyDescent="0.2">
      <c r="C3472" s="10"/>
      <c r="D3472" s="10"/>
    </row>
    <row r="3473" spans="3:4" x14ac:dyDescent="0.2">
      <c r="C3473" s="10"/>
      <c r="D3473" s="10"/>
    </row>
    <row r="3474" spans="3:4" x14ac:dyDescent="0.2">
      <c r="C3474" s="10"/>
      <c r="D3474" s="10"/>
    </row>
    <row r="3475" spans="3:4" x14ac:dyDescent="0.2">
      <c r="C3475" s="10"/>
      <c r="D3475" s="10"/>
    </row>
    <row r="3476" spans="3:4" x14ac:dyDescent="0.2">
      <c r="C3476" s="10"/>
      <c r="D3476" s="10"/>
    </row>
    <row r="3477" spans="3:4" x14ac:dyDescent="0.2">
      <c r="C3477" s="10"/>
      <c r="D3477" s="10"/>
    </row>
    <row r="3478" spans="3:4" x14ac:dyDescent="0.2">
      <c r="C3478" s="10"/>
      <c r="D3478" s="10"/>
    </row>
    <row r="3479" spans="3:4" x14ac:dyDescent="0.2">
      <c r="C3479" s="10"/>
      <c r="D3479" s="10"/>
    </row>
    <row r="3480" spans="3:4" x14ac:dyDescent="0.2">
      <c r="C3480" s="10"/>
      <c r="D3480" s="10"/>
    </row>
    <row r="3481" spans="3:4" x14ac:dyDescent="0.2">
      <c r="C3481" s="10"/>
      <c r="D3481" s="10"/>
    </row>
    <row r="3482" spans="3:4" x14ac:dyDescent="0.2">
      <c r="C3482" s="10"/>
      <c r="D3482" s="10"/>
    </row>
    <row r="3483" spans="3:4" x14ac:dyDescent="0.2">
      <c r="C3483" s="10"/>
      <c r="D3483" s="10"/>
    </row>
    <row r="3484" spans="3:4" x14ac:dyDescent="0.2">
      <c r="C3484" s="10"/>
      <c r="D3484" s="10"/>
    </row>
    <row r="3485" spans="3:4" x14ac:dyDescent="0.2">
      <c r="C3485" s="10"/>
      <c r="D3485" s="10"/>
    </row>
    <row r="3486" spans="3:4" x14ac:dyDescent="0.2">
      <c r="C3486" s="10"/>
      <c r="D3486" s="10"/>
    </row>
    <row r="3487" spans="3:4" x14ac:dyDescent="0.2">
      <c r="C3487" s="10"/>
      <c r="D3487" s="10"/>
    </row>
    <row r="3488" spans="3:4" x14ac:dyDescent="0.2">
      <c r="C3488" s="10"/>
      <c r="D3488" s="10"/>
    </row>
    <row r="3489" spans="3:4" x14ac:dyDescent="0.2">
      <c r="C3489" s="10"/>
      <c r="D3489" s="10"/>
    </row>
    <row r="3490" spans="3:4" x14ac:dyDescent="0.2">
      <c r="C3490" s="10"/>
      <c r="D3490" s="10"/>
    </row>
    <row r="3491" spans="3:4" x14ac:dyDescent="0.2">
      <c r="C3491" s="10"/>
      <c r="D3491" s="10"/>
    </row>
    <row r="3492" spans="3:4" x14ac:dyDescent="0.2">
      <c r="C3492" s="10"/>
      <c r="D3492" s="10"/>
    </row>
    <row r="3493" spans="3:4" x14ac:dyDescent="0.2">
      <c r="C3493" s="10"/>
      <c r="D3493" s="10"/>
    </row>
    <row r="3494" spans="3:4" x14ac:dyDescent="0.2">
      <c r="C3494" s="10"/>
      <c r="D3494" s="10"/>
    </row>
    <row r="3495" spans="3:4" x14ac:dyDescent="0.2">
      <c r="C3495" s="10"/>
      <c r="D3495" s="10"/>
    </row>
    <row r="3496" spans="3:4" x14ac:dyDescent="0.2">
      <c r="C3496" s="10"/>
      <c r="D3496" s="10"/>
    </row>
    <row r="3497" spans="3:4" x14ac:dyDescent="0.2">
      <c r="C3497" s="10"/>
      <c r="D3497" s="10"/>
    </row>
    <row r="3498" spans="3:4" x14ac:dyDescent="0.2">
      <c r="C3498" s="10"/>
      <c r="D3498" s="10"/>
    </row>
    <row r="3499" spans="3:4" x14ac:dyDescent="0.2">
      <c r="C3499" s="10"/>
      <c r="D3499" s="10"/>
    </row>
    <row r="3500" spans="3:4" x14ac:dyDescent="0.2">
      <c r="C3500" s="10"/>
      <c r="D3500" s="10"/>
    </row>
    <row r="3501" spans="3:4" x14ac:dyDescent="0.2">
      <c r="C3501" s="10"/>
      <c r="D3501" s="10"/>
    </row>
    <row r="3502" spans="3:4" x14ac:dyDescent="0.2">
      <c r="C3502" s="10"/>
      <c r="D3502" s="10"/>
    </row>
    <row r="3503" spans="3:4" x14ac:dyDescent="0.2">
      <c r="C3503" s="10"/>
      <c r="D3503" s="10"/>
    </row>
    <row r="3504" spans="3:4" x14ac:dyDescent="0.2">
      <c r="C3504" s="10"/>
      <c r="D3504" s="10"/>
    </row>
    <row r="3505" spans="3:4" x14ac:dyDescent="0.2">
      <c r="C3505" s="10"/>
      <c r="D3505" s="10"/>
    </row>
    <row r="3506" spans="3:4" x14ac:dyDescent="0.2">
      <c r="C3506" s="10"/>
      <c r="D3506" s="10"/>
    </row>
    <row r="3507" spans="3:4" x14ac:dyDescent="0.2">
      <c r="C3507" s="10"/>
      <c r="D3507" s="10"/>
    </row>
    <row r="3508" spans="3:4" x14ac:dyDescent="0.2">
      <c r="C3508" s="10"/>
      <c r="D3508" s="10"/>
    </row>
    <row r="3509" spans="3:4" x14ac:dyDescent="0.2">
      <c r="C3509" s="10"/>
      <c r="D3509" s="10"/>
    </row>
    <row r="3510" spans="3:4" x14ac:dyDescent="0.2">
      <c r="C3510" s="10"/>
      <c r="D3510" s="10"/>
    </row>
    <row r="3511" spans="3:4" x14ac:dyDescent="0.2">
      <c r="C3511" s="10"/>
      <c r="D3511" s="10"/>
    </row>
    <row r="3512" spans="3:4" x14ac:dyDescent="0.2">
      <c r="C3512" s="10"/>
      <c r="D3512" s="10"/>
    </row>
    <row r="3513" spans="3:4" x14ac:dyDescent="0.2">
      <c r="C3513" s="10"/>
      <c r="D3513" s="10"/>
    </row>
    <row r="3514" spans="3:4" x14ac:dyDescent="0.2">
      <c r="C3514" s="10"/>
      <c r="D3514" s="10"/>
    </row>
    <row r="3515" spans="3:4" x14ac:dyDescent="0.2">
      <c r="C3515" s="10"/>
      <c r="D3515" s="10"/>
    </row>
    <row r="3516" spans="3:4" x14ac:dyDescent="0.2">
      <c r="C3516" s="10"/>
      <c r="D3516" s="10"/>
    </row>
    <row r="3517" spans="3:4" x14ac:dyDescent="0.2">
      <c r="C3517" s="10"/>
      <c r="D3517" s="10"/>
    </row>
    <row r="3518" spans="3:4" x14ac:dyDescent="0.2">
      <c r="C3518" s="10"/>
      <c r="D3518" s="10"/>
    </row>
    <row r="3519" spans="3:4" x14ac:dyDescent="0.2">
      <c r="C3519" s="10"/>
      <c r="D3519" s="10"/>
    </row>
    <row r="3520" spans="3:4" x14ac:dyDescent="0.2">
      <c r="C3520" s="10"/>
      <c r="D3520" s="10"/>
    </row>
    <row r="3521" spans="3:4" x14ac:dyDescent="0.2">
      <c r="C3521" s="10"/>
      <c r="D3521" s="10"/>
    </row>
    <row r="3522" spans="3:4" x14ac:dyDescent="0.2">
      <c r="C3522" s="10"/>
      <c r="D3522" s="10"/>
    </row>
    <row r="3523" spans="3:4" x14ac:dyDescent="0.2">
      <c r="C3523" s="10"/>
      <c r="D3523" s="10"/>
    </row>
    <row r="3524" spans="3:4" x14ac:dyDescent="0.2">
      <c r="C3524" s="10"/>
      <c r="D3524" s="10"/>
    </row>
    <row r="3525" spans="3:4" x14ac:dyDescent="0.2">
      <c r="C3525" s="10"/>
      <c r="D3525" s="10"/>
    </row>
    <row r="3526" spans="3:4" x14ac:dyDescent="0.2">
      <c r="C3526" s="10"/>
      <c r="D3526" s="10"/>
    </row>
    <row r="3527" spans="3:4" x14ac:dyDescent="0.2">
      <c r="C3527" s="10"/>
      <c r="D3527" s="10"/>
    </row>
    <row r="3528" spans="3:4" x14ac:dyDescent="0.2">
      <c r="C3528" s="10"/>
      <c r="D3528" s="10"/>
    </row>
    <row r="3529" spans="3:4" x14ac:dyDescent="0.2">
      <c r="C3529" s="10"/>
      <c r="D3529" s="10"/>
    </row>
    <row r="3530" spans="3:4" x14ac:dyDescent="0.2">
      <c r="C3530" s="10"/>
      <c r="D3530" s="10"/>
    </row>
    <row r="3531" spans="3:4" x14ac:dyDescent="0.2">
      <c r="C3531" s="10"/>
      <c r="D3531" s="10"/>
    </row>
    <row r="3532" spans="3:4" x14ac:dyDescent="0.2">
      <c r="C3532" s="10"/>
      <c r="D3532" s="10"/>
    </row>
    <row r="3533" spans="3:4" x14ac:dyDescent="0.2">
      <c r="C3533" s="10"/>
      <c r="D3533" s="10"/>
    </row>
    <row r="3534" spans="3:4" x14ac:dyDescent="0.2">
      <c r="C3534" s="10"/>
      <c r="D3534" s="10"/>
    </row>
    <row r="3535" spans="3:4" x14ac:dyDescent="0.2">
      <c r="C3535" s="10"/>
      <c r="D3535" s="10"/>
    </row>
    <row r="3536" spans="3:4" x14ac:dyDescent="0.2">
      <c r="C3536" s="10"/>
      <c r="D3536" s="10"/>
    </row>
    <row r="3537" spans="3:4" x14ac:dyDescent="0.2">
      <c r="C3537" s="10"/>
      <c r="D3537" s="10"/>
    </row>
    <row r="3538" spans="3:4" x14ac:dyDescent="0.2">
      <c r="C3538" s="10"/>
      <c r="D3538" s="10"/>
    </row>
    <row r="3539" spans="3:4" x14ac:dyDescent="0.2">
      <c r="C3539" s="10"/>
      <c r="D3539" s="10"/>
    </row>
    <row r="3540" spans="3:4" x14ac:dyDescent="0.2">
      <c r="C3540" s="10"/>
      <c r="D3540" s="10"/>
    </row>
    <row r="3541" spans="3:4" x14ac:dyDescent="0.2">
      <c r="C3541" s="10"/>
      <c r="D3541" s="10"/>
    </row>
    <row r="3542" spans="3:4" x14ac:dyDescent="0.2">
      <c r="C3542" s="10"/>
      <c r="D3542" s="10"/>
    </row>
    <row r="3543" spans="3:4" x14ac:dyDescent="0.2">
      <c r="C3543" s="10"/>
      <c r="D3543" s="10"/>
    </row>
    <row r="3544" spans="3:4" x14ac:dyDescent="0.2">
      <c r="C3544" s="10"/>
      <c r="D3544" s="10"/>
    </row>
    <row r="3545" spans="3:4" x14ac:dyDescent="0.2">
      <c r="C3545" s="10"/>
      <c r="D3545" s="10"/>
    </row>
    <row r="3546" spans="3:4" x14ac:dyDescent="0.2">
      <c r="C3546" s="10"/>
      <c r="D3546" s="10"/>
    </row>
    <row r="3547" spans="3:4" x14ac:dyDescent="0.2">
      <c r="C3547" s="10"/>
      <c r="D3547" s="10"/>
    </row>
    <row r="3548" spans="3:4" x14ac:dyDescent="0.2">
      <c r="C3548" s="10"/>
      <c r="D3548" s="10"/>
    </row>
    <row r="3549" spans="3:4" x14ac:dyDescent="0.2">
      <c r="C3549" s="10"/>
      <c r="D3549" s="10"/>
    </row>
    <row r="3550" spans="3:4" x14ac:dyDescent="0.2">
      <c r="C3550" s="10"/>
      <c r="D3550" s="10"/>
    </row>
    <row r="3551" spans="3:4" x14ac:dyDescent="0.2">
      <c r="C3551" s="10"/>
      <c r="D3551" s="10"/>
    </row>
    <row r="3552" spans="3:4" x14ac:dyDescent="0.2">
      <c r="C3552" s="10"/>
      <c r="D3552" s="10"/>
    </row>
    <row r="3553" spans="3:4" x14ac:dyDescent="0.2">
      <c r="C3553" s="10"/>
      <c r="D3553" s="10"/>
    </row>
    <row r="3554" spans="3:4" x14ac:dyDescent="0.2">
      <c r="C3554" s="10"/>
      <c r="D3554" s="10"/>
    </row>
    <row r="3555" spans="3:4" x14ac:dyDescent="0.2">
      <c r="C3555" s="10"/>
      <c r="D3555" s="10"/>
    </row>
    <row r="3556" spans="3:4" x14ac:dyDescent="0.2">
      <c r="C3556" s="10"/>
      <c r="D3556" s="10"/>
    </row>
    <row r="3557" spans="3:4" x14ac:dyDescent="0.2">
      <c r="C3557" s="10"/>
      <c r="D3557" s="10"/>
    </row>
    <row r="3558" spans="3:4" x14ac:dyDescent="0.2">
      <c r="C3558" s="10"/>
      <c r="D3558" s="10"/>
    </row>
    <row r="3559" spans="3:4" x14ac:dyDescent="0.2">
      <c r="C3559" s="10"/>
      <c r="D3559" s="10"/>
    </row>
    <row r="3560" spans="3:4" x14ac:dyDescent="0.2">
      <c r="C3560" s="10"/>
      <c r="D3560" s="10"/>
    </row>
    <row r="3561" spans="3:4" x14ac:dyDescent="0.2">
      <c r="C3561" s="10"/>
      <c r="D3561" s="10"/>
    </row>
    <row r="3562" spans="3:4" x14ac:dyDescent="0.2">
      <c r="C3562" s="10"/>
      <c r="D3562" s="10"/>
    </row>
    <row r="3563" spans="3:4" x14ac:dyDescent="0.2">
      <c r="C3563" s="10"/>
      <c r="D3563" s="10"/>
    </row>
    <row r="3564" spans="3:4" x14ac:dyDescent="0.2">
      <c r="C3564" s="10"/>
      <c r="D3564" s="10"/>
    </row>
    <row r="3565" spans="3:4" x14ac:dyDescent="0.2">
      <c r="C3565" s="10"/>
      <c r="D3565" s="10"/>
    </row>
    <row r="3566" spans="3:4" x14ac:dyDescent="0.2">
      <c r="C3566" s="10"/>
      <c r="D3566" s="10"/>
    </row>
    <row r="3567" spans="3:4" x14ac:dyDescent="0.2">
      <c r="C3567" s="10"/>
      <c r="D3567" s="10"/>
    </row>
    <row r="3568" spans="3:4" x14ac:dyDescent="0.2">
      <c r="C3568" s="10"/>
      <c r="D3568" s="10"/>
    </row>
    <row r="3569" spans="3:4" x14ac:dyDescent="0.2">
      <c r="C3569" s="10"/>
      <c r="D3569" s="10"/>
    </row>
    <row r="3570" spans="3:4" x14ac:dyDescent="0.2">
      <c r="C3570" s="10"/>
      <c r="D3570" s="10"/>
    </row>
    <row r="3571" spans="3:4" x14ac:dyDescent="0.2">
      <c r="C3571" s="10"/>
      <c r="D3571" s="10"/>
    </row>
    <row r="3572" spans="3:4" x14ac:dyDescent="0.2">
      <c r="C3572" s="10"/>
      <c r="D3572" s="10"/>
    </row>
    <row r="3573" spans="3:4" x14ac:dyDescent="0.2">
      <c r="C3573" s="10"/>
      <c r="D3573" s="10"/>
    </row>
    <row r="3574" spans="3:4" x14ac:dyDescent="0.2">
      <c r="C3574" s="10"/>
      <c r="D3574" s="10"/>
    </row>
    <row r="3575" spans="3:4" x14ac:dyDescent="0.2">
      <c r="C3575" s="10"/>
      <c r="D3575" s="10"/>
    </row>
    <row r="3576" spans="3:4" x14ac:dyDescent="0.2">
      <c r="C3576" s="10"/>
      <c r="D3576" s="10"/>
    </row>
    <row r="3577" spans="3:4" x14ac:dyDescent="0.2">
      <c r="C3577" s="10"/>
      <c r="D3577" s="10"/>
    </row>
    <row r="3578" spans="3:4" x14ac:dyDescent="0.2">
      <c r="C3578" s="10"/>
      <c r="D3578" s="10"/>
    </row>
    <row r="3579" spans="3:4" x14ac:dyDescent="0.2">
      <c r="C3579" s="10"/>
      <c r="D3579" s="10"/>
    </row>
    <row r="3580" spans="3:4" x14ac:dyDescent="0.2">
      <c r="C3580" s="10"/>
      <c r="D3580" s="10"/>
    </row>
    <row r="3581" spans="3:4" x14ac:dyDescent="0.2">
      <c r="C3581" s="10"/>
      <c r="D3581" s="10"/>
    </row>
    <row r="3582" spans="3:4" x14ac:dyDescent="0.2">
      <c r="C3582" s="10"/>
      <c r="D3582" s="10"/>
    </row>
    <row r="3583" spans="3:4" x14ac:dyDescent="0.2">
      <c r="C3583" s="10"/>
      <c r="D3583" s="10"/>
    </row>
    <row r="3584" spans="3:4" x14ac:dyDescent="0.2">
      <c r="C3584" s="10"/>
      <c r="D3584" s="10"/>
    </row>
    <row r="3585" spans="3:4" x14ac:dyDescent="0.2">
      <c r="C3585" s="10"/>
      <c r="D3585" s="10"/>
    </row>
    <row r="3586" spans="3:4" x14ac:dyDescent="0.2">
      <c r="C3586" s="10"/>
      <c r="D3586" s="10"/>
    </row>
    <row r="3587" spans="3:4" x14ac:dyDescent="0.2">
      <c r="C3587" s="10"/>
      <c r="D3587" s="10"/>
    </row>
    <row r="3588" spans="3:4" x14ac:dyDescent="0.2">
      <c r="C3588" s="10"/>
      <c r="D3588" s="10"/>
    </row>
    <row r="3589" spans="3:4" x14ac:dyDescent="0.2">
      <c r="C3589" s="10"/>
      <c r="D3589" s="10"/>
    </row>
    <row r="3590" spans="3:4" x14ac:dyDescent="0.2">
      <c r="C3590" s="10"/>
      <c r="D3590" s="10"/>
    </row>
    <row r="3591" spans="3:4" x14ac:dyDescent="0.2">
      <c r="C3591" s="10"/>
      <c r="D3591" s="10"/>
    </row>
    <row r="3592" spans="3:4" x14ac:dyDescent="0.2">
      <c r="C3592" s="10"/>
      <c r="D3592" s="10"/>
    </row>
    <row r="3593" spans="3:4" x14ac:dyDescent="0.2">
      <c r="C3593" s="10"/>
      <c r="D3593" s="10"/>
    </row>
    <row r="3594" spans="3:4" x14ac:dyDescent="0.2">
      <c r="C3594" s="10"/>
      <c r="D3594" s="10"/>
    </row>
    <row r="3595" spans="3:4" x14ac:dyDescent="0.2">
      <c r="C3595" s="10"/>
      <c r="D3595" s="10"/>
    </row>
    <row r="3596" spans="3:4" x14ac:dyDescent="0.2">
      <c r="C3596" s="10"/>
      <c r="D3596" s="10"/>
    </row>
    <row r="3597" spans="3:4" x14ac:dyDescent="0.2">
      <c r="C3597" s="10"/>
      <c r="D3597" s="10"/>
    </row>
    <row r="3598" spans="3:4" x14ac:dyDescent="0.2">
      <c r="C3598" s="10"/>
      <c r="D3598" s="10"/>
    </row>
    <row r="3599" spans="3:4" x14ac:dyDescent="0.2">
      <c r="C3599" s="10"/>
      <c r="D3599" s="10"/>
    </row>
    <row r="3600" spans="3:4" x14ac:dyDescent="0.2">
      <c r="C3600" s="10"/>
      <c r="D3600" s="10"/>
    </row>
    <row r="3601" spans="3:4" x14ac:dyDescent="0.2">
      <c r="C3601" s="10"/>
      <c r="D3601" s="10"/>
    </row>
    <row r="3602" spans="3:4" x14ac:dyDescent="0.2">
      <c r="C3602" s="10"/>
      <c r="D3602" s="10"/>
    </row>
    <row r="3603" spans="3:4" x14ac:dyDescent="0.2">
      <c r="C3603" s="10"/>
      <c r="D3603" s="10"/>
    </row>
    <row r="3604" spans="3:4" x14ac:dyDescent="0.2">
      <c r="C3604" s="10"/>
      <c r="D3604" s="10"/>
    </row>
    <row r="3605" spans="3:4" x14ac:dyDescent="0.2">
      <c r="C3605" s="10"/>
      <c r="D3605" s="10"/>
    </row>
    <row r="3606" spans="3:4" x14ac:dyDescent="0.2">
      <c r="C3606" s="10"/>
      <c r="D3606" s="10"/>
    </row>
    <row r="3607" spans="3:4" x14ac:dyDescent="0.2">
      <c r="C3607" s="10"/>
      <c r="D3607" s="10"/>
    </row>
    <row r="3608" spans="3:4" x14ac:dyDescent="0.2">
      <c r="C3608" s="10"/>
      <c r="D3608" s="10"/>
    </row>
    <row r="3609" spans="3:4" x14ac:dyDescent="0.2">
      <c r="C3609" s="10"/>
      <c r="D3609" s="10"/>
    </row>
    <row r="3610" spans="3:4" x14ac:dyDescent="0.2">
      <c r="C3610" s="10"/>
      <c r="D3610" s="10"/>
    </row>
    <row r="3611" spans="3:4" x14ac:dyDescent="0.2">
      <c r="C3611" s="10"/>
      <c r="D3611" s="10"/>
    </row>
    <row r="3612" spans="3:4" x14ac:dyDescent="0.2">
      <c r="C3612" s="10"/>
      <c r="D3612" s="10"/>
    </row>
    <row r="3613" spans="3:4" x14ac:dyDescent="0.2">
      <c r="C3613" s="10"/>
      <c r="D3613" s="10"/>
    </row>
    <row r="3614" spans="3:4" x14ac:dyDescent="0.2">
      <c r="C3614" s="10"/>
      <c r="D3614" s="10"/>
    </row>
    <row r="3615" spans="3:4" x14ac:dyDescent="0.2">
      <c r="C3615" s="10"/>
      <c r="D3615" s="10"/>
    </row>
    <row r="3616" spans="3:4" x14ac:dyDescent="0.2">
      <c r="C3616" s="10"/>
      <c r="D3616" s="10"/>
    </row>
    <row r="3617" spans="3:4" x14ac:dyDescent="0.2">
      <c r="C3617" s="10"/>
      <c r="D3617" s="10"/>
    </row>
    <row r="3618" spans="3:4" x14ac:dyDescent="0.2">
      <c r="C3618" s="10"/>
      <c r="D3618" s="10"/>
    </row>
    <row r="3619" spans="3:4" x14ac:dyDescent="0.2">
      <c r="C3619" s="10"/>
      <c r="D3619" s="10"/>
    </row>
    <row r="3620" spans="3:4" x14ac:dyDescent="0.2">
      <c r="C3620" s="10"/>
      <c r="D3620" s="10"/>
    </row>
    <row r="3621" spans="3:4" x14ac:dyDescent="0.2">
      <c r="C3621" s="10"/>
      <c r="D3621" s="10"/>
    </row>
    <row r="3622" spans="3:4" x14ac:dyDescent="0.2">
      <c r="C3622" s="10"/>
      <c r="D3622" s="10"/>
    </row>
    <row r="3623" spans="3:4" x14ac:dyDescent="0.2">
      <c r="C3623" s="10"/>
      <c r="D3623" s="10"/>
    </row>
    <row r="3624" spans="3:4" x14ac:dyDescent="0.2">
      <c r="C3624" s="10"/>
      <c r="D3624" s="10"/>
    </row>
    <row r="3625" spans="3:4" x14ac:dyDescent="0.2">
      <c r="C3625" s="10"/>
      <c r="D3625" s="10"/>
    </row>
    <row r="3626" spans="3:4" x14ac:dyDescent="0.2">
      <c r="C3626" s="10"/>
      <c r="D3626" s="10"/>
    </row>
    <row r="3627" spans="3:4" x14ac:dyDescent="0.2">
      <c r="C3627" s="10"/>
      <c r="D3627" s="10"/>
    </row>
    <row r="3628" spans="3:4" x14ac:dyDescent="0.2">
      <c r="C3628" s="10"/>
      <c r="D3628" s="10"/>
    </row>
    <row r="3629" spans="3:4" x14ac:dyDescent="0.2">
      <c r="C3629" s="10"/>
      <c r="D3629" s="10"/>
    </row>
    <row r="3630" spans="3:4" x14ac:dyDescent="0.2">
      <c r="C3630" s="10"/>
      <c r="D3630" s="10"/>
    </row>
    <row r="3631" spans="3:4" x14ac:dyDescent="0.2">
      <c r="C3631" s="10"/>
      <c r="D3631" s="10"/>
    </row>
    <row r="3632" spans="3:4" x14ac:dyDescent="0.2">
      <c r="C3632" s="10"/>
      <c r="D3632" s="10"/>
    </row>
    <row r="3633" spans="3:4" x14ac:dyDescent="0.2">
      <c r="C3633" s="10"/>
      <c r="D3633" s="10"/>
    </row>
    <row r="3634" spans="3:4" x14ac:dyDescent="0.2">
      <c r="C3634" s="10"/>
      <c r="D3634" s="10"/>
    </row>
    <row r="3635" spans="3:4" x14ac:dyDescent="0.2">
      <c r="C3635" s="10"/>
      <c r="D3635" s="10"/>
    </row>
    <row r="3636" spans="3:4" x14ac:dyDescent="0.2">
      <c r="C3636" s="10"/>
      <c r="D3636" s="10"/>
    </row>
    <row r="3637" spans="3:4" x14ac:dyDescent="0.2">
      <c r="C3637" s="10"/>
      <c r="D3637" s="10"/>
    </row>
    <row r="3638" spans="3:4" x14ac:dyDescent="0.2">
      <c r="C3638" s="10"/>
      <c r="D3638" s="10"/>
    </row>
    <row r="3639" spans="3:4" x14ac:dyDescent="0.2">
      <c r="C3639" s="10"/>
      <c r="D3639" s="10"/>
    </row>
    <row r="3640" spans="3:4" x14ac:dyDescent="0.2">
      <c r="C3640" s="10"/>
      <c r="D3640" s="10"/>
    </row>
    <row r="3641" spans="3:4" x14ac:dyDescent="0.2">
      <c r="C3641" s="10"/>
      <c r="D3641" s="10"/>
    </row>
    <row r="3642" spans="3:4" x14ac:dyDescent="0.2">
      <c r="C3642" s="10"/>
      <c r="D3642" s="10"/>
    </row>
    <row r="3643" spans="3:4" x14ac:dyDescent="0.2">
      <c r="C3643" s="10"/>
      <c r="D3643" s="10"/>
    </row>
    <row r="3644" spans="3:4" x14ac:dyDescent="0.2">
      <c r="C3644" s="10"/>
      <c r="D3644" s="10"/>
    </row>
    <row r="3645" spans="3:4" x14ac:dyDescent="0.2">
      <c r="C3645" s="10"/>
      <c r="D3645" s="10"/>
    </row>
    <row r="3646" spans="3:4" x14ac:dyDescent="0.2">
      <c r="C3646" s="10"/>
      <c r="D3646" s="10"/>
    </row>
    <row r="3647" spans="3:4" x14ac:dyDescent="0.2">
      <c r="C3647" s="10"/>
      <c r="D3647" s="10"/>
    </row>
    <row r="3648" spans="3:4" x14ac:dyDescent="0.2">
      <c r="C3648" s="10"/>
      <c r="D3648" s="10"/>
    </row>
    <row r="3649" spans="3:4" x14ac:dyDescent="0.2">
      <c r="C3649" s="10"/>
      <c r="D3649" s="10"/>
    </row>
    <row r="3650" spans="3:4" x14ac:dyDescent="0.2">
      <c r="C3650" s="10"/>
      <c r="D3650" s="10"/>
    </row>
    <row r="3651" spans="3:4" x14ac:dyDescent="0.2">
      <c r="C3651" s="10"/>
      <c r="D3651" s="10"/>
    </row>
    <row r="3652" spans="3:4" x14ac:dyDescent="0.2">
      <c r="C3652" s="10"/>
      <c r="D3652" s="10"/>
    </row>
    <row r="3653" spans="3:4" x14ac:dyDescent="0.2">
      <c r="C3653" s="10"/>
      <c r="D3653" s="10"/>
    </row>
    <row r="3654" spans="3:4" x14ac:dyDescent="0.2">
      <c r="C3654" s="10"/>
      <c r="D3654" s="10"/>
    </row>
    <row r="3655" spans="3:4" x14ac:dyDescent="0.2">
      <c r="C3655" s="10"/>
      <c r="D3655" s="10"/>
    </row>
    <row r="3656" spans="3:4" x14ac:dyDescent="0.2">
      <c r="C3656" s="10"/>
      <c r="D3656" s="10"/>
    </row>
    <row r="3657" spans="3:4" x14ac:dyDescent="0.2">
      <c r="C3657" s="10"/>
      <c r="D3657" s="10"/>
    </row>
    <row r="3658" spans="3:4" x14ac:dyDescent="0.2">
      <c r="C3658" s="10"/>
      <c r="D3658" s="10"/>
    </row>
    <row r="3659" spans="3:4" x14ac:dyDescent="0.2">
      <c r="C3659" s="10"/>
      <c r="D3659" s="10"/>
    </row>
    <row r="3660" spans="3:4" x14ac:dyDescent="0.2">
      <c r="C3660" s="10"/>
      <c r="D3660" s="10"/>
    </row>
    <row r="3661" spans="3:4" x14ac:dyDescent="0.2">
      <c r="C3661" s="10"/>
      <c r="D3661" s="10"/>
    </row>
    <row r="3662" spans="3:4" x14ac:dyDescent="0.2">
      <c r="C3662" s="10"/>
      <c r="D3662" s="10"/>
    </row>
    <row r="3663" spans="3:4" x14ac:dyDescent="0.2">
      <c r="C3663" s="10"/>
      <c r="D3663" s="10"/>
    </row>
    <row r="3664" spans="3:4" x14ac:dyDescent="0.2">
      <c r="C3664" s="10"/>
      <c r="D3664" s="10"/>
    </row>
    <row r="3665" spans="3:4" x14ac:dyDescent="0.2">
      <c r="C3665" s="10"/>
      <c r="D3665" s="10"/>
    </row>
    <row r="3666" spans="3:4" x14ac:dyDescent="0.2">
      <c r="C3666" s="10"/>
      <c r="D3666" s="10"/>
    </row>
    <row r="3667" spans="3:4" x14ac:dyDescent="0.2">
      <c r="C3667" s="10"/>
      <c r="D3667" s="10"/>
    </row>
    <row r="3668" spans="3:4" x14ac:dyDescent="0.2">
      <c r="C3668" s="10"/>
      <c r="D3668" s="10"/>
    </row>
    <row r="3669" spans="3:4" x14ac:dyDescent="0.2">
      <c r="C3669" s="10"/>
      <c r="D3669" s="10"/>
    </row>
    <row r="3670" spans="3:4" x14ac:dyDescent="0.2">
      <c r="C3670" s="10"/>
      <c r="D3670" s="10"/>
    </row>
    <row r="3671" spans="3:4" x14ac:dyDescent="0.2">
      <c r="C3671" s="10"/>
      <c r="D3671" s="10"/>
    </row>
    <row r="3672" spans="3:4" x14ac:dyDescent="0.2">
      <c r="C3672" s="10"/>
      <c r="D3672" s="10"/>
    </row>
    <row r="3673" spans="3:4" x14ac:dyDescent="0.2">
      <c r="C3673" s="10"/>
      <c r="D3673" s="10"/>
    </row>
    <row r="3674" spans="3:4" x14ac:dyDescent="0.2">
      <c r="C3674" s="10"/>
      <c r="D3674" s="10"/>
    </row>
    <row r="3675" spans="3:4" x14ac:dyDescent="0.2">
      <c r="C3675" s="10"/>
      <c r="D3675" s="10"/>
    </row>
    <row r="3676" spans="3:4" x14ac:dyDescent="0.2">
      <c r="C3676" s="10"/>
      <c r="D3676" s="10"/>
    </row>
    <row r="3677" spans="3:4" x14ac:dyDescent="0.2">
      <c r="C3677" s="10"/>
      <c r="D3677" s="10"/>
    </row>
    <row r="3678" spans="3:4" x14ac:dyDescent="0.2">
      <c r="C3678" s="10"/>
      <c r="D3678" s="10"/>
    </row>
    <row r="3679" spans="3:4" x14ac:dyDescent="0.2">
      <c r="C3679" s="10"/>
      <c r="D3679" s="10"/>
    </row>
    <row r="3680" spans="3:4" x14ac:dyDescent="0.2">
      <c r="C3680" s="10"/>
      <c r="D3680" s="10"/>
    </row>
    <row r="3681" spans="3:4" x14ac:dyDescent="0.2">
      <c r="C3681" s="10"/>
      <c r="D3681" s="10"/>
    </row>
    <row r="3682" spans="3:4" x14ac:dyDescent="0.2">
      <c r="C3682" s="10"/>
      <c r="D3682" s="10"/>
    </row>
    <row r="3683" spans="3:4" x14ac:dyDescent="0.2">
      <c r="C3683" s="10"/>
      <c r="D3683" s="10"/>
    </row>
    <row r="3684" spans="3:4" x14ac:dyDescent="0.2">
      <c r="C3684" s="10"/>
      <c r="D3684" s="10"/>
    </row>
    <row r="3685" spans="3:4" x14ac:dyDescent="0.2">
      <c r="C3685" s="10"/>
      <c r="D3685" s="10"/>
    </row>
    <row r="3686" spans="3:4" x14ac:dyDescent="0.2">
      <c r="C3686" s="10"/>
      <c r="D3686" s="10"/>
    </row>
    <row r="3687" spans="3:4" x14ac:dyDescent="0.2">
      <c r="C3687" s="10"/>
      <c r="D3687" s="10"/>
    </row>
    <row r="3688" spans="3:4" x14ac:dyDescent="0.2">
      <c r="C3688" s="10"/>
      <c r="D3688" s="10"/>
    </row>
    <row r="3689" spans="3:4" x14ac:dyDescent="0.2">
      <c r="C3689" s="10"/>
      <c r="D3689" s="10"/>
    </row>
    <row r="3690" spans="3:4" x14ac:dyDescent="0.2">
      <c r="C3690" s="10"/>
      <c r="D3690" s="10"/>
    </row>
    <row r="3691" spans="3:4" x14ac:dyDescent="0.2">
      <c r="C3691" s="10"/>
      <c r="D3691" s="10"/>
    </row>
    <row r="3692" spans="3:4" x14ac:dyDescent="0.2">
      <c r="C3692" s="10"/>
      <c r="D3692" s="10"/>
    </row>
    <row r="3693" spans="3:4" x14ac:dyDescent="0.2">
      <c r="C3693" s="10"/>
      <c r="D3693" s="10"/>
    </row>
    <row r="3694" spans="3:4" x14ac:dyDescent="0.2">
      <c r="C3694" s="10"/>
      <c r="D3694" s="10"/>
    </row>
    <row r="3695" spans="3:4" x14ac:dyDescent="0.2">
      <c r="C3695" s="10"/>
      <c r="D3695" s="10"/>
    </row>
    <row r="3696" spans="3:4" x14ac:dyDescent="0.2">
      <c r="C3696" s="10"/>
      <c r="D3696" s="10"/>
    </row>
    <row r="3697" spans="3:4" x14ac:dyDescent="0.2">
      <c r="C3697" s="10"/>
      <c r="D3697" s="10"/>
    </row>
    <row r="3698" spans="3:4" x14ac:dyDescent="0.2">
      <c r="C3698" s="10"/>
      <c r="D3698" s="10"/>
    </row>
    <row r="3699" spans="3:4" x14ac:dyDescent="0.2">
      <c r="C3699" s="10"/>
      <c r="D3699" s="10"/>
    </row>
    <row r="3700" spans="3:4" x14ac:dyDescent="0.2">
      <c r="C3700" s="10"/>
      <c r="D3700" s="10"/>
    </row>
    <row r="3701" spans="3:4" x14ac:dyDescent="0.2">
      <c r="C3701" s="10"/>
      <c r="D3701" s="10"/>
    </row>
    <row r="3702" spans="3:4" x14ac:dyDescent="0.2">
      <c r="C3702" s="10"/>
      <c r="D3702" s="10"/>
    </row>
    <row r="3703" spans="3:4" x14ac:dyDescent="0.2">
      <c r="C3703" s="10"/>
      <c r="D3703" s="10"/>
    </row>
    <row r="3704" spans="3:4" x14ac:dyDescent="0.2">
      <c r="C3704" s="10"/>
      <c r="D3704" s="10"/>
    </row>
    <row r="3705" spans="3:4" x14ac:dyDescent="0.2">
      <c r="C3705" s="10"/>
      <c r="D3705" s="10"/>
    </row>
    <row r="3706" spans="3:4" x14ac:dyDescent="0.2">
      <c r="C3706" s="10"/>
      <c r="D3706" s="10"/>
    </row>
    <row r="3707" spans="3:4" x14ac:dyDescent="0.2">
      <c r="C3707" s="10"/>
      <c r="D3707" s="10"/>
    </row>
    <row r="3708" spans="3:4" x14ac:dyDescent="0.2">
      <c r="C3708" s="10"/>
      <c r="D3708" s="10"/>
    </row>
    <row r="3709" spans="3:4" x14ac:dyDescent="0.2">
      <c r="C3709" s="10"/>
      <c r="D3709" s="10"/>
    </row>
    <row r="3710" spans="3:4" x14ac:dyDescent="0.2">
      <c r="C3710" s="10"/>
      <c r="D3710" s="10"/>
    </row>
    <row r="3711" spans="3:4" x14ac:dyDescent="0.2">
      <c r="C3711" s="10"/>
      <c r="D3711" s="10"/>
    </row>
    <row r="3712" spans="3:4" x14ac:dyDescent="0.2">
      <c r="C3712" s="10"/>
      <c r="D3712" s="10"/>
    </row>
    <row r="3713" spans="3:4" x14ac:dyDescent="0.2">
      <c r="C3713" s="10"/>
      <c r="D3713" s="10"/>
    </row>
    <row r="3714" spans="3:4" x14ac:dyDescent="0.2">
      <c r="C3714" s="10"/>
      <c r="D3714" s="10"/>
    </row>
    <row r="3715" spans="3:4" x14ac:dyDescent="0.2">
      <c r="C3715" s="10"/>
      <c r="D3715" s="10"/>
    </row>
    <row r="3716" spans="3:4" x14ac:dyDescent="0.2">
      <c r="C3716" s="10"/>
      <c r="D3716" s="10"/>
    </row>
    <row r="3717" spans="3:4" x14ac:dyDescent="0.2">
      <c r="C3717" s="10"/>
      <c r="D3717" s="10"/>
    </row>
    <row r="3718" spans="3:4" x14ac:dyDescent="0.2">
      <c r="C3718" s="10"/>
      <c r="D3718" s="10"/>
    </row>
    <row r="3719" spans="3:4" x14ac:dyDescent="0.2">
      <c r="C3719" s="10"/>
      <c r="D3719" s="10"/>
    </row>
    <row r="3720" spans="3:4" x14ac:dyDescent="0.2">
      <c r="C3720" s="10"/>
      <c r="D3720" s="10"/>
    </row>
    <row r="3721" spans="3:4" x14ac:dyDescent="0.2">
      <c r="C3721" s="10"/>
      <c r="D3721" s="10"/>
    </row>
    <row r="3722" spans="3:4" x14ac:dyDescent="0.2">
      <c r="C3722" s="10"/>
      <c r="D3722" s="10"/>
    </row>
    <row r="3723" spans="3:4" x14ac:dyDescent="0.2">
      <c r="C3723" s="10"/>
      <c r="D3723" s="10"/>
    </row>
    <row r="3724" spans="3:4" x14ac:dyDescent="0.2">
      <c r="C3724" s="10"/>
      <c r="D3724" s="10"/>
    </row>
    <row r="3725" spans="3:4" x14ac:dyDescent="0.2">
      <c r="C3725" s="10"/>
      <c r="D3725" s="10"/>
    </row>
    <row r="3726" spans="3:4" x14ac:dyDescent="0.2">
      <c r="C3726" s="10"/>
      <c r="D3726" s="10"/>
    </row>
    <row r="3727" spans="3:4" x14ac:dyDescent="0.2">
      <c r="C3727" s="10"/>
      <c r="D3727" s="10"/>
    </row>
    <row r="3728" spans="3:4" x14ac:dyDescent="0.2">
      <c r="C3728" s="10"/>
      <c r="D3728" s="10"/>
    </row>
    <row r="3729" spans="3:4" x14ac:dyDescent="0.2">
      <c r="C3729" s="10"/>
      <c r="D3729" s="10"/>
    </row>
    <row r="3730" spans="3:4" x14ac:dyDescent="0.2">
      <c r="C3730" s="10"/>
      <c r="D3730" s="10"/>
    </row>
    <row r="3731" spans="3:4" x14ac:dyDescent="0.2">
      <c r="C3731" s="10"/>
      <c r="D3731" s="10"/>
    </row>
    <row r="3732" spans="3:4" x14ac:dyDescent="0.2">
      <c r="C3732" s="10"/>
      <c r="D3732" s="10"/>
    </row>
    <row r="3733" spans="3:4" x14ac:dyDescent="0.2">
      <c r="C3733" s="10"/>
      <c r="D3733" s="10"/>
    </row>
    <row r="3734" spans="3:4" x14ac:dyDescent="0.2">
      <c r="C3734" s="10"/>
      <c r="D3734" s="10"/>
    </row>
    <row r="3735" spans="3:4" x14ac:dyDescent="0.2">
      <c r="C3735" s="10"/>
      <c r="D3735" s="10"/>
    </row>
    <row r="3736" spans="3:4" x14ac:dyDescent="0.2">
      <c r="C3736" s="10"/>
      <c r="D3736" s="10"/>
    </row>
    <row r="3737" spans="3:4" x14ac:dyDescent="0.2">
      <c r="C3737" s="10"/>
      <c r="D3737" s="10"/>
    </row>
    <row r="3738" spans="3:4" x14ac:dyDescent="0.2">
      <c r="C3738" s="10"/>
      <c r="D3738" s="10"/>
    </row>
    <row r="3739" spans="3:4" x14ac:dyDescent="0.2">
      <c r="C3739" s="10"/>
      <c r="D3739" s="10"/>
    </row>
    <row r="3740" spans="3:4" x14ac:dyDescent="0.2">
      <c r="C3740" s="10"/>
      <c r="D3740" s="10"/>
    </row>
    <row r="3741" spans="3:4" x14ac:dyDescent="0.2">
      <c r="C3741" s="10"/>
      <c r="D3741" s="10"/>
    </row>
    <row r="3742" spans="3:4" x14ac:dyDescent="0.2">
      <c r="C3742" s="10"/>
      <c r="D3742" s="10"/>
    </row>
    <row r="3743" spans="3:4" x14ac:dyDescent="0.2">
      <c r="C3743" s="10"/>
      <c r="D3743" s="10"/>
    </row>
    <row r="3744" spans="3:4" x14ac:dyDescent="0.2">
      <c r="C3744" s="10"/>
      <c r="D3744" s="10"/>
    </row>
    <row r="3745" spans="3:4" x14ac:dyDescent="0.2">
      <c r="C3745" s="10"/>
      <c r="D3745" s="10"/>
    </row>
    <row r="3746" spans="3:4" x14ac:dyDescent="0.2">
      <c r="C3746" s="10"/>
      <c r="D3746" s="10"/>
    </row>
    <row r="3747" spans="3:4" x14ac:dyDescent="0.2">
      <c r="C3747" s="10"/>
      <c r="D3747" s="10"/>
    </row>
    <row r="3748" spans="3:4" x14ac:dyDescent="0.2">
      <c r="C3748" s="10"/>
      <c r="D3748" s="10"/>
    </row>
    <row r="3749" spans="3:4" x14ac:dyDescent="0.2">
      <c r="C3749" s="10"/>
      <c r="D3749" s="10"/>
    </row>
    <row r="3750" spans="3:4" x14ac:dyDescent="0.2">
      <c r="C3750" s="10"/>
      <c r="D3750" s="10"/>
    </row>
    <row r="3751" spans="3:4" x14ac:dyDescent="0.2">
      <c r="C3751" s="10"/>
      <c r="D3751" s="10"/>
    </row>
    <row r="3752" spans="3:4" x14ac:dyDescent="0.2">
      <c r="C3752" s="10"/>
      <c r="D3752" s="10"/>
    </row>
    <row r="3753" spans="3:4" x14ac:dyDescent="0.2">
      <c r="C3753" s="10"/>
      <c r="D3753" s="10"/>
    </row>
    <row r="3754" spans="3:4" x14ac:dyDescent="0.2">
      <c r="C3754" s="10"/>
      <c r="D3754" s="10"/>
    </row>
    <row r="3755" spans="3:4" x14ac:dyDescent="0.2">
      <c r="C3755" s="10"/>
      <c r="D3755" s="10"/>
    </row>
    <row r="3756" spans="3:4" x14ac:dyDescent="0.2">
      <c r="C3756" s="10"/>
      <c r="D3756" s="10"/>
    </row>
    <row r="3757" spans="3:4" x14ac:dyDescent="0.2">
      <c r="C3757" s="10"/>
      <c r="D3757" s="10"/>
    </row>
    <row r="3758" spans="3:4" x14ac:dyDescent="0.2">
      <c r="C3758" s="10"/>
      <c r="D3758" s="10"/>
    </row>
    <row r="3759" spans="3:4" x14ac:dyDescent="0.2">
      <c r="C3759" s="10"/>
      <c r="D3759" s="10"/>
    </row>
    <row r="3760" spans="3:4" x14ac:dyDescent="0.2">
      <c r="C3760" s="10"/>
      <c r="D3760" s="10"/>
    </row>
    <row r="3761" spans="3:4" x14ac:dyDescent="0.2">
      <c r="C3761" s="10"/>
      <c r="D3761" s="10"/>
    </row>
    <row r="3762" spans="3:4" x14ac:dyDescent="0.2">
      <c r="C3762" s="10"/>
      <c r="D3762" s="10"/>
    </row>
    <row r="3763" spans="3:4" x14ac:dyDescent="0.2">
      <c r="C3763" s="10"/>
      <c r="D3763" s="10"/>
    </row>
    <row r="3764" spans="3:4" x14ac:dyDescent="0.2">
      <c r="C3764" s="10"/>
      <c r="D3764" s="10"/>
    </row>
    <row r="3765" spans="3:4" x14ac:dyDescent="0.2">
      <c r="C3765" s="10"/>
      <c r="D3765" s="10"/>
    </row>
    <row r="3766" spans="3:4" x14ac:dyDescent="0.2">
      <c r="C3766" s="10"/>
      <c r="D3766" s="10"/>
    </row>
    <row r="3767" spans="3:4" x14ac:dyDescent="0.2">
      <c r="C3767" s="10"/>
      <c r="D3767" s="10"/>
    </row>
    <row r="3768" spans="3:4" x14ac:dyDescent="0.2">
      <c r="C3768" s="10"/>
      <c r="D3768" s="10"/>
    </row>
    <row r="3769" spans="3:4" x14ac:dyDescent="0.2">
      <c r="C3769" s="10"/>
      <c r="D3769" s="10"/>
    </row>
    <row r="3770" spans="3:4" x14ac:dyDescent="0.2">
      <c r="C3770" s="10"/>
      <c r="D3770" s="10"/>
    </row>
    <row r="3771" spans="3:4" x14ac:dyDescent="0.2">
      <c r="C3771" s="10"/>
      <c r="D3771" s="10"/>
    </row>
    <row r="3772" spans="3:4" x14ac:dyDescent="0.2">
      <c r="C3772" s="10"/>
      <c r="D3772" s="10"/>
    </row>
    <row r="3773" spans="3:4" x14ac:dyDescent="0.2">
      <c r="C3773" s="10"/>
      <c r="D3773" s="10"/>
    </row>
    <row r="3774" spans="3:4" x14ac:dyDescent="0.2">
      <c r="C3774" s="10"/>
      <c r="D3774" s="10"/>
    </row>
    <row r="3775" spans="3:4" x14ac:dyDescent="0.2">
      <c r="C3775" s="10"/>
      <c r="D3775" s="10"/>
    </row>
    <row r="3776" spans="3:4" x14ac:dyDescent="0.2">
      <c r="C3776" s="10"/>
      <c r="D3776" s="10"/>
    </row>
    <row r="3777" spans="3:4" x14ac:dyDescent="0.2">
      <c r="C3777" s="10"/>
      <c r="D3777" s="10"/>
    </row>
    <row r="3778" spans="3:4" x14ac:dyDescent="0.2">
      <c r="C3778" s="10"/>
      <c r="D3778" s="10"/>
    </row>
    <row r="3779" spans="3:4" x14ac:dyDescent="0.2">
      <c r="C3779" s="10"/>
      <c r="D3779" s="10"/>
    </row>
    <row r="3780" spans="3:4" x14ac:dyDescent="0.2">
      <c r="C3780" s="10"/>
      <c r="D3780" s="10"/>
    </row>
    <row r="3781" spans="3:4" x14ac:dyDescent="0.2">
      <c r="C3781" s="10"/>
      <c r="D3781" s="10"/>
    </row>
    <row r="3782" spans="3:4" x14ac:dyDescent="0.2">
      <c r="C3782" s="10"/>
      <c r="D3782" s="10"/>
    </row>
    <row r="3783" spans="3:4" x14ac:dyDescent="0.2">
      <c r="C3783" s="10"/>
      <c r="D3783" s="10"/>
    </row>
    <row r="3784" spans="3:4" x14ac:dyDescent="0.2">
      <c r="C3784" s="10"/>
      <c r="D3784" s="10"/>
    </row>
    <row r="3785" spans="3:4" x14ac:dyDescent="0.2">
      <c r="C3785" s="10"/>
      <c r="D3785" s="10"/>
    </row>
    <row r="3786" spans="3:4" x14ac:dyDescent="0.2">
      <c r="C3786" s="10"/>
      <c r="D3786" s="10"/>
    </row>
    <row r="3787" spans="3:4" x14ac:dyDescent="0.2">
      <c r="C3787" s="10"/>
      <c r="D3787" s="10"/>
    </row>
    <row r="3788" spans="3:4" x14ac:dyDescent="0.2">
      <c r="C3788" s="10"/>
      <c r="D3788" s="10"/>
    </row>
    <row r="3789" spans="3:4" x14ac:dyDescent="0.2">
      <c r="C3789" s="10"/>
      <c r="D3789" s="10"/>
    </row>
    <row r="3790" spans="3:4" x14ac:dyDescent="0.2">
      <c r="C3790" s="10"/>
      <c r="D3790" s="10"/>
    </row>
    <row r="3791" spans="3:4" x14ac:dyDescent="0.2">
      <c r="C3791" s="10"/>
      <c r="D3791" s="10"/>
    </row>
    <row r="3792" spans="3:4" x14ac:dyDescent="0.2">
      <c r="C3792" s="10"/>
      <c r="D3792" s="10"/>
    </row>
    <row r="3793" spans="3:4" x14ac:dyDescent="0.2">
      <c r="C3793" s="10"/>
      <c r="D3793" s="10"/>
    </row>
    <row r="3794" spans="3:4" x14ac:dyDescent="0.2">
      <c r="C3794" s="10"/>
      <c r="D3794" s="10"/>
    </row>
    <row r="3795" spans="3:4" x14ac:dyDescent="0.2">
      <c r="C3795" s="10"/>
      <c r="D3795" s="10"/>
    </row>
    <row r="3796" spans="3:4" x14ac:dyDescent="0.2">
      <c r="C3796" s="10"/>
      <c r="D3796" s="10"/>
    </row>
    <row r="3797" spans="3:4" x14ac:dyDescent="0.2">
      <c r="C3797" s="10"/>
      <c r="D3797" s="10"/>
    </row>
    <row r="3798" spans="3:4" x14ac:dyDescent="0.2">
      <c r="C3798" s="10"/>
      <c r="D3798" s="10"/>
    </row>
    <row r="3799" spans="3:4" x14ac:dyDescent="0.2">
      <c r="C3799" s="10"/>
      <c r="D3799" s="10"/>
    </row>
    <row r="3800" spans="3:4" x14ac:dyDescent="0.2">
      <c r="C3800" s="10"/>
      <c r="D3800" s="10"/>
    </row>
    <row r="3801" spans="3:4" x14ac:dyDescent="0.2">
      <c r="C3801" s="10"/>
      <c r="D3801" s="10"/>
    </row>
    <row r="3802" spans="3:4" x14ac:dyDescent="0.2">
      <c r="C3802" s="10"/>
      <c r="D3802" s="10"/>
    </row>
    <row r="3803" spans="3:4" x14ac:dyDescent="0.2">
      <c r="C3803" s="10"/>
      <c r="D3803" s="10"/>
    </row>
    <row r="3804" spans="3:4" x14ac:dyDescent="0.2">
      <c r="C3804" s="10"/>
      <c r="D3804" s="10"/>
    </row>
    <row r="3805" spans="3:4" x14ac:dyDescent="0.2">
      <c r="C3805" s="10"/>
      <c r="D3805" s="10"/>
    </row>
    <row r="3806" spans="3:4" x14ac:dyDescent="0.2">
      <c r="C3806" s="10"/>
      <c r="D3806" s="10"/>
    </row>
    <row r="3807" spans="3:4" x14ac:dyDescent="0.2">
      <c r="C3807" s="10"/>
      <c r="D3807" s="10"/>
    </row>
    <row r="3808" spans="3:4" x14ac:dyDescent="0.2">
      <c r="C3808" s="10"/>
      <c r="D3808" s="10"/>
    </row>
    <row r="3809" spans="3:4" x14ac:dyDescent="0.2">
      <c r="C3809" s="10"/>
      <c r="D3809" s="10"/>
    </row>
    <row r="3810" spans="3:4" x14ac:dyDescent="0.2">
      <c r="C3810" s="10"/>
      <c r="D3810" s="10"/>
    </row>
    <row r="3811" spans="3:4" x14ac:dyDescent="0.2">
      <c r="C3811" s="10"/>
      <c r="D3811" s="10"/>
    </row>
    <row r="3812" spans="3:4" x14ac:dyDescent="0.2">
      <c r="C3812" s="10"/>
      <c r="D3812" s="10"/>
    </row>
    <row r="3813" spans="3:4" x14ac:dyDescent="0.2">
      <c r="C3813" s="10"/>
      <c r="D3813" s="10"/>
    </row>
    <row r="3814" spans="3:4" x14ac:dyDescent="0.2">
      <c r="C3814" s="10"/>
      <c r="D3814" s="10"/>
    </row>
    <row r="3815" spans="3:4" x14ac:dyDescent="0.2">
      <c r="C3815" s="10"/>
      <c r="D3815" s="10"/>
    </row>
    <row r="3816" spans="3:4" x14ac:dyDescent="0.2">
      <c r="C3816" s="10"/>
      <c r="D3816" s="10"/>
    </row>
    <row r="3817" spans="3:4" x14ac:dyDescent="0.2">
      <c r="C3817" s="10"/>
      <c r="D3817" s="10"/>
    </row>
    <row r="3818" spans="3:4" x14ac:dyDescent="0.2">
      <c r="C3818" s="10"/>
      <c r="D3818" s="10"/>
    </row>
    <row r="3819" spans="3:4" x14ac:dyDescent="0.2">
      <c r="C3819" s="10"/>
      <c r="D3819" s="10"/>
    </row>
    <row r="3820" spans="3:4" x14ac:dyDescent="0.2">
      <c r="C3820" s="10"/>
      <c r="D3820" s="10"/>
    </row>
    <row r="3821" spans="3:4" x14ac:dyDescent="0.2">
      <c r="C3821" s="10"/>
      <c r="D3821" s="10"/>
    </row>
    <row r="3822" spans="3:4" x14ac:dyDescent="0.2">
      <c r="C3822" s="10"/>
      <c r="D3822" s="10"/>
    </row>
    <row r="3823" spans="3:4" x14ac:dyDescent="0.2">
      <c r="C3823" s="10"/>
      <c r="D3823" s="10"/>
    </row>
    <row r="3824" spans="3:4" x14ac:dyDescent="0.2">
      <c r="C3824" s="10"/>
      <c r="D3824" s="10"/>
    </row>
    <row r="3825" spans="3:4" x14ac:dyDescent="0.2">
      <c r="C3825" s="10"/>
      <c r="D3825" s="10"/>
    </row>
    <row r="3826" spans="3:4" x14ac:dyDescent="0.2">
      <c r="C3826" s="10"/>
      <c r="D3826" s="10"/>
    </row>
    <row r="3827" spans="3:4" x14ac:dyDescent="0.2">
      <c r="C3827" s="10"/>
      <c r="D3827" s="10"/>
    </row>
    <row r="3828" spans="3:4" x14ac:dyDescent="0.2">
      <c r="C3828" s="10"/>
      <c r="D3828" s="10"/>
    </row>
    <row r="3829" spans="3:4" x14ac:dyDescent="0.2">
      <c r="C3829" s="10"/>
      <c r="D3829" s="10"/>
    </row>
    <row r="3830" spans="3:4" x14ac:dyDescent="0.2">
      <c r="C3830" s="10"/>
      <c r="D3830" s="10"/>
    </row>
    <row r="3831" spans="3:4" x14ac:dyDescent="0.2">
      <c r="C3831" s="10"/>
      <c r="D3831" s="10"/>
    </row>
    <row r="3832" spans="3:4" x14ac:dyDescent="0.2">
      <c r="C3832" s="10"/>
      <c r="D3832" s="10"/>
    </row>
    <row r="3833" spans="3:4" x14ac:dyDescent="0.2">
      <c r="C3833" s="10"/>
      <c r="D3833" s="10"/>
    </row>
    <row r="3834" spans="3:4" x14ac:dyDescent="0.2">
      <c r="C3834" s="10"/>
      <c r="D3834" s="10"/>
    </row>
    <row r="3835" spans="3:4" x14ac:dyDescent="0.2">
      <c r="C3835" s="10"/>
      <c r="D3835" s="10"/>
    </row>
    <row r="3836" spans="3:4" x14ac:dyDescent="0.2">
      <c r="C3836" s="10"/>
      <c r="D3836" s="10"/>
    </row>
    <row r="3837" spans="3:4" x14ac:dyDescent="0.2">
      <c r="C3837" s="10"/>
      <c r="D3837" s="10"/>
    </row>
    <row r="3838" spans="3:4" x14ac:dyDescent="0.2">
      <c r="C3838" s="10"/>
      <c r="D3838" s="10"/>
    </row>
    <row r="3839" spans="3:4" x14ac:dyDescent="0.2">
      <c r="C3839" s="10"/>
      <c r="D3839" s="10"/>
    </row>
    <row r="3840" spans="3:4" x14ac:dyDescent="0.2">
      <c r="C3840" s="10"/>
      <c r="D3840" s="10"/>
    </row>
    <row r="3841" spans="3:4" x14ac:dyDescent="0.2">
      <c r="C3841" s="10"/>
      <c r="D3841" s="10"/>
    </row>
    <row r="3842" spans="3:4" x14ac:dyDescent="0.2">
      <c r="C3842" s="10"/>
      <c r="D3842" s="10"/>
    </row>
    <row r="3843" spans="3:4" x14ac:dyDescent="0.2">
      <c r="C3843" s="10"/>
      <c r="D3843" s="10"/>
    </row>
    <row r="3844" spans="3:4" x14ac:dyDescent="0.2">
      <c r="C3844" s="10"/>
      <c r="D3844" s="10"/>
    </row>
    <row r="3845" spans="3:4" x14ac:dyDescent="0.2">
      <c r="C3845" s="10"/>
      <c r="D3845" s="10"/>
    </row>
    <row r="3846" spans="3:4" x14ac:dyDescent="0.2">
      <c r="C3846" s="10"/>
      <c r="D3846" s="10"/>
    </row>
    <row r="3847" spans="3:4" x14ac:dyDescent="0.2">
      <c r="C3847" s="10"/>
      <c r="D3847" s="10"/>
    </row>
    <row r="3848" spans="3:4" x14ac:dyDescent="0.2">
      <c r="C3848" s="10"/>
      <c r="D3848" s="10"/>
    </row>
    <row r="3849" spans="3:4" x14ac:dyDescent="0.2">
      <c r="C3849" s="10"/>
      <c r="D3849" s="10"/>
    </row>
    <row r="3850" spans="3:4" x14ac:dyDescent="0.2">
      <c r="C3850" s="10"/>
      <c r="D3850" s="10"/>
    </row>
    <row r="3851" spans="3:4" x14ac:dyDescent="0.2">
      <c r="C3851" s="10"/>
      <c r="D3851" s="10"/>
    </row>
    <row r="3852" spans="3:4" x14ac:dyDescent="0.2">
      <c r="C3852" s="10"/>
      <c r="D3852" s="10"/>
    </row>
    <row r="3853" spans="3:4" x14ac:dyDescent="0.2">
      <c r="C3853" s="10"/>
      <c r="D3853" s="10"/>
    </row>
    <row r="3854" spans="3:4" x14ac:dyDescent="0.2">
      <c r="C3854" s="10"/>
      <c r="D3854" s="10"/>
    </row>
    <row r="3855" spans="3:4" x14ac:dyDescent="0.2">
      <c r="C3855" s="10"/>
      <c r="D3855" s="10"/>
    </row>
    <row r="3856" spans="3:4" x14ac:dyDescent="0.2">
      <c r="C3856" s="10"/>
      <c r="D3856" s="10"/>
    </row>
    <row r="3857" spans="3:4" x14ac:dyDescent="0.2">
      <c r="C3857" s="10"/>
      <c r="D3857" s="10"/>
    </row>
    <row r="3858" spans="3:4" x14ac:dyDescent="0.2">
      <c r="C3858" s="10"/>
      <c r="D3858" s="10"/>
    </row>
    <row r="3859" spans="3:4" x14ac:dyDescent="0.2">
      <c r="C3859" s="10"/>
      <c r="D3859" s="10"/>
    </row>
    <row r="3860" spans="3:4" x14ac:dyDescent="0.2">
      <c r="C3860" s="10"/>
      <c r="D3860" s="10"/>
    </row>
    <row r="3861" spans="3:4" x14ac:dyDescent="0.2">
      <c r="C3861" s="10"/>
      <c r="D3861" s="10"/>
    </row>
    <row r="3862" spans="3:4" x14ac:dyDescent="0.2">
      <c r="C3862" s="10"/>
      <c r="D3862" s="10"/>
    </row>
    <row r="3863" spans="3:4" x14ac:dyDescent="0.2">
      <c r="C3863" s="10"/>
      <c r="D3863" s="10"/>
    </row>
    <row r="3864" spans="3:4" x14ac:dyDescent="0.2">
      <c r="C3864" s="10"/>
      <c r="D3864" s="10"/>
    </row>
    <row r="3865" spans="3:4" x14ac:dyDescent="0.2">
      <c r="C3865" s="10"/>
      <c r="D3865" s="10"/>
    </row>
    <row r="3866" spans="3:4" x14ac:dyDescent="0.2">
      <c r="C3866" s="10"/>
      <c r="D3866" s="10"/>
    </row>
    <row r="3867" spans="3:4" x14ac:dyDescent="0.2">
      <c r="C3867" s="10"/>
      <c r="D3867" s="10"/>
    </row>
    <row r="3868" spans="3:4" x14ac:dyDescent="0.2">
      <c r="C3868" s="10"/>
      <c r="D3868" s="10"/>
    </row>
    <row r="3869" spans="3:4" x14ac:dyDescent="0.2">
      <c r="C3869" s="10"/>
      <c r="D3869" s="10"/>
    </row>
    <row r="3870" spans="3:4" x14ac:dyDescent="0.2">
      <c r="C3870" s="10"/>
      <c r="D3870" s="10"/>
    </row>
    <row r="3871" spans="3:4" x14ac:dyDescent="0.2">
      <c r="C3871" s="10"/>
      <c r="D3871" s="10"/>
    </row>
    <row r="3872" spans="3:4" x14ac:dyDescent="0.2">
      <c r="C3872" s="10"/>
      <c r="D3872" s="10"/>
    </row>
    <row r="3873" spans="3:4" x14ac:dyDescent="0.2">
      <c r="C3873" s="10"/>
      <c r="D3873" s="10"/>
    </row>
    <row r="3874" spans="3:4" x14ac:dyDescent="0.2">
      <c r="C3874" s="10"/>
      <c r="D3874" s="10"/>
    </row>
    <row r="3875" spans="3:4" x14ac:dyDescent="0.2">
      <c r="C3875" s="10"/>
      <c r="D3875" s="10"/>
    </row>
    <row r="3876" spans="3:4" x14ac:dyDescent="0.2">
      <c r="C3876" s="10"/>
      <c r="D3876" s="10"/>
    </row>
    <row r="3877" spans="3:4" x14ac:dyDescent="0.2">
      <c r="C3877" s="10"/>
      <c r="D3877" s="10"/>
    </row>
    <row r="3878" spans="3:4" x14ac:dyDescent="0.2">
      <c r="C3878" s="10"/>
      <c r="D3878" s="10"/>
    </row>
    <row r="3879" spans="3:4" x14ac:dyDescent="0.2">
      <c r="C3879" s="10"/>
      <c r="D3879" s="10"/>
    </row>
    <row r="3880" spans="3:4" x14ac:dyDescent="0.2">
      <c r="C3880" s="10"/>
      <c r="D3880" s="10"/>
    </row>
    <row r="3881" spans="3:4" x14ac:dyDescent="0.2">
      <c r="C3881" s="10"/>
      <c r="D3881" s="10"/>
    </row>
    <row r="3882" spans="3:4" x14ac:dyDescent="0.2">
      <c r="C3882" s="10"/>
      <c r="D3882" s="10"/>
    </row>
    <row r="3883" spans="3:4" x14ac:dyDescent="0.2">
      <c r="C3883" s="10"/>
      <c r="D3883" s="10"/>
    </row>
    <row r="3884" spans="3:4" x14ac:dyDescent="0.2">
      <c r="C3884" s="10"/>
      <c r="D3884" s="10"/>
    </row>
    <row r="3885" spans="3:4" x14ac:dyDescent="0.2">
      <c r="C3885" s="10"/>
      <c r="D3885" s="10"/>
    </row>
    <row r="3886" spans="3:4" x14ac:dyDescent="0.2">
      <c r="C3886" s="10"/>
      <c r="D3886" s="10"/>
    </row>
    <row r="3887" spans="3:4" x14ac:dyDescent="0.2">
      <c r="C3887" s="10"/>
      <c r="D3887" s="10"/>
    </row>
    <row r="3888" spans="3:4" x14ac:dyDescent="0.2">
      <c r="C3888" s="10"/>
      <c r="D3888" s="10"/>
    </row>
    <row r="3889" spans="3:4" x14ac:dyDescent="0.2">
      <c r="C3889" s="10"/>
      <c r="D3889" s="10"/>
    </row>
    <row r="3890" spans="3:4" x14ac:dyDescent="0.2">
      <c r="C3890" s="10"/>
      <c r="D3890" s="10"/>
    </row>
    <row r="3891" spans="3:4" x14ac:dyDescent="0.2">
      <c r="C3891" s="10"/>
      <c r="D3891" s="10"/>
    </row>
    <row r="3892" spans="3:4" x14ac:dyDescent="0.2">
      <c r="C3892" s="10"/>
      <c r="D3892" s="10"/>
    </row>
    <row r="3893" spans="3:4" x14ac:dyDescent="0.2">
      <c r="C3893" s="10"/>
      <c r="D3893" s="10"/>
    </row>
    <row r="3894" spans="3:4" x14ac:dyDescent="0.2">
      <c r="C3894" s="10"/>
      <c r="D3894" s="10"/>
    </row>
    <row r="3895" spans="3:4" x14ac:dyDescent="0.2">
      <c r="C3895" s="10"/>
      <c r="D3895" s="10"/>
    </row>
    <row r="3896" spans="3:4" x14ac:dyDescent="0.2">
      <c r="C3896" s="10"/>
      <c r="D3896" s="10"/>
    </row>
    <row r="3897" spans="3:4" x14ac:dyDescent="0.2">
      <c r="C3897" s="10"/>
      <c r="D3897" s="10"/>
    </row>
    <row r="3898" spans="3:4" x14ac:dyDescent="0.2">
      <c r="C3898" s="10"/>
      <c r="D3898" s="10"/>
    </row>
    <row r="3899" spans="3:4" x14ac:dyDescent="0.2">
      <c r="C3899" s="10"/>
      <c r="D3899" s="10"/>
    </row>
    <row r="3900" spans="3:4" x14ac:dyDescent="0.2">
      <c r="C3900" s="10"/>
      <c r="D3900" s="10"/>
    </row>
    <row r="3901" spans="3:4" x14ac:dyDescent="0.2">
      <c r="C3901" s="10"/>
      <c r="D3901" s="10"/>
    </row>
    <row r="3902" spans="3:4" x14ac:dyDescent="0.2">
      <c r="C3902" s="10"/>
      <c r="D3902" s="10"/>
    </row>
    <row r="3903" spans="3:4" x14ac:dyDescent="0.2">
      <c r="C3903" s="10"/>
      <c r="D3903" s="10"/>
    </row>
    <row r="3904" spans="3:4" x14ac:dyDescent="0.2">
      <c r="C3904" s="10"/>
      <c r="D3904" s="10"/>
    </row>
    <row r="3905" spans="3:4" x14ac:dyDescent="0.2">
      <c r="C3905" s="10"/>
      <c r="D3905" s="10"/>
    </row>
    <row r="3906" spans="3:4" x14ac:dyDescent="0.2">
      <c r="C3906" s="10"/>
      <c r="D3906" s="10"/>
    </row>
    <row r="3907" spans="3:4" x14ac:dyDescent="0.2">
      <c r="C3907" s="10"/>
      <c r="D3907" s="10"/>
    </row>
    <row r="3908" spans="3:4" x14ac:dyDescent="0.2">
      <c r="C3908" s="10"/>
      <c r="D3908" s="10"/>
    </row>
    <row r="3909" spans="3:4" x14ac:dyDescent="0.2">
      <c r="C3909" s="10"/>
      <c r="D3909" s="10"/>
    </row>
    <row r="3910" spans="3:4" x14ac:dyDescent="0.2">
      <c r="C3910" s="10"/>
      <c r="D3910" s="10"/>
    </row>
    <row r="3911" spans="3:4" x14ac:dyDescent="0.2">
      <c r="C3911" s="10"/>
      <c r="D3911" s="10"/>
    </row>
    <row r="3912" spans="3:4" x14ac:dyDescent="0.2">
      <c r="C3912" s="10"/>
      <c r="D3912" s="10"/>
    </row>
    <row r="3913" spans="3:4" x14ac:dyDescent="0.2">
      <c r="C3913" s="10"/>
      <c r="D3913" s="10"/>
    </row>
    <row r="3914" spans="3:4" x14ac:dyDescent="0.2">
      <c r="C3914" s="10"/>
      <c r="D3914" s="10"/>
    </row>
    <row r="3915" spans="3:4" x14ac:dyDescent="0.2">
      <c r="C3915" s="10"/>
      <c r="D3915" s="10"/>
    </row>
    <row r="3916" spans="3:4" x14ac:dyDescent="0.2">
      <c r="C3916" s="10"/>
      <c r="D3916" s="10"/>
    </row>
    <row r="3917" spans="3:4" x14ac:dyDescent="0.2">
      <c r="C3917" s="10"/>
      <c r="D3917" s="10"/>
    </row>
    <row r="3918" spans="3:4" x14ac:dyDescent="0.2">
      <c r="C3918" s="10"/>
      <c r="D3918" s="10"/>
    </row>
    <row r="3919" spans="3:4" x14ac:dyDescent="0.2">
      <c r="C3919" s="10"/>
      <c r="D3919" s="10"/>
    </row>
    <row r="3920" spans="3:4" x14ac:dyDescent="0.2">
      <c r="C3920" s="10"/>
      <c r="D3920" s="10"/>
    </row>
    <row r="3921" spans="3:4" x14ac:dyDescent="0.2">
      <c r="C3921" s="10"/>
      <c r="D3921" s="10"/>
    </row>
    <row r="3922" spans="3:4" x14ac:dyDescent="0.2">
      <c r="C3922" s="10"/>
      <c r="D3922" s="10"/>
    </row>
    <row r="3923" spans="3:4" x14ac:dyDescent="0.2">
      <c r="C3923" s="10"/>
      <c r="D3923" s="10"/>
    </row>
    <row r="3924" spans="3:4" x14ac:dyDescent="0.2">
      <c r="C3924" s="10"/>
      <c r="D3924" s="10"/>
    </row>
    <row r="3925" spans="3:4" x14ac:dyDescent="0.2">
      <c r="C3925" s="10"/>
      <c r="D3925" s="10"/>
    </row>
    <row r="3926" spans="3:4" x14ac:dyDescent="0.2">
      <c r="C3926" s="10"/>
      <c r="D3926" s="10"/>
    </row>
    <row r="3927" spans="3:4" x14ac:dyDescent="0.2">
      <c r="C3927" s="10"/>
      <c r="D3927" s="10"/>
    </row>
    <row r="3928" spans="3:4" x14ac:dyDescent="0.2">
      <c r="C3928" s="10"/>
      <c r="D3928" s="10"/>
    </row>
    <row r="3929" spans="3:4" x14ac:dyDescent="0.2">
      <c r="C3929" s="10"/>
      <c r="D3929" s="10"/>
    </row>
    <row r="3930" spans="3:4" x14ac:dyDescent="0.2">
      <c r="C3930" s="10"/>
      <c r="D3930" s="10"/>
    </row>
    <row r="3931" spans="3:4" x14ac:dyDescent="0.2">
      <c r="C3931" s="10"/>
      <c r="D3931" s="10"/>
    </row>
    <row r="3932" spans="3:4" x14ac:dyDescent="0.2">
      <c r="C3932" s="10"/>
      <c r="D3932" s="10"/>
    </row>
    <row r="3933" spans="3:4" x14ac:dyDescent="0.2">
      <c r="C3933" s="10"/>
      <c r="D3933" s="10"/>
    </row>
    <row r="3934" spans="3:4" x14ac:dyDescent="0.2">
      <c r="C3934" s="10"/>
      <c r="D3934" s="10"/>
    </row>
    <row r="3935" spans="3:4" x14ac:dyDescent="0.2">
      <c r="C3935" s="10"/>
      <c r="D3935" s="10"/>
    </row>
    <row r="3936" spans="3:4" x14ac:dyDescent="0.2">
      <c r="C3936" s="10"/>
      <c r="D3936" s="10"/>
    </row>
    <row r="3937" spans="3:4" x14ac:dyDescent="0.2">
      <c r="C3937" s="10"/>
      <c r="D3937" s="10"/>
    </row>
    <row r="3938" spans="3:4" x14ac:dyDescent="0.2">
      <c r="C3938" s="10"/>
      <c r="D3938" s="10"/>
    </row>
    <row r="3939" spans="3:4" x14ac:dyDescent="0.2">
      <c r="C3939" s="10"/>
      <c r="D3939" s="10"/>
    </row>
    <row r="3940" spans="3:4" x14ac:dyDescent="0.2">
      <c r="C3940" s="10"/>
      <c r="D3940" s="10"/>
    </row>
    <row r="3941" spans="3:4" x14ac:dyDescent="0.2">
      <c r="C3941" s="10"/>
      <c r="D3941" s="10"/>
    </row>
    <row r="3942" spans="3:4" x14ac:dyDescent="0.2">
      <c r="C3942" s="10"/>
      <c r="D3942" s="10"/>
    </row>
    <row r="3943" spans="3:4" x14ac:dyDescent="0.2">
      <c r="C3943" s="10"/>
      <c r="D3943" s="10"/>
    </row>
    <row r="3944" spans="3:4" x14ac:dyDescent="0.2">
      <c r="C3944" s="10"/>
      <c r="D3944" s="10"/>
    </row>
    <row r="3945" spans="3:4" x14ac:dyDescent="0.2">
      <c r="C3945" s="10"/>
      <c r="D3945" s="10"/>
    </row>
    <row r="3946" spans="3:4" x14ac:dyDescent="0.2">
      <c r="C3946" s="10"/>
      <c r="D3946" s="10"/>
    </row>
    <row r="3947" spans="3:4" x14ac:dyDescent="0.2">
      <c r="C3947" s="10"/>
      <c r="D3947" s="10"/>
    </row>
    <row r="3948" spans="3:4" x14ac:dyDescent="0.2">
      <c r="C3948" s="10"/>
      <c r="D3948" s="10"/>
    </row>
    <row r="3949" spans="3:4" x14ac:dyDescent="0.2">
      <c r="C3949" s="10"/>
      <c r="D3949" s="10"/>
    </row>
    <row r="3950" spans="3:4" x14ac:dyDescent="0.2">
      <c r="C3950" s="10"/>
      <c r="D3950" s="10"/>
    </row>
    <row r="3951" spans="3:4" x14ac:dyDescent="0.2">
      <c r="C3951" s="10"/>
      <c r="D3951" s="10"/>
    </row>
    <row r="3952" spans="3:4" x14ac:dyDescent="0.2">
      <c r="C3952" s="10"/>
      <c r="D3952" s="10"/>
    </row>
    <row r="3953" spans="3:4" x14ac:dyDescent="0.2">
      <c r="C3953" s="10"/>
      <c r="D3953" s="10"/>
    </row>
    <row r="3954" spans="3:4" x14ac:dyDescent="0.2">
      <c r="C3954" s="10"/>
      <c r="D3954" s="10"/>
    </row>
    <row r="3955" spans="3:4" x14ac:dyDescent="0.2">
      <c r="C3955" s="10"/>
      <c r="D3955" s="10"/>
    </row>
    <row r="3956" spans="3:4" x14ac:dyDescent="0.2">
      <c r="C3956" s="10"/>
      <c r="D3956" s="10"/>
    </row>
    <row r="3957" spans="3:4" x14ac:dyDescent="0.2">
      <c r="C3957" s="10"/>
      <c r="D3957" s="10"/>
    </row>
    <row r="3958" spans="3:4" x14ac:dyDescent="0.2">
      <c r="C3958" s="10"/>
      <c r="D3958" s="10"/>
    </row>
    <row r="3959" spans="3:4" x14ac:dyDescent="0.2">
      <c r="C3959" s="10"/>
      <c r="D3959" s="10"/>
    </row>
    <row r="3960" spans="3:4" x14ac:dyDescent="0.2">
      <c r="C3960" s="10"/>
      <c r="D3960" s="10"/>
    </row>
    <row r="3961" spans="3:4" x14ac:dyDescent="0.2">
      <c r="C3961" s="10"/>
      <c r="D3961" s="10"/>
    </row>
    <row r="3962" spans="3:4" x14ac:dyDescent="0.2">
      <c r="C3962" s="10"/>
      <c r="D3962" s="10"/>
    </row>
    <row r="3963" spans="3:4" x14ac:dyDescent="0.2">
      <c r="C3963" s="10"/>
      <c r="D3963" s="10"/>
    </row>
    <row r="3964" spans="3:4" x14ac:dyDescent="0.2">
      <c r="C3964" s="10"/>
      <c r="D3964" s="10"/>
    </row>
    <row r="3965" spans="3:4" x14ac:dyDescent="0.2">
      <c r="C3965" s="10"/>
      <c r="D3965" s="10"/>
    </row>
    <row r="3966" spans="3:4" x14ac:dyDescent="0.2">
      <c r="C3966" s="10"/>
      <c r="D3966" s="10"/>
    </row>
    <row r="3967" spans="3:4" x14ac:dyDescent="0.2">
      <c r="C3967" s="10"/>
      <c r="D3967" s="10"/>
    </row>
    <row r="3968" spans="3:4" x14ac:dyDescent="0.2">
      <c r="C3968" s="10"/>
      <c r="D3968" s="10"/>
    </row>
    <row r="3969" spans="3:4" x14ac:dyDescent="0.2">
      <c r="C3969" s="10"/>
      <c r="D3969" s="10"/>
    </row>
    <row r="3970" spans="3:4" x14ac:dyDescent="0.2">
      <c r="C3970" s="10"/>
      <c r="D3970" s="10"/>
    </row>
    <row r="3971" spans="3:4" x14ac:dyDescent="0.2">
      <c r="C3971" s="10"/>
      <c r="D3971" s="10"/>
    </row>
    <row r="3972" spans="3:4" x14ac:dyDescent="0.2">
      <c r="C3972" s="10"/>
      <c r="D3972" s="10"/>
    </row>
    <row r="3973" spans="3:4" x14ac:dyDescent="0.2">
      <c r="C3973" s="10"/>
      <c r="D3973" s="10"/>
    </row>
    <row r="3974" spans="3:4" x14ac:dyDescent="0.2">
      <c r="C3974" s="10"/>
      <c r="D3974" s="10"/>
    </row>
    <row r="3975" spans="3:4" x14ac:dyDescent="0.2">
      <c r="C3975" s="10"/>
      <c r="D3975" s="10"/>
    </row>
    <row r="3976" spans="3:4" x14ac:dyDescent="0.2">
      <c r="C3976" s="10"/>
      <c r="D3976" s="10"/>
    </row>
    <row r="3977" spans="3:4" x14ac:dyDescent="0.2">
      <c r="C3977" s="10"/>
      <c r="D3977" s="10"/>
    </row>
    <row r="3978" spans="3:4" x14ac:dyDescent="0.2">
      <c r="C3978" s="10"/>
      <c r="D3978" s="10"/>
    </row>
    <row r="3979" spans="3:4" x14ac:dyDescent="0.2">
      <c r="C3979" s="10"/>
      <c r="D3979" s="10"/>
    </row>
    <row r="3980" spans="3:4" x14ac:dyDescent="0.2">
      <c r="C3980" s="10"/>
      <c r="D3980" s="10"/>
    </row>
    <row r="3981" spans="3:4" x14ac:dyDescent="0.2">
      <c r="C3981" s="10"/>
      <c r="D3981" s="10"/>
    </row>
    <row r="3982" spans="3:4" x14ac:dyDescent="0.2">
      <c r="C3982" s="10"/>
      <c r="D3982" s="10"/>
    </row>
    <row r="3983" spans="3:4" x14ac:dyDescent="0.2">
      <c r="C3983" s="10"/>
      <c r="D3983" s="10"/>
    </row>
    <row r="3984" spans="3:4" x14ac:dyDescent="0.2">
      <c r="C3984" s="10"/>
      <c r="D3984" s="10"/>
    </row>
    <row r="3985" spans="3:4" x14ac:dyDescent="0.2">
      <c r="C3985" s="10"/>
      <c r="D3985" s="10"/>
    </row>
    <row r="3986" spans="3:4" x14ac:dyDescent="0.2">
      <c r="C3986" s="10"/>
      <c r="D3986" s="10"/>
    </row>
    <row r="3987" spans="3:4" x14ac:dyDescent="0.2">
      <c r="C3987" s="10"/>
      <c r="D3987" s="10"/>
    </row>
    <row r="3988" spans="3:4" x14ac:dyDescent="0.2">
      <c r="C3988" s="10"/>
      <c r="D3988" s="10"/>
    </row>
    <row r="3989" spans="3:4" x14ac:dyDescent="0.2">
      <c r="C3989" s="10"/>
      <c r="D3989" s="10"/>
    </row>
    <row r="3990" spans="3:4" x14ac:dyDescent="0.2">
      <c r="C3990" s="10"/>
      <c r="D3990" s="10"/>
    </row>
    <row r="3991" spans="3:4" x14ac:dyDescent="0.2">
      <c r="C3991" s="10"/>
      <c r="D3991" s="10"/>
    </row>
    <row r="3992" spans="3:4" x14ac:dyDescent="0.2">
      <c r="C3992" s="10"/>
      <c r="D3992" s="10"/>
    </row>
    <row r="3993" spans="3:4" x14ac:dyDescent="0.2">
      <c r="C3993" s="10"/>
      <c r="D3993" s="10"/>
    </row>
    <row r="3994" spans="3:4" x14ac:dyDescent="0.2">
      <c r="C3994" s="10"/>
      <c r="D3994" s="10"/>
    </row>
    <row r="3995" spans="3:4" x14ac:dyDescent="0.2">
      <c r="C3995" s="10"/>
      <c r="D3995" s="10"/>
    </row>
    <row r="3996" spans="3:4" x14ac:dyDescent="0.2">
      <c r="C3996" s="10"/>
      <c r="D3996" s="10"/>
    </row>
    <row r="3997" spans="3:4" x14ac:dyDescent="0.2">
      <c r="C3997" s="10"/>
      <c r="D3997" s="10"/>
    </row>
    <row r="3998" spans="3:4" x14ac:dyDescent="0.2">
      <c r="C3998" s="10"/>
      <c r="D3998" s="10"/>
    </row>
    <row r="3999" spans="3:4" x14ac:dyDescent="0.2">
      <c r="C3999" s="10"/>
      <c r="D3999" s="10"/>
    </row>
    <row r="4000" spans="3:4" x14ac:dyDescent="0.2">
      <c r="C4000" s="10"/>
      <c r="D4000" s="10"/>
    </row>
    <row r="4001" spans="3:4" x14ac:dyDescent="0.2">
      <c r="C4001" s="10"/>
      <c r="D4001" s="10"/>
    </row>
    <row r="4002" spans="3:4" x14ac:dyDescent="0.2">
      <c r="C4002" s="10"/>
      <c r="D4002" s="10"/>
    </row>
    <row r="4003" spans="3:4" x14ac:dyDescent="0.2">
      <c r="C4003" s="10"/>
      <c r="D4003" s="10"/>
    </row>
    <row r="4004" spans="3:4" x14ac:dyDescent="0.2">
      <c r="C4004" s="10"/>
      <c r="D4004" s="10"/>
    </row>
    <row r="4005" spans="3:4" x14ac:dyDescent="0.2">
      <c r="C4005" s="10"/>
      <c r="D4005" s="10"/>
    </row>
    <row r="4006" spans="3:4" x14ac:dyDescent="0.2">
      <c r="C4006" s="10"/>
      <c r="D4006" s="10"/>
    </row>
    <row r="4007" spans="3:4" x14ac:dyDescent="0.2">
      <c r="C4007" s="10"/>
      <c r="D4007" s="10"/>
    </row>
    <row r="4008" spans="3:4" x14ac:dyDescent="0.2">
      <c r="C4008" s="10"/>
      <c r="D4008" s="10"/>
    </row>
    <row r="4009" spans="3:4" x14ac:dyDescent="0.2">
      <c r="C4009" s="10"/>
      <c r="D4009" s="10"/>
    </row>
    <row r="4010" spans="3:4" x14ac:dyDescent="0.2">
      <c r="C4010" s="10"/>
      <c r="D4010" s="10"/>
    </row>
    <row r="4011" spans="3:4" x14ac:dyDescent="0.2">
      <c r="C4011" s="10"/>
      <c r="D4011" s="10"/>
    </row>
    <row r="4012" spans="3:4" x14ac:dyDescent="0.2">
      <c r="C4012" s="10"/>
      <c r="D4012" s="10"/>
    </row>
    <row r="4013" spans="3:4" x14ac:dyDescent="0.2">
      <c r="C4013" s="10"/>
      <c r="D4013" s="10"/>
    </row>
    <row r="4014" spans="3:4" x14ac:dyDescent="0.2">
      <c r="C4014" s="10"/>
      <c r="D4014" s="10"/>
    </row>
    <row r="4015" spans="3:4" x14ac:dyDescent="0.2">
      <c r="C4015" s="10"/>
      <c r="D4015" s="10"/>
    </row>
    <row r="4016" spans="3:4" x14ac:dyDescent="0.2">
      <c r="C4016" s="10"/>
      <c r="D4016" s="10"/>
    </row>
    <row r="4017" spans="3:4" x14ac:dyDescent="0.2">
      <c r="C4017" s="10"/>
      <c r="D4017" s="10"/>
    </row>
    <row r="4018" spans="3:4" x14ac:dyDescent="0.2">
      <c r="C4018" s="10"/>
      <c r="D4018" s="10"/>
    </row>
    <row r="4019" spans="3:4" x14ac:dyDescent="0.2">
      <c r="C4019" s="10"/>
      <c r="D4019" s="10"/>
    </row>
    <row r="4020" spans="3:4" x14ac:dyDescent="0.2">
      <c r="C4020" s="10"/>
      <c r="D4020" s="10"/>
    </row>
    <row r="4021" spans="3:4" x14ac:dyDescent="0.2">
      <c r="C4021" s="10"/>
      <c r="D4021" s="10"/>
    </row>
    <row r="4022" spans="3:4" x14ac:dyDescent="0.2">
      <c r="C4022" s="10"/>
      <c r="D4022" s="10"/>
    </row>
    <row r="4023" spans="3:4" x14ac:dyDescent="0.2">
      <c r="C4023" s="10"/>
      <c r="D4023" s="10"/>
    </row>
    <row r="4024" spans="3:4" x14ac:dyDescent="0.2">
      <c r="C4024" s="10"/>
      <c r="D4024" s="10"/>
    </row>
    <row r="4025" spans="3:4" x14ac:dyDescent="0.2">
      <c r="C4025" s="10"/>
      <c r="D4025" s="10"/>
    </row>
    <row r="4026" spans="3:4" x14ac:dyDescent="0.2">
      <c r="C4026" s="10"/>
      <c r="D4026" s="10"/>
    </row>
    <row r="4027" spans="3:4" x14ac:dyDescent="0.2">
      <c r="C4027" s="10"/>
      <c r="D4027" s="10"/>
    </row>
    <row r="4028" spans="3:4" x14ac:dyDescent="0.2">
      <c r="C4028" s="10"/>
      <c r="D4028" s="10"/>
    </row>
    <row r="4029" spans="3:4" x14ac:dyDescent="0.2">
      <c r="C4029" s="10"/>
      <c r="D4029" s="10"/>
    </row>
    <row r="4030" spans="3:4" x14ac:dyDescent="0.2">
      <c r="C4030" s="10"/>
      <c r="D4030" s="10"/>
    </row>
    <row r="4031" spans="3:4" x14ac:dyDescent="0.2">
      <c r="C4031" s="10"/>
      <c r="D4031" s="10"/>
    </row>
    <row r="4032" spans="3:4" x14ac:dyDescent="0.2">
      <c r="C4032" s="10"/>
      <c r="D4032" s="10"/>
    </row>
    <row r="4033" spans="3:4" x14ac:dyDescent="0.2">
      <c r="C4033" s="10"/>
      <c r="D4033" s="10"/>
    </row>
    <row r="4034" spans="3:4" x14ac:dyDescent="0.2">
      <c r="C4034" s="10"/>
      <c r="D4034" s="10"/>
    </row>
    <row r="4035" spans="3:4" x14ac:dyDescent="0.2">
      <c r="C4035" s="10"/>
      <c r="D4035" s="10"/>
    </row>
    <row r="4036" spans="3:4" x14ac:dyDescent="0.2">
      <c r="C4036" s="10"/>
      <c r="D4036" s="10"/>
    </row>
    <row r="4037" spans="3:4" x14ac:dyDescent="0.2">
      <c r="C4037" s="10"/>
      <c r="D4037" s="10"/>
    </row>
    <row r="4038" spans="3:4" x14ac:dyDescent="0.2">
      <c r="C4038" s="10"/>
      <c r="D4038" s="10"/>
    </row>
    <row r="4039" spans="3:4" x14ac:dyDescent="0.2">
      <c r="C4039" s="10"/>
      <c r="D4039" s="10"/>
    </row>
    <row r="4040" spans="3:4" x14ac:dyDescent="0.2">
      <c r="C4040" s="10"/>
      <c r="D4040" s="10"/>
    </row>
    <row r="4041" spans="3:4" x14ac:dyDescent="0.2">
      <c r="C4041" s="10"/>
      <c r="D4041" s="10"/>
    </row>
    <row r="4042" spans="3:4" x14ac:dyDescent="0.2">
      <c r="C4042" s="10"/>
      <c r="D4042" s="10"/>
    </row>
    <row r="4043" spans="3:4" x14ac:dyDescent="0.2">
      <c r="C4043" s="10"/>
      <c r="D4043" s="10"/>
    </row>
    <row r="4044" spans="3:4" x14ac:dyDescent="0.2">
      <c r="C4044" s="10"/>
      <c r="D4044" s="10"/>
    </row>
    <row r="4045" spans="3:4" x14ac:dyDescent="0.2">
      <c r="C4045" s="10"/>
      <c r="D4045" s="10"/>
    </row>
    <row r="4046" spans="3:4" x14ac:dyDescent="0.2">
      <c r="C4046" s="10"/>
      <c r="D4046" s="10"/>
    </row>
    <row r="4047" spans="3:4" x14ac:dyDescent="0.2">
      <c r="C4047" s="10"/>
      <c r="D4047" s="10"/>
    </row>
    <row r="4048" spans="3:4" x14ac:dyDescent="0.2">
      <c r="C4048" s="10"/>
      <c r="D4048" s="10"/>
    </row>
    <row r="4049" spans="3:4" x14ac:dyDescent="0.2">
      <c r="C4049" s="10"/>
      <c r="D4049" s="10"/>
    </row>
    <row r="4050" spans="3:4" x14ac:dyDescent="0.2">
      <c r="C4050" s="10"/>
      <c r="D4050" s="10"/>
    </row>
    <row r="4051" spans="3:4" x14ac:dyDescent="0.2">
      <c r="C4051" s="10"/>
      <c r="D4051" s="10"/>
    </row>
    <row r="4052" spans="3:4" x14ac:dyDescent="0.2">
      <c r="C4052" s="10"/>
      <c r="D4052" s="10"/>
    </row>
    <row r="4053" spans="3:4" x14ac:dyDescent="0.2">
      <c r="C4053" s="10"/>
      <c r="D4053" s="10"/>
    </row>
    <row r="4054" spans="3:4" x14ac:dyDescent="0.2">
      <c r="C4054" s="10"/>
      <c r="D4054" s="10"/>
    </row>
    <row r="4055" spans="3:4" x14ac:dyDescent="0.2">
      <c r="C4055" s="10"/>
      <c r="D4055" s="10"/>
    </row>
    <row r="4056" spans="3:4" x14ac:dyDescent="0.2">
      <c r="C4056" s="10"/>
      <c r="D4056" s="10"/>
    </row>
    <row r="4057" spans="3:4" x14ac:dyDescent="0.2">
      <c r="C4057" s="10"/>
      <c r="D4057" s="10"/>
    </row>
    <row r="4058" spans="3:4" x14ac:dyDescent="0.2">
      <c r="C4058" s="10"/>
      <c r="D4058" s="10"/>
    </row>
    <row r="4059" spans="3:4" x14ac:dyDescent="0.2">
      <c r="C4059" s="10"/>
      <c r="D4059" s="10"/>
    </row>
    <row r="4060" spans="3:4" x14ac:dyDescent="0.2">
      <c r="C4060" s="10"/>
      <c r="D4060" s="10"/>
    </row>
    <row r="4061" spans="3:4" x14ac:dyDescent="0.2">
      <c r="C4061" s="10"/>
      <c r="D4061" s="10"/>
    </row>
    <row r="4062" spans="3:4" x14ac:dyDescent="0.2">
      <c r="C4062" s="10"/>
      <c r="D4062" s="10"/>
    </row>
    <row r="4063" spans="3:4" x14ac:dyDescent="0.2">
      <c r="C4063" s="10"/>
      <c r="D4063" s="10"/>
    </row>
    <row r="4064" spans="3:4" x14ac:dyDescent="0.2">
      <c r="C4064" s="10"/>
      <c r="D4064" s="10"/>
    </row>
    <row r="4065" spans="3:4" x14ac:dyDescent="0.2">
      <c r="C4065" s="10"/>
      <c r="D4065" s="10"/>
    </row>
    <row r="4066" spans="3:4" x14ac:dyDescent="0.2">
      <c r="C4066" s="10"/>
      <c r="D4066" s="10"/>
    </row>
    <row r="4067" spans="3:4" x14ac:dyDescent="0.2">
      <c r="C4067" s="10"/>
      <c r="D4067" s="10"/>
    </row>
    <row r="4068" spans="3:4" x14ac:dyDescent="0.2">
      <c r="C4068" s="10"/>
      <c r="D4068" s="10"/>
    </row>
    <row r="4069" spans="3:4" x14ac:dyDescent="0.2">
      <c r="C4069" s="10"/>
      <c r="D4069" s="10"/>
    </row>
    <row r="4070" spans="3:4" x14ac:dyDescent="0.2">
      <c r="C4070" s="10"/>
      <c r="D4070" s="10"/>
    </row>
    <row r="4071" spans="3:4" x14ac:dyDescent="0.2">
      <c r="C4071" s="10"/>
      <c r="D4071" s="10"/>
    </row>
    <row r="4072" spans="3:4" x14ac:dyDescent="0.2">
      <c r="C4072" s="10"/>
      <c r="D4072" s="10"/>
    </row>
    <row r="4073" spans="3:4" x14ac:dyDescent="0.2">
      <c r="C4073" s="10"/>
      <c r="D4073" s="10"/>
    </row>
    <row r="4074" spans="3:4" x14ac:dyDescent="0.2">
      <c r="C4074" s="10"/>
      <c r="D4074" s="10"/>
    </row>
    <row r="4075" spans="3:4" x14ac:dyDescent="0.2">
      <c r="C4075" s="10"/>
      <c r="D4075" s="10"/>
    </row>
    <row r="4076" spans="3:4" x14ac:dyDescent="0.2">
      <c r="C4076" s="10"/>
      <c r="D4076" s="10"/>
    </row>
    <row r="4077" spans="3:4" x14ac:dyDescent="0.2">
      <c r="C4077" s="10"/>
      <c r="D4077" s="10"/>
    </row>
    <row r="4078" spans="3:4" x14ac:dyDescent="0.2">
      <c r="C4078" s="10"/>
      <c r="D4078" s="10"/>
    </row>
    <row r="4079" spans="3:4" x14ac:dyDescent="0.2">
      <c r="C4079" s="10"/>
      <c r="D4079" s="10"/>
    </row>
    <row r="4080" spans="3:4" x14ac:dyDescent="0.2">
      <c r="C4080" s="10"/>
      <c r="D4080" s="10"/>
    </row>
    <row r="4081" spans="3:4" x14ac:dyDescent="0.2">
      <c r="C4081" s="10"/>
      <c r="D4081" s="10"/>
    </row>
    <row r="4082" spans="3:4" x14ac:dyDescent="0.2">
      <c r="C4082" s="10"/>
      <c r="D4082" s="10"/>
    </row>
    <row r="4083" spans="3:4" x14ac:dyDescent="0.2">
      <c r="C4083" s="10"/>
      <c r="D4083" s="10"/>
    </row>
    <row r="4084" spans="3:4" x14ac:dyDescent="0.2">
      <c r="C4084" s="10"/>
      <c r="D4084" s="10"/>
    </row>
    <row r="4085" spans="3:4" x14ac:dyDescent="0.2">
      <c r="C4085" s="10"/>
      <c r="D4085" s="10"/>
    </row>
    <row r="4086" spans="3:4" x14ac:dyDescent="0.2">
      <c r="C4086" s="10"/>
      <c r="D4086" s="10"/>
    </row>
    <row r="4087" spans="3:4" x14ac:dyDescent="0.2">
      <c r="C4087" s="10"/>
      <c r="D4087" s="10"/>
    </row>
    <row r="4088" spans="3:4" x14ac:dyDescent="0.2">
      <c r="C4088" s="10"/>
      <c r="D4088" s="10"/>
    </row>
    <row r="4089" spans="3:4" x14ac:dyDescent="0.2">
      <c r="C4089" s="10"/>
      <c r="D4089" s="10"/>
    </row>
    <row r="4090" spans="3:4" x14ac:dyDescent="0.2">
      <c r="C4090" s="10"/>
      <c r="D4090" s="10"/>
    </row>
    <row r="4091" spans="3:4" x14ac:dyDescent="0.2">
      <c r="C4091" s="10"/>
      <c r="D4091" s="10"/>
    </row>
    <row r="4092" spans="3:4" x14ac:dyDescent="0.2">
      <c r="C4092" s="10"/>
      <c r="D4092" s="10"/>
    </row>
    <row r="4093" spans="3:4" x14ac:dyDescent="0.2">
      <c r="C4093" s="10"/>
      <c r="D4093" s="10"/>
    </row>
    <row r="4094" spans="3:4" x14ac:dyDescent="0.2">
      <c r="C4094" s="10"/>
      <c r="D4094" s="10"/>
    </row>
    <row r="4095" spans="3:4" x14ac:dyDescent="0.2">
      <c r="C4095" s="10"/>
      <c r="D4095" s="10"/>
    </row>
    <row r="4096" spans="3:4" x14ac:dyDescent="0.2">
      <c r="C4096" s="10"/>
      <c r="D4096" s="10"/>
    </row>
    <row r="4097" spans="3:4" x14ac:dyDescent="0.2">
      <c r="C4097" s="10"/>
      <c r="D4097" s="10"/>
    </row>
    <row r="4098" spans="3:4" x14ac:dyDescent="0.2">
      <c r="C4098" s="10"/>
      <c r="D4098" s="10"/>
    </row>
    <row r="4099" spans="3:4" x14ac:dyDescent="0.2">
      <c r="C4099" s="10"/>
      <c r="D4099" s="10"/>
    </row>
    <row r="4100" spans="3:4" x14ac:dyDescent="0.2">
      <c r="C4100" s="10"/>
      <c r="D4100" s="10"/>
    </row>
    <row r="4101" spans="3:4" x14ac:dyDescent="0.2">
      <c r="C4101" s="10"/>
      <c r="D4101" s="10"/>
    </row>
    <row r="4102" spans="3:4" x14ac:dyDescent="0.2">
      <c r="C4102" s="10"/>
      <c r="D4102" s="10"/>
    </row>
    <row r="4103" spans="3:4" x14ac:dyDescent="0.2">
      <c r="C4103" s="10"/>
      <c r="D4103" s="10"/>
    </row>
    <row r="4104" spans="3:4" x14ac:dyDescent="0.2">
      <c r="C4104" s="10"/>
      <c r="D4104" s="10"/>
    </row>
    <row r="4105" spans="3:4" x14ac:dyDescent="0.2">
      <c r="C4105" s="10"/>
      <c r="D4105" s="10"/>
    </row>
    <row r="4106" spans="3:4" x14ac:dyDescent="0.2">
      <c r="C4106" s="10"/>
      <c r="D4106" s="10"/>
    </row>
    <row r="4107" spans="3:4" x14ac:dyDescent="0.2">
      <c r="C4107" s="10"/>
      <c r="D4107" s="10"/>
    </row>
    <row r="4108" spans="3:4" x14ac:dyDescent="0.2">
      <c r="C4108" s="10"/>
      <c r="D4108" s="10"/>
    </row>
    <row r="4109" spans="3:4" x14ac:dyDescent="0.2">
      <c r="C4109" s="10"/>
      <c r="D4109" s="10"/>
    </row>
    <row r="4110" spans="3:4" x14ac:dyDescent="0.2">
      <c r="C4110" s="10"/>
      <c r="D4110" s="10"/>
    </row>
    <row r="4111" spans="3:4" x14ac:dyDescent="0.2">
      <c r="C4111" s="10"/>
      <c r="D4111" s="10"/>
    </row>
    <row r="4112" spans="3:4" x14ac:dyDescent="0.2">
      <c r="C4112" s="10"/>
      <c r="D4112" s="10"/>
    </row>
    <row r="4113" spans="3:4" x14ac:dyDescent="0.2">
      <c r="C4113" s="10"/>
      <c r="D4113" s="10"/>
    </row>
    <row r="4114" spans="3:4" x14ac:dyDescent="0.2">
      <c r="C4114" s="10"/>
      <c r="D4114" s="10"/>
    </row>
    <row r="4115" spans="3:4" x14ac:dyDescent="0.2">
      <c r="C4115" s="10"/>
      <c r="D4115" s="10"/>
    </row>
    <row r="4116" spans="3:4" x14ac:dyDescent="0.2">
      <c r="C4116" s="10"/>
      <c r="D4116" s="10"/>
    </row>
    <row r="4117" spans="3:4" x14ac:dyDescent="0.2">
      <c r="C4117" s="10"/>
      <c r="D4117" s="10"/>
    </row>
    <row r="4118" spans="3:4" x14ac:dyDescent="0.2">
      <c r="C4118" s="10"/>
      <c r="D4118" s="10"/>
    </row>
    <row r="4119" spans="3:4" x14ac:dyDescent="0.2">
      <c r="C4119" s="10"/>
      <c r="D4119" s="10"/>
    </row>
    <row r="4120" spans="3:4" x14ac:dyDescent="0.2">
      <c r="C4120" s="10"/>
      <c r="D4120" s="10"/>
    </row>
    <row r="4121" spans="3:4" x14ac:dyDescent="0.2">
      <c r="C4121" s="10"/>
      <c r="D4121" s="10"/>
    </row>
    <row r="4122" spans="3:4" x14ac:dyDescent="0.2">
      <c r="C4122" s="10"/>
      <c r="D4122" s="10"/>
    </row>
    <row r="4123" spans="3:4" x14ac:dyDescent="0.2">
      <c r="C4123" s="10"/>
      <c r="D4123" s="10"/>
    </row>
    <row r="4124" spans="3:4" x14ac:dyDescent="0.2">
      <c r="C4124" s="10"/>
      <c r="D4124" s="10"/>
    </row>
    <row r="4125" spans="3:4" x14ac:dyDescent="0.2">
      <c r="C4125" s="10"/>
      <c r="D4125" s="10"/>
    </row>
    <row r="4126" spans="3:4" x14ac:dyDescent="0.2">
      <c r="C4126" s="10"/>
      <c r="D4126" s="10"/>
    </row>
    <row r="4127" spans="3:4" x14ac:dyDescent="0.2">
      <c r="C4127" s="10"/>
      <c r="D4127" s="10"/>
    </row>
    <row r="4128" spans="3:4" x14ac:dyDescent="0.2">
      <c r="C4128" s="10"/>
      <c r="D4128" s="10"/>
    </row>
    <row r="4129" spans="3:4" x14ac:dyDescent="0.2">
      <c r="C4129" s="10"/>
      <c r="D4129" s="10"/>
    </row>
    <row r="4130" spans="3:4" x14ac:dyDescent="0.2">
      <c r="C4130" s="10"/>
      <c r="D4130" s="10"/>
    </row>
    <row r="4131" spans="3:4" x14ac:dyDescent="0.2">
      <c r="C4131" s="10"/>
      <c r="D4131" s="10"/>
    </row>
    <row r="4132" spans="3:4" x14ac:dyDescent="0.2">
      <c r="C4132" s="10"/>
      <c r="D4132" s="10"/>
    </row>
    <row r="4133" spans="3:4" x14ac:dyDescent="0.2">
      <c r="C4133" s="10"/>
      <c r="D4133" s="10"/>
    </row>
    <row r="4134" spans="3:4" x14ac:dyDescent="0.2">
      <c r="C4134" s="10"/>
      <c r="D4134" s="10"/>
    </row>
    <row r="4135" spans="3:4" x14ac:dyDescent="0.2">
      <c r="C4135" s="10"/>
      <c r="D4135" s="10"/>
    </row>
    <row r="4136" spans="3:4" x14ac:dyDescent="0.2">
      <c r="C4136" s="10"/>
      <c r="D4136" s="10"/>
    </row>
    <row r="4137" spans="3:4" x14ac:dyDescent="0.2">
      <c r="C4137" s="10"/>
      <c r="D4137" s="10"/>
    </row>
    <row r="4138" spans="3:4" x14ac:dyDescent="0.2">
      <c r="C4138" s="10"/>
      <c r="D4138" s="10"/>
    </row>
    <row r="4139" spans="3:4" x14ac:dyDescent="0.2">
      <c r="C4139" s="10"/>
      <c r="D4139" s="10"/>
    </row>
    <row r="4140" spans="3:4" x14ac:dyDescent="0.2">
      <c r="C4140" s="10"/>
      <c r="D4140" s="10"/>
    </row>
    <row r="4141" spans="3:4" x14ac:dyDescent="0.2">
      <c r="C4141" s="10"/>
      <c r="D4141" s="10"/>
    </row>
    <row r="4142" spans="3:4" x14ac:dyDescent="0.2">
      <c r="C4142" s="10"/>
      <c r="D4142" s="10"/>
    </row>
    <row r="4143" spans="3:4" x14ac:dyDescent="0.2">
      <c r="C4143" s="10"/>
      <c r="D4143" s="10"/>
    </row>
    <row r="4144" spans="3:4" x14ac:dyDescent="0.2">
      <c r="C4144" s="10"/>
      <c r="D4144" s="10"/>
    </row>
    <row r="4145" spans="3:4" x14ac:dyDescent="0.2">
      <c r="C4145" s="10"/>
      <c r="D4145" s="10"/>
    </row>
    <row r="4146" spans="3:4" x14ac:dyDescent="0.2">
      <c r="C4146" s="10"/>
      <c r="D4146" s="10"/>
    </row>
    <row r="4147" spans="3:4" x14ac:dyDescent="0.2">
      <c r="C4147" s="10"/>
      <c r="D4147" s="10"/>
    </row>
    <row r="4148" spans="3:4" x14ac:dyDescent="0.2">
      <c r="C4148" s="10"/>
      <c r="D4148" s="10"/>
    </row>
    <row r="4149" spans="3:4" x14ac:dyDescent="0.2">
      <c r="C4149" s="10"/>
      <c r="D4149" s="10"/>
    </row>
    <row r="4150" spans="3:4" x14ac:dyDescent="0.2">
      <c r="C4150" s="10"/>
      <c r="D4150" s="10"/>
    </row>
    <row r="4151" spans="3:4" x14ac:dyDescent="0.2">
      <c r="C4151" s="10"/>
      <c r="D4151" s="10"/>
    </row>
    <row r="4152" spans="3:4" x14ac:dyDescent="0.2">
      <c r="C4152" s="10"/>
      <c r="D4152" s="10"/>
    </row>
    <row r="4153" spans="3:4" x14ac:dyDescent="0.2">
      <c r="C4153" s="10"/>
      <c r="D4153" s="10"/>
    </row>
    <row r="4154" spans="3:4" x14ac:dyDescent="0.2">
      <c r="C4154" s="10"/>
      <c r="D4154" s="10"/>
    </row>
    <row r="4155" spans="3:4" x14ac:dyDescent="0.2">
      <c r="C4155" s="10"/>
      <c r="D4155" s="10"/>
    </row>
    <row r="4156" spans="3:4" x14ac:dyDescent="0.2">
      <c r="C4156" s="10"/>
      <c r="D4156" s="10"/>
    </row>
    <row r="4157" spans="3:4" x14ac:dyDescent="0.2">
      <c r="C4157" s="10"/>
      <c r="D4157" s="10"/>
    </row>
    <row r="4158" spans="3:4" x14ac:dyDescent="0.2">
      <c r="C4158" s="10"/>
      <c r="D4158" s="10"/>
    </row>
    <row r="4159" spans="3:4" x14ac:dyDescent="0.2">
      <c r="C4159" s="10"/>
      <c r="D4159" s="10"/>
    </row>
    <row r="4160" spans="3:4" x14ac:dyDescent="0.2">
      <c r="C4160" s="10"/>
      <c r="D4160" s="10"/>
    </row>
    <row r="4161" spans="3:4" x14ac:dyDescent="0.2">
      <c r="C4161" s="10"/>
      <c r="D4161" s="10"/>
    </row>
    <row r="4162" spans="3:4" x14ac:dyDescent="0.2">
      <c r="C4162" s="10"/>
      <c r="D4162" s="10"/>
    </row>
    <row r="4163" spans="3:4" x14ac:dyDescent="0.2">
      <c r="C4163" s="10"/>
      <c r="D4163" s="10"/>
    </row>
    <row r="4164" spans="3:4" x14ac:dyDescent="0.2">
      <c r="C4164" s="10"/>
      <c r="D4164" s="10"/>
    </row>
    <row r="4165" spans="3:4" x14ac:dyDescent="0.2">
      <c r="C4165" s="10"/>
      <c r="D4165" s="10"/>
    </row>
    <row r="4166" spans="3:4" x14ac:dyDescent="0.2">
      <c r="C4166" s="10"/>
      <c r="D4166" s="10"/>
    </row>
    <row r="4167" spans="3:4" x14ac:dyDescent="0.2">
      <c r="C4167" s="10"/>
      <c r="D4167" s="10"/>
    </row>
    <row r="4168" spans="3:4" x14ac:dyDescent="0.2">
      <c r="C4168" s="10"/>
      <c r="D4168" s="10"/>
    </row>
    <row r="4169" spans="3:4" x14ac:dyDescent="0.2">
      <c r="C4169" s="10"/>
      <c r="D4169" s="10"/>
    </row>
    <row r="4170" spans="3:4" x14ac:dyDescent="0.2">
      <c r="C4170" s="10"/>
      <c r="D4170" s="10"/>
    </row>
    <row r="4171" spans="3:4" x14ac:dyDescent="0.2">
      <c r="C4171" s="10"/>
      <c r="D4171" s="10"/>
    </row>
    <row r="4172" spans="3:4" x14ac:dyDescent="0.2">
      <c r="C4172" s="10"/>
      <c r="D4172" s="10"/>
    </row>
    <row r="4173" spans="3:4" x14ac:dyDescent="0.2">
      <c r="C4173" s="10"/>
      <c r="D4173" s="10"/>
    </row>
    <row r="4174" spans="3:4" x14ac:dyDescent="0.2">
      <c r="C4174" s="10"/>
      <c r="D4174" s="10"/>
    </row>
    <row r="4175" spans="3:4" x14ac:dyDescent="0.2">
      <c r="C4175" s="10"/>
      <c r="D4175" s="10"/>
    </row>
    <row r="4176" spans="3:4" x14ac:dyDescent="0.2">
      <c r="C4176" s="10"/>
      <c r="D4176" s="10"/>
    </row>
    <row r="4177" spans="3:4" x14ac:dyDescent="0.2">
      <c r="C4177" s="10"/>
      <c r="D4177" s="10"/>
    </row>
    <row r="4178" spans="3:4" x14ac:dyDescent="0.2">
      <c r="C4178" s="10"/>
      <c r="D4178" s="10"/>
    </row>
    <row r="4179" spans="3:4" x14ac:dyDescent="0.2">
      <c r="C4179" s="10"/>
      <c r="D4179" s="10"/>
    </row>
    <row r="4180" spans="3:4" x14ac:dyDescent="0.2">
      <c r="C4180" s="10"/>
      <c r="D4180" s="10"/>
    </row>
    <row r="4181" spans="3:4" x14ac:dyDescent="0.2">
      <c r="C4181" s="10"/>
      <c r="D4181" s="10"/>
    </row>
    <row r="4182" spans="3:4" x14ac:dyDescent="0.2">
      <c r="C4182" s="10"/>
      <c r="D4182" s="10"/>
    </row>
    <row r="4183" spans="3:4" x14ac:dyDescent="0.2">
      <c r="C4183" s="10"/>
      <c r="D4183" s="10"/>
    </row>
    <row r="4184" spans="3:4" x14ac:dyDescent="0.2">
      <c r="C4184" s="10"/>
      <c r="D4184" s="10"/>
    </row>
    <row r="4185" spans="3:4" x14ac:dyDescent="0.2">
      <c r="C4185" s="10"/>
      <c r="D4185" s="10"/>
    </row>
    <row r="4186" spans="3:4" x14ac:dyDescent="0.2">
      <c r="C4186" s="10"/>
      <c r="D4186" s="10"/>
    </row>
    <row r="4187" spans="3:4" x14ac:dyDescent="0.2">
      <c r="C4187" s="10"/>
      <c r="D4187" s="10"/>
    </row>
    <row r="4188" spans="3:4" x14ac:dyDescent="0.2">
      <c r="C4188" s="10"/>
      <c r="D4188" s="10"/>
    </row>
    <row r="4189" spans="3:4" x14ac:dyDescent="0.2">
      <c r="C4189" s="10"/>
      <c r="D4189" s="10"/>
    </row>
    <row r="4190" spans="3:4" x14ac:dyDescent="0.2">
      <c r="C4190" s="10"/>
      <c r="D4190" s="10"/>
    </row>
    <row r="4191" spans="3:4" x14ac:dyDescent="0.2">
      <c r="C4191" s="10"/>
      <c r="D4191" s="10"/>
    </row>
    <row r="4192" spans="3:4" x14ac:dyDescent="0.2">
      <c r="C4192" s="10"/>
      <c r="D4192" s="10"/>
    </row>
    <row r="4193" spans="3:4" x14ac:dyDescent="0.2">
      <c r="C4193" s="10"/>
      <c r="D4193" s="10"/>
    </row>
    <row r="4194" spans="3:4" x14ac:dyDescent="0.2">
      <c r="C4194" s="10"/>
      <c r="D4194" s="10"/>
    </row>
    <row r="4195" spans="3:4" x14ac:dyDescent="0.2">
      <c r="C4195" s="10"/>
      <c r="D4195" s="10"/>
    </row>
    <row r="4196" spans="3:4" x14ac:dyDescent="0.2">
      <c r="C4196" s="10"/>
      <c r="D4196" s="10"/>
    </row>
    <row r="4197" spans="3:4" x14ac:dyDescent="0.2">
      <c r="C4197" s="10"/>
      <c r="D4197" s="10"/>
    </row>
    <row r="4198" spans="3:4" x14ac:dyDescent="0.2">
      <c r="C4198" s="10"/>
      <c r="D4198" s="10"/>
    </row>
    <row r="4199" spans="3:4" x14ac:dyDescent="0.2">
      <c r="C4199" s="10"/>
      <c r="D4199" s="10"/>
    </row>
    <row r="4200" spans="3:4" x14ac:dyDescent="0.2">
      <c r="C4200" s="10"/>
      <c r="D4200" s="10"/>
    </row>
    <row r="4201" spans="3:4" x14ac:dyDescent="0.2">
      <c r="C4201" s="10"/>
      <c r="D4201" s="10"/>
    </row>
    <row r="4202" spans="3:4" x14ac:dyDescent="0.2">
      <c r="C4202" s="10"/>
      <c r="D4202" s="10"/>
    </row>
    <row r="4203" spans="3:4" x14ac:dyDescent="0.2">
      <c r="C4203" s="10"/>
      <c r="D4203" s="10"/>
    </row>
    <row r="4204" spans="3:4" x14ac:dyDescent="0.2">
      <c r="C4204" s="10"/>
      <c r="D4204" s="10"/>
    </row>
    <row r="4205" spans="3:4" x14ac:dyDescent="0.2">
      <c r="C4205" s="10"/>
      <c r="D4205" s="10"/>
    </row>
    <row r="4206" spans="3:4" x14ac:dyDescent="0.2">
      <c r="C4206" s="10"/>
      <c r="D4206" s="10"/>
    </row>
    <row r="4207" spans="3:4" x14ac:dyDescent="0.2">
      <c r="C4207" s="10"/>
      <c r="D4207" s="10"/>
    </row>
    <row r="4208" spans="3:4" x14ac:dyDescent="0.2">
      <c r="C4208" s="10"/>
      <c r="D4208" s="10"/>
    </row>
    <row r="4209" spans="3:4" x14ac:dyDescent="0.2">
      <c r="C4209" s="10"/>
      <c r="D4209" s="10"/>
    </row>
    <row r="4210" spans="3:4" x14ac:dyDescent="0.2">
      <c r="C4210" s="10"/>
      <c r="D4210" s="10"/>
    </row>
    <row r="4211" spans="3:4" x14ac:dyDescent="0.2">
      <c r="C4211" s="10"/>
      <c r="D4211" s="10"/>
    </row>
    <row r="4212" spans="3:4" x14ac:dyDescent="0.2">
      <c r="C4212" s="10"/>
      <c r="D4212" s="10"/>
    </row>
    <row r="4213" spans="3:4" x14ac:dyDescent="0.2">
      <c r="C4213" s="10"/>
      <c r="D4213" s="10"/>
    </row>
    <row r="4214" spans="3:4" x14ac:dyDescent="0.2">
      <c r="C4214" s="10"/>
      <c r="D4214" s="10"/>
    </row>
    <row r="4215" spans="3:4" x14ac:dyDescent="0.2">
      <c r="C4215" s="10"/>
      <c r="D4215" s="10"/>
    </row>
    <row r="4216" spans="3:4" x14ac:dyDescent="0.2">
      <c r="C4216" s="10"/>
      <c r="D4216" s="10"/>
    </row>
    <row r="4217" spans="3:4" x14ac:dyDescent="0.2">
      <c r="C4217" s="10"/>
      <c r="D4217" s="10"/>
    </row>
    <row r="4218" spans="3:4" x14ac:dyDescent="0.2">
      <c r="C4218" s="10"/>
      <c r="D4218" s="10"/>
    </row>
    <row r="4219" spans="3:4" x14ac:dyDescent="0.2">
      <c r="C4219" s="10"/>
      <c r="D4219" s="10"/>
    </row>
    <row r="4220" spans="3:4" x14ac:dyDescent="0.2">
      <c r="C4220" s="10"/>
      <c r="D4220" s="10"/>
    </row>
    <row r="4221" spans="3:4" x14ac:dyDescent="0.2">
      <c r="C4221" s="10"/>
      <c r="D4221" s="10"/>
    </row>
    <row r="4222" spans="3:4" x14ac:dyDescent="0.2">
      <c r="C4222" s="10"/>
      <c r="D4222" s="10"/>
    </row>
    <row r="4223" spans="3:4" x14ac:dyDescent="0.2">
      <c r="C4223" s="10"/>
      <c r="D4223" s="10"/>
    </row>
    <row r="4224" spans="3:4" x14ac:dyDescent="0.2">
      <c r="C4224" s="10"/>
      <c r="D4224" s="10"/>
    </row>
    <row r="4225" spans="3:4" x14ac:dyDescent="0.2">
      <c r="C4225" s="10"/>
      <c r="D4225" s="10"/>
    </row>
    <row r="4226" spans="3:4" x14ac:dyDescent="0.2">
      <c r="C4226" s="10"/>
      <c r="D4226" s="10"/>
    </row>
    <row r="4227" spans="3:4" x14ac:dyDescent="0.2">
      <c r="C4227" s="10"/>
      <c r="D4227" s="10"/>
    </row>
    <row r="4228" spans="3:4" x14ac:dyDescent="0.2">
      <c r="C4228" s="10"/>
      <c r="D4228" s="10"/>
    </row>
    <row r="4229" spans="3:4" x14ac:dyDescent="0.2">
      <c r="C4229" s="10"/>
      <c r="D4229" s="10"/>
    </row>
    <row r="4230" spans="3:4" x14ac:dyDescent="0.2">
      <c r="C4230" s="10"/>
      <c r="D4230" s="10"/>
    </row>
    <row r="4231" spans="3:4" x14ac:dyDescent="0.2">
      <c r="C4231" s="10"/>
      <c r="D4231" s="10"/>
    </row>
    <row r="4232" spans="3:4" x14ac:dyDescent="0.2">
      <c r="C4232" s="10"/>
      <c r="D4232" s="10"/>
    </row>
    <row r="4233" spans="3:4" x14ac:dyDescent="0.2">
      <c r="C4233" s="10"/>
      <c r="D4233" s="10"/>
    </row>
    <row r="4234" spans="3:4" x14ac:dyDescent="0.2">
      <c r="C4234" s="10"/>
      <c r="D4234" s="10"/>
    </row>
    <row r="4235" spans="3:4" x14ac:dyDescent="0.2">
      <c r="C4235" s="10"/>
      <c r="D4235" s="10"/>
    </row>
    <row r="4236" spans="3:4" x14ac:dyDescent="0.2">
      <c r="C4236" s="10"/>
      <c r="D4236" s="10"/>
    </row>
    <row r="4237" spans="3:4" x14ac:dyDescent="0.2">
      <c r="C4237" s="10"/>
      <c r="D4237" s="10"/>
    </row>
    <row r="4238" spans="3:4" x14ac:dyDescent="0.2">
      <c r="C4238" s="10"/>
      <c r="D4238" s="10"/>
    </row>
    <row r="4239" spans="3:4" x14ac:dyDescent="0.2">
      <c r="C4239" s="10"/>
      <c r="D4239" s="10"/>
    </row>
    <row r="4240" spans="3:4" x14ac:dyDescent="0.2">
      <c r="C4240" s="10"/>
      <c r="D4240" s="10"/>
    </row>
    <row r="4241" spans="3:4" x14ac:dyDescent="0.2">
      <c r="C4241" s="10"/>
      <c r="D4241" s="10"/>
    </row>
    <row r="4242" spans="3:4" x14ac:dyDescent="0.2">
      <c r="C4242" s="10"/>
      <c r="D4242" s="10"/>
    </row>
    <row r="4243" spans="3:4" x14ac:dyDescent="0.2">
      <c r="C4243" s="10"/>
      <c r="D4243" s="10"/>
    </row>
    <row r="4244" spans="3:4" x14ac:dyDescent="0.2">
      <c r="C4244" s="10"/>
      <c r="D4244" s="10"/>
    </row>
    <row r="4245" spans="3:4" x14ac:dyDescent="0.2">
      <c r="C4245" s="10"/>
      <c r="D4245" s="10"/>
    </row>
    <row r="4246" spans="3:4" x14ac:dyDescent="0.2">
      <c r="C4246" s="10"/>
      <c r="D4246" s="10"/>
    </row>
    <row r="4247" spans="3:4" x14ac:dyDescent="0.2">
      <c r="C4247" s="10"/>
      <c r="D4247" s="10"/>
    </row>
    <row r="4248" spans="3:4" x14ac:dyDescent="0.2">
      <c r="C4248" s="10"/>
      <c r="D4248" s="10"/>
    </row>
    <row r="4249" spans="3:4" x14ac:dyDescent="0.2">
      <c r="C4249" s="10"/>
      <c r="D4249" s="10"/>
    </row>
    <row r="4250" spans="3:4" x14ac:dyDescent="0.2">
      <c r="C4250" s="10"/>
      <c r="D4250" s="10"/>
    </row>
    <row r="4251" spans="3:4" x14ac:dyDescent="0.2">
      <c r="C4251" s="10"/>
      <c r="D4251" s="10"/>
    </row>
    <row r="4252" spans="3:4" x14ac:dyDescent="0.2">
      <c r="C4252" s="10"/>
      <c r="D4252" s="10"/>
    </row>
    <row r="4253" spans="3:4" x14ac:dyDescent="0.2">
      <c r="C4253" s="10"/>
      <c r="D4253" s="10"/>
    </row>
    <row r="4254" spans="3:4" x14ac:dyDescent="0.2">
      <c r="C4254" s="10"/>
      <c r="D4254" s="10"/>
    </row>
    <row r="4255" spans="3:4" x14ac:dyDescent="0.2">
      <c r="C4255" s="10"/>
      <c r="D4255" s="10"/>
    </row>
    <row r="4256" spans="3:4" x14ac:dyDescent="0.2">
      <c r="C4256" s="10"/>
      <c r="D4256" s="10"/>
    </row>
    <row r="4257" spans="3:4" x14ac:dyDescent="0.2">
      <c r="C4257" s="10"/>
      <c r="D4257" s="10"/>
    </row>
    <row r="4258" spans="3:4" x14ac:dyDescent="0.2">
      <c r="C4258" s="10"/>
      <c r="D4258" s="10"/>
    </row>
    <row r="4259" spans="3:4" x14ac:dyDescent="0.2">
      <c r="C4259" s="10"/>
      <c r="D4259" s="10"/>
    </row>
    <row r="4260" spans="3:4" x14ac:dyDescent="0.2">
      <c r="C4260" s="10"/>
      <c r="D4260" s="10"/>
    </row>
    <row r="4261" spans="3:4" x14ac:dyDescent="0.2">
      <c r="C4261" s="10"/>
      <c r="D4261" s="10"/>
    </row>
    <row r="4262" spans="3:4" x14ac:dyDescent="0.2">
      <c r="C4262" s="10"/>
      <c r="D4262" s="10"/>
    </row>
    <row r="4263" spans="3:4" x14ac:dyDescent="0.2">
      <c r="C4263" s="10"/>
      <c r="D4263" s="10"/>
    </row>
    <row r="4264" spans="3:4" x14ac:dyDescent="0.2">
      <c r="C4264" s="10"/>
      <c r="D4264" s="10"/>
    </row>
    <row r="4265" spans="3:4" x14ac:dyDescent="0.2">
      <c r="C4265" s="10"/>
      <c r="D4265" s="10"/>
    </row>
    <row r="4266" spans="3:4" x14ac:dyDescent="0.2">
      <c r="C4266" s="10"/>
      <c r="D4266" s="10"/>
    </row>
    <row r="4267" spans="3:4" x14ac:dyDescent="0.2">
      <c r="C4267" s="10"/>
      <c r="D4267" s="10"/>
    </row>
    <row r="4268" spans="3:4" x14ac:dyDescent="0.2">
      <c r="C4268" s="10"/>
      <c r="D4268" s="10"/>
    </row>
    <row r="4269" spans="3:4" x14ac:dyDescent="0.2">
      <c r="C4269" s="10"/>
      <c r="D4269" s="10"/>
    </row>
    <row r="4270" spans="3:4" x14ac:dyDescent="0.2">
      <c r="C4270" s="10"/>
      <c r="D4270" s="10"/>
    </row>
    <row r="4271" spans="3:4" x14ac:dyDescent="0.2">
      <c r="C4271" s="10"/>
      <c r="D4271" s="10"/>
    </row>
    <row r="4272" spans="3:4" x14ac:dyDescent="0.2">
      <c r="C4272" s="10"/>
      <c r="D4272" s="10"/>
    </row>
    <row r="4273" spans="3:4" x14ac:dyDescent="0.2">
      <c r="C4273" s="10"/>
      <c r="D4273" s="10"/>
    </row>
    <row r="4274" spans="3:4" x14ac:dyDescent="0.2">
      <c r="C4274" s="10"/>
      <c r="D4274" s="10"/>
    </row>
    <row r="4275" spans="3:4" x14ac:dyDescent="0.2">
      <c r="C4275" s="10"/>
      <c r="D4275" s="10"/>
    </row>
    <row r="4276" spans="3:4" x14ac:dyDescent="0.2">
      <c r="C4276" s="10"/>
      <c r="D4276" s="10"/>
    </row>
    <row r="4277" spans="3:4" x14ac:dyDescent="0.2">
      <c r="C4277" s="10"/>
      <c r="D4277" s="10"/>
    </row>
    <row r="4278" spans="3:4" x14ac:dyDescent="0.2">
      <c r="C4278" s="10"/>
      <c r="D4278" s="10"/>
    </row>
    <row r="4279" spans="3:4" x14ac:dyDescent="0.2">
      <c r="C4279" s="10"/>
      <c r="D4279" s="10"/>
    </row>
    <row r="4280" spans="3:4" x14ac:dyDescent="0.2">
      <c r="C4280" s="10"/>
      <c r="D4280" s="10"/>
    </row>
    <row r="4281" spans="3:4" x14ac:dyDescent="0.2">
      <c r="C4281" s="10"/>
      <c r="D4281" s="10"/>
    </row>
    <row r="4282" spans="3:4" x14ac:dyDescent="0.2">
      <c r="C4282" s="10"/>
      <c r="D4282" s="10"/>
    </row>
    <row r="4283" spans="3:4" x14ac:dyDescent="0.2">
      <c r="C4283" s="10"/>
      <c r="D4283" s="10"/>
    </row>
    <row r="4284" spans="3:4" x14ac:dyDescent="0.2">
      <c r="C4284" s="10"/>
      <c r="D4284" s="10"/>
    </row>
    <row r="4285" spans="3:4" x14ac:dyDescent="0.2">
      <c r="C4285" s="10"/>
      <c r="D4285" s="10"/>
    </row>
    <row r="4286" spans="3:4" x14ac:dyDescent="0.2">
      <c r="C4286" s="10"/>
      <c r="D4286" s="10"/>
    </row>
    <row r="4287" spans="3:4" x14ac:dyDescent="0.2">
      <c r="C4287" s="10"/>
      <c r="D4287" s="10"/>
    </row>
    <row r="4288" spans="3:4" x14ac:dyDescent="0.2">
      <c r="C4288" s="10"/>
      <c r="D4288" s="10"/>
    </row>
    <row r="4289" spans="3:4" x14ac:dyDescent="0.2">
      <c r="C4289" s="10"/>
      <c r="D4289" s="10"/>
    </row>
    <row r="4290" spans="3:4" x14ac:dyDescent="0.2">
      <c r="C4290" s="10"/>
      <c r="D4290" s="10"/>
    </row>
    <row r="4291" spans="3:4" x14ac:dyDescent="0.2">
      <c r="C4291" s="10"/>
      <c r="D4291" s="10"/>
    </row>
    <row r="4292" spans="3:4" x14ac:dyDescent="0.2">
      <c r="C4292" s="10"/>
      <c r="D4292" s="10"/>
    </row>
    <row r="4293" spans="3:4" x14ac:dyDescent="0.2">
      <c r="C4293" s="10"/>
      <c r="D4293" s="10"/>
    </row>
    <row r="4294" spans="3:4" x14ac:dyDescent="0.2">
      <c r="C4294" s="10"/>
      <c r="D4294" s="10"/>
    </row>
    <row r="4295" spans="3:4" x14ac:dyDescent="0.2">
      <c r="C4295" s="10"/>
      <c r="D4295" s="10"/>
    </row>
    <row r="4296" spans="3:4" x14ac:dyDescent="0.2">
      <c r="C4296" s="10"/>
      <c r="D4296" s="10"/>
    </row>
    <row r="4297" spans="3:4" x14ac:dyDescent="0.2">
      <c r="C4297" s="10"/>
      <c r="D4297" s="10"/>
    </row>
    <row r="4298" spans="3:4" x14ac:dyDescent="0.2">
      <c r="C4298" s="10"/>
      <c r="D4298" s="10"/>
    </row>
    <row r="4299" spans="3:4" x14ac:dyDescent="0.2">
      <c r="C4299" s="10"/>
      <c r="D4299" s="10"/>
    </row>
    <row r="4300" spans="3:4" x14ac:dyDescent="0.2">
      <c r="C4300" s="10"/>
      <c r="D4300" s="10"/>
    </row>
    <row r="4301" spans="3:4" x14ac:dyDescent="0.2">
      <c r="C4301" s="10"/>
      <c r="D4301" s="10"/>
    </row>
    <row r="4302" spans="3:4" x14ac:dyDescent="0.2">
      <c r="C4302" s="10"/>
      <c r="D4302" s="10"/>
    </row>
    <row r="4303" spans="3:4" x14ac:dyDescent="0.2">
      <c r="C4303" s="10"/>
      <c r="D4303" s="10"/>
    </row>
    <row r="4304" spans="3:4" x14ac:dyDescent="0.2">
      <c r="C4304" s="10"/>
      <c r="D4304" s="10"/>
    </row>
    <row r="4305" spans="3:4" x14ac:dyDescent="0.2">
      <c r="C4305" s="10"/>
      <c r="D4305" s="10"/>
    </row>
    <row r="4306" spans="3:4" x14ac:dyDescent="0.2">
      <c r="C4306" s="10"/>
      <c r="D4306" s="10"/>
    </row>
    <row r="4307" spans="3:4" x14ac:dyDescent="0.2">
      <c r="C4307" s="10"/>
      <c r="D4307" s="10"/>
    </row>
    <row r="4308" spans="3:4" x14ac:dyDescent="0.2">
      <c r="C4308" s="10"/>
      <c r="D4308" s="10"/>
    </row>
    <row r="4309" spans="3:4" x14ac:dyDescent="0.2">
      <c r="C4309" s="10"/>
      <c r="D4309" s="10"/>
    </row>
    <row r="4310" spans="3:4" x14ac:dyDescent="0.2">
      <c r="C4310" s="10"/>
      <c r="D4310" s="10"/>
    </row>
    <row r="4311" spans="3:4" x14ac:dyDescent="0.2">
      <c r="C4311" s="10"/>
      <c r="D4311" s="10"/>
    </row>
    <row r="4312" spans="3:4" x14ac:dyDescent="0.2">
      <c r="C4312" s="10"/>
      <c r="D4312" s="10"/>
    </row>
    <row r="4313" spans="3:4" x14ac:dyDescent="0.2">
      <c r="C4313" s="10"/>
      <c r="D4313" s="10"/>
    </row>
    <row r="4314" spans="3:4" x14ac:dyDescent="0.2">
      <c r="C4314" s="10"/>
      <c r="D4314" s="10"/>
    </row>
    <row r="4315" spans="3:4" x14ac:dyDescent="0.2">
      <c r="C4315" s="10"/>
      <c r="D4315" s="10"/>
    </row>
    <row r="4316" spans="3:4" x14ac:dyDescent="0.2">
      <c r="C4316" s="10"/>
      <c r="D4316" s="10"/>
    </row>
    <row r="4317" spans="3:4" x14ac:dyDescent="0.2">
      <c r="C4317" s="10"/>
      <c r="D4317" s="10"/>
    </row>
    <row r="4318" spans="3:4" x14ac:dyDescent="0.2">
      <c r="C4318" s="10"/>
      <c r="D4318" s="10"/>
    </row>
    <row r="4319" spans="3:4" x14ac:dyDescent="0.2">
      <c r="C4319" s="10"/>
      <c r="D4319" s="10"/>
    </row>
    <row r="4320" spans="3:4" x14ac:dyDescent="0.2">
      <c r="C4320" s="10"/>
      <c r="D4320" s="10"/>
    </row>
    <row r="4321" spans="3:4" x14ac:dyDescent="0.2">
      <c r="C4321" s="10"/>
      <c r="D4321" s="10"/>
    </row>
    <row r="4322" spans="3:4" x14ac:dyDescent="0.2">
      <c r="C4322" s="10"/>
      <c r="D4322" s="10"/>
    </row>
    <row r="4323" spans="3:4" x14ac:dyDescent="0.2">
      <c r="C4323" s="10"/>
      <c r="D4323" s="10"/>
    </row>
    <row r="4324" spans="3:4" x14ac:dyDescent="0.2">
      <c r="C4324" s="10"/>
      <c r="D4324" s="10"/>
    </row>
    <row r="4325" spans="3:4" x14ac:dyDescent="0.2">
      <c r="C4325" s="10"/>
      <c r="D4325" s="10"/>
    </row>
    <row r="4326" spans="3:4" x14ac:dyDescent="0.2">
      <c r="C4326" s="10"/>
      <c r="D4326" s="10"/>
    </row>
    <row r="4327" spans="3:4" x14ac:dyDescent="0.2">
      <c r="C4327" s="10"/>
      <c r="D4327" s="10"/>
    </row>
    <row r="4328" spans="3:4" x14ac:dyDescent="0.2">
      <c r="C4328" s="10"/>
      <c r="D4328" s="10"/>
    </row>
    <row r="4329" spans="3:4" x14ac:dyDescent="0.2">
      <c r="C4329" s="10"/>
      <c r="D4329" s="10"/>
    </row>
    <row r="4330" spans="3:4" x14ac:dyDescent="0.2">
      <c r="C4330" s="10"/>
      <c r="D4330" s="10"/>
    </row>
    <row r="4331" spans="3:4" x14ac:dyDescent="0.2">
      <c r="C4331" s="10"/>
      <c r="D4331" s="10"/>
    </row>
    <row r="4332" spans="3:4" x14ac:dyDescent="0.2">
      <c r="C4332" s="10"/>
      <c r="D4332" s="10"/>
    </row>
    <row r="4333" spans="3:4" x14ac:dyDescent="0.2">
      <c r="C4333" s="10"/>
      <c r="D4333" s="10"/>
    </row>
    <row r="4334" spans="3:4" x14ac:dyDescent="0.2">
      <c r="C4334" s="10"/>
      <c r="D4334" s="10"/>
    </row>
    <row r="4335" spans="3:4" x14ac:dyDescent="0.2">
      <c r="C4335" s="10"/>
      <c r="D4335" s="10"/>
    </row>
    <row r="4336" spans="3:4" x14ac:dyDescent="0.2">
      <c r="C4336" s="10"/>
      <c r="D4336" s="10"/>
    </row>
    <row r="4337" spans="3:4" x14ac:dyDescent="0.2">
      <c r="C4337" s="10"/>
      <c r="D4337" s="10"/>
    </row>
    <row r="4338" spans="3:4" x14ac:dyDescent="0.2">
      <c r="C4338" s="10"/>
      <c r="D4338" s="10"/>
    </row>
    <row r="4339" spans="3:4" x14ac:dyDescent="0.2">
      <c r="C4339" s="10"/>
      <c r="D4339" s="10"/>
    </row>
    <row r="4340" spans="3:4" x14ac:dyDescent="0.2">
      <c r="C4340" s="10"/>
      <c r="D4340" s="10"/>
    </row>
    <row r="4341" spans="3:4" x14ac:dyDescent="0.2">
      <c r="C4341" s="10"/>
      <c r="D4341" s="10"/>
    </row>
    <row r="4342" spans="3:4" x14ac:dyDescent="0.2">
      <c r="C4342" s="10"/>
      <c r="D4342" s="10"/>
    </row>
    <row r="4343" spans="3:4" x14ac:dyDescent="0.2">
      <c r="C4343" s="10"/>
      <c r="D4343" s="10"/>
    </row>
    <row r="4344" spans="3:4" x14ac:dyDescent="0.2">
      <c r="C4344" s="10"/>
      <c r="D4344" s="10"/>
    </row>
    <row r="4345" spans="3:4" x14ac:dyDescent="0.2">
      <c r="C4345" s="10"/>
      <c r="D4345" s="10"/>
    </row>
    <row r="4346" spans="3:4" x14ac:dyDescent="0.2">
      <c r="C4346" s="10"/>
      <c r="D4346" s="10"/>
    </row>
    <row r="4347" spans="3:4" x14ac:dyDescent="0.2">
      <c r="C4347" s="10"/>
      <c r="D4347" s="10"/>
    </row>
    <row r="4348" spans="3:4" x14ac:dyDescent="0.2">
      <c r="C4348" s="10"/>
      <c r="D4348" s="10"/>
    </row>
    <row r="4349" spans="3:4" x14ac:dyDescent="0.2">
      <c r="C4349" s="10"/>
      <c r="D4349" s="10"/>
    </row>
    <row r="4350" spans="3:4" x14ac:dyDescent="0.2">
      <c r="C4350" s="10"/>
      <c r="D4350" s="10"/>
    </row>
    <row r="4351" spans="3:4" x14ac:dyDescent="0.2">
      <c r="C4351" s="10"/>
      <c r="D4351" s="10"/>
    </row>
    <row r="4352" spans="3:4" x14ac:dyDescent="0.2">
      <c r="C4352" s="10"/>
      <c r="D4352" s="10"/>
    </row>
    <row r="4353" spans="3:4" x14ac:dyDescent="0.2">
      <c r="C4353" s="10"/>
      <c r="D4353" s="10"/>
    </row>
    <row r="4354" spans="3:4" x14ac:dyDescent="0.2">
      <c r="C4354" s="10"/>
      <c r="D4354" s="10"/>
    </row>
    <row r="4355" spans="3:4" x14ac:dyDescent="0.2">
      <c r="C4355" s="10"/>
      <c r="D4355" s="10"/>
    </row>
    <row r="4356" spans="3:4" x14ac:dyDescent="0.2">
      <c r="C4356" s="10"/>
      <c r="D4356" s="10"/>
    </row>
    <row r="4357" spans="3:4" x14ac:dyDescent="0.2">
      <c r="C4357" s="10"/>
      <c r="D4357" s="10"/>
    </row>
    <row r="4358" spans="3:4" x14ac:dyDescent="0.2">
      <c r="C4358" s="10"/>
      <c r="D4358" s="10"/>
    </row>
    <row r="4359" spans="3:4" x14ac:dyDescent="0.2">
      <c r="C4359" s="10"/>
      <c r="D4359" s="10"/>
    </row>
    <row r="4360" spans="3:4" x14ac:dyDescent="0.2">
      <c r="C4360" s="10"/>
      <c r="D4360" s="10"/>
    </row>
    <row r="4361" spans="3:4" x14ac:dyDescent="0.2">
      <c r="C4361" s="10"/>
      <c r="D4361" s="10"/>
    </row>
    <row r="4362" spans="3:4" x14ac:dyDescent="0.2">
      <c r="C4362" s="10"/>
      <c r="D4362" s="10"/>
    </row>
    <row r="4363" spans="3:4" x14ac:dyDescent="0.2">
      <c r="C4363" s="10"/>
      <c r="D4363" s="10"/>
    </row>
    <row r="4364" spans="3:4" x14ac:dyDescent="0.2">
      <c r="C4364" s="10"/>
      <c r="D4364" s="10"/>
    </row>
    <row r="4365" spans="3:4" x14ac:dyDescent="0.2">
      <c r="C4365" s="10"/>
      <c r="D4365" s="10"/>
    </row>
    <row r="4366" spans="3:4" x14ac:dyDescent="0.2">
      <c r="C4366" s="10"/>
      <c r="D4366" s="10"/>
    </row>
    <row r="4367" spans="3:4" x14ac:dyDescent="0.2">
      <c r="C4367" s="10"/>
      <c r="D4367" s="10"/>
    </row>
    <row r="4368" spans="3:4" x14ac:dyDescent="0.2">
      <c r="C4368" s="10"/>
      <c r="D4368" s="10"/>
    </row>
    <row r="4369" spans="3:4" x14ac:dyDescent="0.2">
      <c r="C4369" s="10"/>
      <c r="D4369" s="10"/>
    </row>
    <row r="4370" spans="3:4" x14ac:dyDescent="0.2">
      <c r="C4370" s="10"/>
      <c r="D4370" s="10"/>
    </row>
    <row r="4371" spans="3:4" x14ac:dyDescent="0.2">
      <c r="C4371" s="10"/>
      <c r="D4371" s="10"/>
    </row>
    <row r="4372" spans="3:4" x14ac:dyDescent="0.2">
      <c r="C4372" s="10"/>
      <c r="D4372" s="10"/>
    </row>
    <row r="4373" spans="3:4" x14ac:dyDescent="0.2">
      <c r="C4373" s="10"/>
      <c r="D4373" s="10"/>
    </row>
    <row r="4374" spans="3:4" x14ac:dyDescent="0.2">
      <c r="C4374" s="10"/>
      <c r="D4374" s="10"/>
    </row>
    <row r="4375" spans="3:4" x14ac:dyDescent="0.2">
      <c r="C4375" s="10"/>
      <c r="D4375" s="10"/>
    </row>
    <row r="4376" spans="3:4" x14ac:dyDescent="0.2">
      <c r="C4376" s="10"/>
      <c r="D4376" s="10"/>
    </row>
    <row r="4377" spans="3:4" x14ac:dyDescent="0.2">
      <c r="C4377" s="10"/>
      <c r="D4377" s="10"/>
    </row>
    <row r="4378" spans="3:4" x14ac:dyDescent="0.2">
      <c r="C4378" s="10"/>
      <c r="D4378" s="10"/>
    </row>
    <row r="4379" spans="3:4" x14ac:dyDescent="0.2">
      <c r="C4379" s="10"/>
      <c r="D4379" s="10"/>
    </row>
    <row r="4380" spans="3:4" x14ac:dyDescent="0.2">
      <c r="C4380" s="10"/>
      <c r="D4380" s="10"/>
    </row>
    <row r="4381" spans="3:4" x14ac:dyDescent="0.2">
      <c r="C4381" s="10"/>
      <c r="D4381" s="10"/>
    </row>
    <row r="4382" spans="3:4" x14ac:dyDescent="0.2">
      <c r="C4382" s="10"/>
      <c r="D4382" s="10"/>
    </row>
    <row r="4383" spans="3:4" x14ac:dyDescent="0.2">
      <c r="C4383" s="10"/>
      <c r="D4383" s="10"/>
    </row>
    <row r="4384" spans="3:4" x14ac:dyDescent="0.2">
      <c r="C4384" s="10"/>
      <c r="D4384" s="10"/>
    </row>
    <row r="4385" spans="3:4" x14ac:dyDescent="0.2">
      <c r="C4385" s="10"/>
      <c r="D4385" s="10"/>
    </row>
    <row r="4386" spans="3:4" x14ac:dyDescent="0.2">
      <c r="C4386" s="10"/>
      <c r="D4386" s="10"/>
    </row>
    <row r="4387" spans="3:4" x14ac:dyDescent="0.2">
      <c r="C4387" s="10"/>
      <c r="D4387" s="10"/>
    </row>
    <row r="4388" spans="3:4" x14ac:dyDescent="0.2">
      <c r="C4388" s="10"/>
      <c r="D4388" s="10"/>
    </row>
    <row r="4389" spans="3:4" x14ac:dyDescent="0.2">
      <c r="C4389" s="10"/>
      <c r="D4389" s="10"/>
    </row>
    <row r="4390" spans="3:4" x14ac:dyDescent="0.2">
      <c r="C4390" s="10"/>
      <c r="D4390" s="10"/>
    </row>
    <row r="4391" spans="3:4" x14ac:dyDescent="0.2">
      <c r="C4391" s="10"/>
      <c r="D4391" s="10"/>
    </row>
    <row r="4392" spans="3:4" x14ac:dyDescent="0.2">
      <c r="C4392" s="10"/>
      <c r="D4392" s="10"/>
    </row>
    <row r="4393" spans="3:4" x14ac:dyDescent="0.2">
      <c r="C4393" s="10"/>
      <c r="D4393" s="10"/>
    </row>
    <row r="4394" spans="3:4" x14ac:dyDescent="0.2">
      <c r="C4394" s="10"/>
      <c r="D4394" s="10"/>
    </row>
    <row r="4395" spans="3:4" x14ac:dyDescent="0.2">
      <c r="C4395" s="10"/>
      <c r="D4395" s="10"/>
    </row>
    <row r="4396" spans="3:4" x14ac:dyDescent="0.2">
      <c r="C4396" s="10"/>
      <c r="D4396" s="10"/>
    </row>
    <row r="4397" spans="3:4" x14ac:dyDescent="0.2">
      <c r="C4397" s="10"/>
      <c r="D4397" s="10"/>
    </row>
    <row r="4398" spans="3:4" x14ac:dyDescent="0.2">
      <c r="C4398" s="10"/>
      <c r="D4398" s="10"/>
    </row>
    <row r="4399" spans="3:4" x14ac:dyDescent="0.2">
      <c r="C4399" s="10"/>
      <c r="D4399" s="10"/>
    </row>
    <row r="4400" spans="3:4" x14ac:dyDescent="0.2">
      <c r="C4400" s="10"/>
      <c r="D4400" s="10"/>
    </row>
    <row r="4401" spans="3:4" x14ac:dyDescent="0.2">
      <c r="C4401" s="10"/>
      <c r="D4401" s="10"/>
    </row>
    <row r="4402" spans="3:4" x14ac:dyDescent="0.2">
      <c r="C4402" s="10"/>
      <c r="D4402" s="10"/>
    </row>
    <row r="4403" spans="3:4" x14ac:dyDescent="0.2">
      <c r="C4403" s="10"/>
      <c r="D4403" s="10"/>
    </row>
    <row r="4404" spans="3:4" x14ac:dyDescent="0.2">
      <c r="C4404" s="10"/>
      <c r="D4404" s="10"/>
    </row>
    <row r="4405" spans="3:4" x14ac:dyDescent="0.2">
      <c r="C4405" s="10"/>
      <c r="D4405" s="10"/>
    </row>
    <row r="4406" spans="3:4" x14ac:dyDescent="0.2">
      <c r="C4406" s="10"/>
      <c r="D4406" s="10"/>
    </row>
    <row r="4407" spans="3:4" x14ac:dyDescent="0.2">
      <c r="C4407" s="10"/>
      <c r="D4407" s="10"/>
    </row>
    <row r="4408" spans="3:4" x14ac:dyDescent="0.2">
      <c r="C4408" s="10"/>
      <c r="D4408" s="10"/>
    </row>
    <row r="4409" spans="3:4" x14ac:dyDescent="0.2">
      <c r="C4409" s="10"/>
      <c r="D4409" s="10"/>
    </row>
    <row r="4410" spans="3:4" x14ac:dyDescent="0.2">
      <c r="C4410" s="10"/>
      <c r="D4410" s="10"/>
    </row>
    <row r="4411" spans="3:4" x14ac:dyDescent="0.2">
      <c r="C4411" s="10"/>
      <c r="D4411" s="10"/>
    </row>
    <row r="4412" spans="3:4" x14ac:dyDescent="0.2">
      <c r="C4412" s="10"/>
      <c r="D4412" s="10"/>
    </row>
    <row r="4413" spans="3:4" x14ac:dyDescent="0.2">
      <c r="C4413" s="10"/>
      <c r="D4413" s="10"/>
    </row>
    <row r="4414" spans="3:4" x14ac:dyDescent="0.2">
      <c r="C4414" s="10"/>
      <c r="D4414" s="10"/>
    </row>
    <row r="4415" spans="3:4" x14ac:dyDescent="0.2">
      <c r="C4415" s="10"/>
      <c r="D4415" s="10"/>
    </row>
    <row r="4416" spans="3:4" x14ac:dyDescent="0.2">
      <c r="C4416" s="10"/>
      <c r="D4416" s="10"/>
    </row>
    <row r="4417" spans="3:4" x14ac:dyDescent="0.2">
      <c r="C4417" s="10"/>
      <c r="D4417" s="10"/>
    </row>
    <row r="4418" spans="3:4" x14ac:dyDescent="0.2">
      <c r="C4418" s="10"/>
      <c r="D4418" s="10"/>
    </row>
    <row r="4419" spans="3:4" x14ac:dyDescent="0.2">
      <c r="C4419" s="10"/>
      <c r="D4419" s="10"/>
    </row>
    <row r="4420" spans="3:4" x14ac:dyDescent="0.2">
      <c r="C4420" s="10"/>
      <c r="D4420" s="10"/>
    </row>
    <row r="4421" spans="3:4" x14ac:dyDescent="0.2">
      <c r="C4421" s="10"/>
      <c r="D4421" s="10"/>
    </row>
    <row r="4422" spans="3:4" x14ac:dyDescent="0.2">
      <c r="C4422" s="10"/>
      <c r="D4422" s="10"/>
    </row>
    <row r="4423" spans="3:4" x14ac:dyDescent="0.2">
      <c r="C4423" s="10"/>
      <c r="D4423" s="10"/>
    </row>
    <row r="4424" spans="3:4" x14ac:dyDescent="0.2">
      <c r="C4424" s="10"/>
      <c r="D4424" s="10"/>
    </row>
    <row r="4425" spans="3:4" x14ac:dyDescent="0.2">
      <c r="C4425" s="10"/>
      <c r="D4425" s="10"/>
    </row>
    <row r="4426" spans="3:4" x14ac:dyDescent="0.2">
      <c r="C4426" s="10"/>
      <c r="D4426" s="10"/>
    </row>
    <row r="4427" spans="3:4" x14ac:dyDescent="0.2">
      <c r="C4427" s="10"/>
      <c r="D4427" s="10"/>
    </row>
    <row r="4428" spans="3:4" x14ac:dyDescent="0.2">
      <c r="C4428" s="10"/>
      <c r="D4428" s="10"/>
    </row>
    <row r="4429" spans="3:4" x14ac:dyDescent="0.2">
      <c r="C4429" s="10"/>
      <c r="D4429" s="10"/>
    </row>
    <row r="4430" spans="3:4" x14ac:dyDescent="0.2">
      <c r="C4430" s="10"/>
      <c r="D4430" s="10"/>
    </row>
    <row r="4431" spans="3:4" x14ac:dyDescent="0.2">
      <c r="C4431" s="10"/>
      <c r="D4431" s="10"/>
    </row>
    <row r="4432" spans="3:4" x14ac:dyDescent="0.2">
      <c r="C4432" s="10"/>
      <c r="D4432" s="10"/>
    </row>
    <row r="4433" spans="3:4" x14ac:dyDescent="0.2">
      <c r="C4433" s="10"/>
      <c r="D4433" s="10"/>
    </row>
    <row r="4434" spans="3:4" x14ac:dyDescent="0.2">
      <c r="C4434" s="10"/>
      <c r="D4434" s="10"/>
    </row>
    <row r="4435" spans="3:4" x14ac:dyDescent="0.2">
      <c r="C4435" s="10"/>
      <c r="D4435" s="10"/>
    </row>
    <row r="4436" spans="3:4" x14ac:dyDescent="0.2">
      <c r="C4436" s="10"/>
      <c r="D4436" s="10"/>
    </row>
    <row r="4437" spans="3:4" x14ac:dyDescent="0.2">
      <c r="C4437" s="10"/>
      <c r="D4437" s="10"/>
    </row>
    <row r="4438" spans="3:4" x14ac:dyDescent="0.2">
      <c r="C4438" s="10"/>
      <c r="D4438" s="10"/>
    </row>
    <row r="4439" spans="3:4" x14ac:dyDescent="0.2">
      <c r="C4439" s="10"/>
      <c r="D4439" s="10"/>
    </row>
    <row r="4440" spans="3:4" x14ac:dyDescent="0.2">
      <c r="C4440" s="10"/>
      <c r="D4440" s="10"/>
    </row>
    <row r="4441" spans="3:4" x14ac:dyDescent="0.2">
      <c r="C4441" s="10"/>
      <c r="D4441" s="10"/>
    </row>
    <row r="4442" spans="3:4" x14ac:dyDescent="0.2">
      <c r="C4442" s="10"/>
      <c r="D4442" s="10"/>
    </row>
    <row r="4443" spans="3:4" x14ac:dyDescent="0.2">
      <c r="C4443" s="10"/>
      <c r="D4443" s="10"/>
    </row>
    <row r="4444" spans="3:4" x14ac:dyDescent="0.2">
      <c r="C4444" s="10"/>
      <c r="D4444" s="10"/>
    </row>
    <row r="4445" spans="3:4" x14ac:dyDescent="0.2">
      <c r="C4445" s="10"/>
      <c r="D4445" s="10"/>
    </row>
    <row r="4446" spans="3:4" x14ac:dyDescent="0.2">
      <c r="C4446" s="10"/>
      <c r="D4446" s="10"/>
    </row>
    <row r="4447" spans="3:4" x14ac:dyDescent="0.2">
      <c r="C4447" s="10"/>
      <c r="D4447" s="10"/>
    </row>
    <row r="4448" spans="3:4" x14ac:dyDescent="0.2">
      <c r="C4448" s="10"/>
      <c r="D4448" s="10"/>
    </row>
    <row r="4449" spans="3:4" x14ac:dyDescent="0.2">
      <c r="C4449" s="10"/>
      <c r="D4449" s="10"/>
    </row>
    <row r="4450" spans="3:4" x14ac:dyDescent="0.2">
      <c r="C4450" s="10"/>
      <c r="D4450" s="10"/>
    </row>
    <row r="4451" spans="3:4" x14ac:dyDescent="0.2">
      <c r="C4451" s="10"/>
      <c r="D4451" s="10"/>
    </row>
    <row r="4452" spans="3:4" x14ac:dyDescent="0.2">
      <c r="C4452" s="10"/>
      <c r="D4452" s="10"/>
    </row>
    <row r="4453" spans="3:4" x14ac:dyDescent="0.2">
      <c r="C4453" s="10"/>
      <c r="D4453" s="10"/>
    </row>
    <row r="4454" spans="3:4" x14ac:dyDescent="0.2">
      <c r="C4454" s="10"/>
      <c r="D4454" s="10"/>
    </row>
    <row r="4455" spans="3:4" x14ac:dyDescent="0.2">
      <c r="C4455" s="10"/>
      <c r="D4455" s="10"/>
    </row>
    <row r="4456" spans="3:4" x14ac:dyDescent="0.2">
      <c r="C4456" s="10"/>
      <c r="D4456" s="10"/>
    </row>
    <row r="4457" spans="3:4" x14ac:dyDescent="0.2">
      <c r="C4457" s="10"/>
      <c r="D4457" s="10"/>
    </row>
    <row r="4458" spans="3:4" x14ac:dyDescent="0.2">
      <c r="C4458" s="10"/>
      <c r="D4458" s="10"/>
    </row>
    <row r="4459" spans="3:4" x14ac:dyDescent="0.2">
      <c r="C4459" s="10"/>
      <c r="D4459" s="10"/>
    </row>
    <row r="4460" spans="3:4" x14ac:dyDescent="0.2">
      <c r="C4460" s="10"/>
      <c r="D4460" s="10"/>
    </row>
    <row r="4461" spans="3:4" x14ac:dyDescent="0.2">
      <c r="C4461" s="10"/>
      <c r="D4461" s="10"/>
    </row>
    <row r="4462" spans="3:4" x14ac:dyDescent="0.2">
      <c r="C4462" s="10"/>
      <c r="D4462" s="10"/>
    </row>
    <row r="4463" spans="3:4" x14ac:dyDescent="0.2">
      <c r="C4463" s="10"/>
      <c r="D4463" s="10"/>
    </row>
    <row r="4464" spans="3:4" x14ac:dyDescent="0.2">
      <c r="C4464" s="10"/>
      <c r="D4464" s="10"/>
    </row>
    <row r="4465" spans="3:4" x14ac:dyDescent="0.2">
      <c r="C4465" s="10"/>
      <c r="D4465" s="10"/>
    </row>
    <row r="4466" spans="3:4" x14ac:dyDescent="0.2">
      <c r="C4466" s="10"/>
      <c r="D4466" s="10"/>
    </row>
    <row r="4467" spans="3:4" x14ac:dyDescent="0.2">
      <c r="C4467" s="10"/>
      <c r="D4467" s="10"/>
    </row>
    <row r="4468" spans="3:4" x14ac:dyDescent="0.2">
      <c r="C4468" s="10"/>
      <c r="D4468" s="10"/>
    </row>
    <row r="4469" spans="3:4" x14ac:dyDescent="0.2">
      <c r="C4469" s="10"/>
      <c r="D4469" s="10"/>
    </row>
    <row r="4470" spans="3:4" x14ac:dyDescent="0.2">
      <c r="C4470" s="10"/>
      <c r="D4470" s="10"/>
    </row>
    <row r="4471" spans="3:4" x14ac:dyDescent="0.2">
      <c r="C4471" s="10"/>
      <c r="D4471" s="10"/>
    </row>
    <row r="4472" spans="3:4" x14ac:dyDescent="0.2">
      <c r="C4472" s="10"/>
      <c r="D4472" s="10"/>
    </row>
    <row r="4473" spans="3:4" x14ac:dyDescent="0.2">
      <c r="C4473" s="10"/>
      <c r="D4473" s="10"/>
    </row>
    <row r="4474" spans="3:4" x14ac:dyDescent="0.2">
      <c r="C4474" s="10"/>
      <c r="D4474" s="10"/>
    </row>
    <row r="4475" spans="3:4" x14ac:dyDescent="0.2">
      <c r="C4475" s="10"/>
      <c r="D4475" s="10"/>
    </row>
    <row r="4476" spans="3:4" x14ac:dyDescent="0.2">
      <c r="C4476" s="10"/>
      <c r="D4476" s="10"/>
    </row>
    <row r="4477" spans="3:4" x14ac:dyDescent="0.2">
      <c r="C4477" s="10"/>
      <c r="D4477" s="10"/>
    </row>
    <row r="4478" spans="3:4" x14ac:dyDescent="0.2">
      <c r="C4478" s="10"/>
      <c r="D4478" s="10"/>
    </row>
    <row r="4479" spans="3:4" x14ac:dyDescent="0.2">
      <c r="C4479" s="10"/>
      <c r="D4479" s="10"/>
    </row>
    <row r="4480" spans="3:4" x14ac:dyDescent="0.2">
      <c r="C4480" s="10"/>
      <c r="D4480" s="10"/>
    </row>
    <row r="4481" spans="3:4" x14ac:dyDescent="0.2">
      <c r="C4481" s="10"/>
      <c r="D4481" s="10"/>
    </row>
    <row r="4482" spans="3:4" x14ac:dyDescent="0.2">
      <c r="C4482" s="10"/>
      <c r="D4482" s="10"/>
    </row>
    <row r="4483" spans="3:4" x14ac:dyDescent="0.2">
      <c r="C4483" s="10"/>
      <c r="D4483" s="10"/>
    </row>
    <row r="4484" spans="3:4" x14ac:dyDescent="0.2">
      <c r="C4484" s="10"/>
      <c r="D4484" s="10"/>
    </row>
    <row r="4485" spans="3:4" x14ac:dyDescent="0.2">
      <c r="C4485" s="10"/>
      <c r="D4485" s="10"/>
    </row>
    <row r="4486" spans="3:4" x14ac:dyDescent="0.2">
      <c r="C4486" s="10"/>
      <c r="D4486" s="10"/>
    </row>
    <row r="4487" spans="3:4" x14ac:dyDescent="0.2">
      <c r="C4487" s="10"/>
      <c r="D4487" s="10"/>
    </row>
    <row r="4488" spans="3:4" x14ac:dyDescent="0.2">
      <c r="C4488" s="10"/>
      <c r="D4488" s="10"/>
    </row>
    <row r="4489" spans="3:4" x14ac:dyDescent="0.2">
      <c r="C4489" s="10"/>
      <c r="D4489" s="10"/>
    </row>
    <row r="4490" spans="3:4" x14ac:dyDescent="0.2">
      <c r="C4490" s="10"/>
      <c r="D4490" s="10"/>
    </row>
    <row r="4491" spans="3:4" x14ac:dyDescent="0.2">
      <c r="C4491" s="10"/>
      <c r="D4491" s="10"/>
    </row>
    <row r="4492" spans="3:4" x14ac:dyDescent="0.2">
      <c r="C4492" s="10"/>
      <c r="D4492" s="10"/>
    </row>
    <row r="4493" spans="3:4" x14ac:dyDescent="0.2">
      <c r="C4493" s="10"/>
      <c r="D4493" s="10"/>
    </row>
    <row r="4494" spans="3:4" x14ac:dyDescent="0.2">
      <c r="C4494" s="10"/>
      <c r="D4494" s="10"/>
    </row>
    <row r="4495" spans="3:4" x14ac:dyDescent="0.2">
      <c r="C4495" s="10"/>
      <c r="D4495" s="10"/>
    </row>
    <row r="4496" spans="3:4" x14ac:dyDescent="0.2">
      <c r="C4496" s="10"/>
      <c r="D4496" s="10"/>
    </row>
    <row r="4497" spans="3:4" x14ac:dyDescent="0.2">
      <c r="C4497" s="10"/>
      <c r="D4497" s="10"/>
    </row>
    <row r="4498" spans="3:4" x14ac:dyDescent="0.2">
      <c r="C4498" s="10"/>
      <c r="D4498" s="10"/>
    </row>
    <row r="4499" spans="3:4" x14ac:dyDescent="0.2">
      <c r="C4499" s="10"/>
      <c r="D4499" s="10"/>
    </row>
    <row r="4500" spans="3:4" x14ac:dyDescent="0.2">
      <c r="C4500" s="10"/>
      <c r="D4500" s="10"/>
    </row>
    <row r="4501" spans="3:4" x14ac:dyDescent="0.2">
      <c r="C4501" s="10"/>
      <c r="D4501" s="10"/>
    </row>
    <row r="4502" spans="3:4" x14ac:dyDescent="0.2">
      <c r="C4502" s="10"/>
      <c r="D4502" s="10"/>
    </row>
    <row r="4503" spans="3:4" x14ac:dyDescent="0.2">
      <c r="C4503" s="10"/>
      <c r="D4503" s="10"/>
    </row>
    <row r="4504" spans="3:4" x14ac:dyDescent="0.2">
      <c r="C4504" s="10"/>
      <c r="D4504" s="10"/>
    </row>
    <row r="4505" spans="3:4" x14ac:dyDescent="0.2">
      <c r="C4505" s="10"/>
      <c r="D4505" s="10"/>
    </row>
    <row r="4506" spans="3:4" x14ac:dyDescent="0.2">
      <c r="C4506" s="10"/>
      <c r="D4506" s="10"/>
    </row>
    <row r="4507" spans="3:4" x14ac:dyDescent="0.2">
      <c r="C4507" s="10"/>
      <c r="D4507" s="10"/>
    </row>
    <row r="4508" spans="3:4" x14ac:dyDescent="0.2">
      <c r="C4508" s="10"/>
      <c r="D4508" s="10"/>
    </row>
    <row r="4509" spans="3:4" x14ac:dyDescent="0.2">
      <c r="C4509" s="10"/>
      <c r="D4509" s="10"/>
    </row>
    <row r="4510" spans="3:4" x14ac:dyDescent="0.2">
      <c r="C4510" s="10"/>
      <c r="D4510" s="10"/>
    </row>
    <row r="4511" spans="3:4" x14ac:dyDescent="0.2">
      <c r="C4511" s="10"/>
      <c r="D4511" s="10"/>
    </row>
    <row r="4512" spans="3:4" x14ac:dyDescent="0.2">
      <c r="C4512" s="10"/>
      <c r="D4512" s="10"/>
    </row>
    <row r="4513" spans="3:4" x14ac:dyDescent="0.2">
      <c r="C4513" s="10"/>
      <c r="D4513" s="10"/>
    </row>
    <row r="4514" spans="3:4" x14ac:dyDescent="0.2">
      <c r="C4514" s="10"/>
      <c r="D4514" s="10"/>
    </row>
    <row r="4515" spans="3:4" x14ac:dyDescent="0.2">
      <c r="C4515" s="10"/>
      <c r="D4515" s="10"/>
    </row>
    <row r="4516" spans="3:4" x14ac:dyDescent="0.2">
      <c r="C4516" s="10"/>
      <c r="D4516" s="10"/>
    </row>
    <row r="4517" spans="3:4" x14ac:dyDescent="0.2">
      <c r="C4517" s="10"/>
      <c r="D4517" s="10"/>
    </row>
    <row r="4518" spans="3:4" x14ac:dyDescent="0.2">
      <c r="C4518" s="10"/>
      <c r="D4518" s="10"/>
    </row>
    <row r="4519" spans="3:4" x14ac:dyDescent="0.2">
      <c r="C4519" s="10"/>
      <c r="D4519" s="10"/>
    </row>
    <row r="4520" spans="3:4" x14ac:dyDescent="0.2">
      <c r="C4520" s="10"/>
      <c r="D4520" s="10"/>
    </row>
    <row r="4521" spans="3:4" x14ac:dyDescent="0.2">
      <c r="C4521" s="10"/>
      <c r="D4521" s="10"/>
    </row>
    <row r="4522" spans="3:4" x14ac:dyDescent="0.2">
      <c r="C4522" s="10"/>
      <c r="D4522" s="10"/>
    </row>
    <row r="4523" spans="3:4" x14ac:dyDescent="0.2">
      <c r="C4523" s="10"/>
      <c r="D4523" s="10"/>
    </row>
    <row r="4524" spans="3:4" x14ac:dyDescent="0.2">
      <c r="C4524" s="10"/>
      <c r="D4524" s="10"/>
    </row>
    <row r="4525" spans="3:4" x14ac:dyDescent="0.2">
      <c r="C4525" s="10"/>
      <c r="D4525" s="10"/>
    </row>
    <row r="4526" spans="3:4" x14ac:dyDescent="0.2">
      <c r="C4526" s="10"/>
      <c r="D4526" s="10"/>
    </row>
    <row r="4527" spans="3:4" x14ac:dyDescent="0.2">
      <c r="C4527" s="10"/>
      <c r="D4527" s="10"/>
    </row>
    <row r="4528" spans="3:4" x14ac:dyDescent="0.2">
      <c r="C4528" s="10"/>
      <c r="D4528" s="10"/>
    </row>
    <row r="4529" spans="3:4" x14ac:dyDescent="0.2">
      <c r="C4529" s="10"/>
      <c r="D4529" s="10"/>
    </row>
    <row r="4530" spans="3:4" x14ac:dyDescent="0.2">
      <c r="C4530" s="10"/>
      <c r="D4530" s="10"/>
    </row>
    <row r="4531" spans="3:4" x14ac:dyDescent="0.2">
      <c r="C4531" s="10"/>
      <c r="D4531" s="10"/>
    </row>
    <row r="4532" spans="3:4" x14ac:dyDescent="0.2">
      <c r="C4532" s="10"/>
      <c r="D4532" s="10"/>
    </row>
    <row r="4533" spans="3:4" x14ac:dyDescent="0.2">
      <c r="C4533" s="10"/>
      <c r="D4533" s="10"/>
    </row>
    <row r="4534" spans="3:4" x14ac:dyDescent="0.2">
      <c r="C4534" s="10"/>
      <c r="D4534" s="10"/>
    </row>
    <row r="4535" spans="3:4" x14ac:dyDescent="0.2">
      <c r="C4535" s="10"/>
      <c r="D4535" s="10"/>
    </row>
    <row r="4536" spans="3:4" x14ac:dyDescent="0.2">
      <c r="C4536" s="10"/>
      <c r="D4536" s="10"/>
    </row>
    <row r="4537" spans="3:4" x14ac:dyDescent="0.2">
      <c r="C4537" s="10"/>
      <c r="D4537" s="10"/>
    </row>
    <row r="4538" spans="3:4" x14ac:dyDescent="0.2">
      <c r="C4538" s="10"/>
      <c r="D4538" s="10"/>
    </row>
    <row r="4539" spans="3:4" x14ac:dyDescent="0.2">
      <c r="C4539" s="10"/>
      <c r="D4539" s="10"/>
    </row>
    <row r="4540" spans="3:4" x14ac:dyDescent="0.2">
      <c r="C4540" s="10"/>
      <c r="D4540" s="10"/>
    </row>
    <row r="4541" spans="3:4" x14ac:dyDescent="0.2">
      <c r="C4541" s="10"/>
      <c r="D4541" s="10"/>
    </row>
    <row r="4542" spans="3:4" x14ac:dyDescent="0.2">
      <c r="C4542" s="10"/>
      <c r="D4542" s="10"/>
    </row>
    <row r="4543" spans="3:4" x14ac:dyDescent="0.2">
      <c r="C4543" s="10"/>
      <c r="D4543" s="10"/>
    </row>
    <row r="4544" spans="3:4" x14ac:dyDescent="0.2">
      <c r="C4544" s="10"/>
      <c r="D4544" s="10"/>
    </row>
    <row r="4545" spans="3:4" x14ac:dyDescent="0.2">
      <c r="C4545" s="10"/>
      <c r="D4545" s="10"/>
    </row>
    <row r="4546" spans="3:4" x14ac:dyDescent="0.2">
      <c r="C4546" s="10"/>
      <c r="D4546" s="10"/>
    </row>
    <row r="4547" spans="3:4" x14ac:dyDescent="0.2">
      <c r="C4547" s="10"/>
      <c r="D4547" s="10"/>
    </row>
    <row r="4548" spans="3:4" x14ac:dyDescent="0.2">
      <c r="C4548" s="10"/>
      <c r="D4548" s="10"/>
    </row>
    <row r="4549" spans="3:4" x14ac:dyDescent="0.2">
      <c r="C4549" s="10"/>
      <c r="D4549" s="10"/>
    </row>
    <row r="4550" spans="3:4" x14ac:dyDescent="0.2">
      <c r="C4550" s="10"/>
      <c r="D4550" s="10"/>
    </row>
    <row r="4551" spans="3:4" x14ac:dyDescent="0.2">
      <c r="C4551" s="10"/>
      <c r="D4551" s="10"/>
    </row>
    <row r="4552" spans="3:4" x14ac:dyDescent="0.2">
      <c r="C4552" s="10"/>
      <c r="D4552" s="10"/>
    </row>
    <row r="4553" spans="3:4" x14ac:dyDescent="0.2">
      <c r="C4553" s="10"/>
      <c r="D4553" s="10"/>
    </row>
    <row r="4554" spans="3:4" x14ac:dyDescent="0.2">
      <c r="C4554" s="10"/>
      <c r="D4554" s="10"/>
    </row>
    <row r="4555" spans="3:4" x14ac:dyDescent="0.2">
      <c r="C4555" s="10"/>
      <c r="D4555" s="10"/>
    </row>
    <row r="4556" spans="3:4" x14ac:dyDescent="0.2">
      <c r="C4556" s="10"/>
      <c r="D4556" s="10"/>
    </row>
    <row r="4557" spans="3:4" x14ac:dyDescent="0.2">
      <c r="C4557" s="10"/>
      <c r="D4557" s="10"/>
    </row>
    <row r="4558" spans="3:4" x14ac:dyDescent="0.2">
      <c r="C4558" s="10"/>
      <c r="D4558" s="10"/>
    </row>
    <row r="4559" spans="3:4" x14ac:dyDescent="0.2">
      <c r="C4559" s="10"/>
      <c r="D4559" s="10"/>
    </row>
    <row r="4560" spans="3:4" x14ac:dyDescent="0.2">
      <c r="C4560" s="10"/>
      <c r="D4560" s="10"/>
    </row>
    <row r="4561" spans="3:4" x14ac:dyDescent="0.2">
      <c r="C4561" s="10"/>
      <c r="D4561" s="10"/>
    </row>
    <row r="4562" spans="3:4" x14ac:dyDescent="0.2">
      <c r="C4562" s="10"/>
      <c r="D4562" s="10"/>
    </row>
    <row r="4563" spans="3:4" x14ac:dyDescent="0.2">
      <c r="C4563" s="10"/>
      <c r="D4563" s="10"/>
    </row>
    <row r="4564" spans="3:4" x14ac:dyDescent="0.2">
      <c r="C4564" s="10"/>
      <c r="D4564" s="10"/>
    </row>
    <row r="4565" spans="3:4" x14ac:dyDescent="0.2">
      <c r="C4565" s="10"/>
      <c r="D4565" s="10"/>
    </row>
    <row r="4566" spans="3:4" x14ac:dyDescent="0.2">
      <c r="C4566" s="10"/>
      <c r="D4566" s="10"/>
    </row>
    <row r="4567" spans="3:4" x14ac:dyDescent="0.2">
      <c r="C4567" s="10"/>
      <c r="D4567" s="10"/>
    </row>
    <row r="4568" spans="3:4" x14ac:dyDescent="0.2">
      <c r="C4568" s="10"/>
      <c r="D4568" s="10"/>
    </row>
    <row r="4569" spans="3:4" x14ac:dyDescent="0.2">
      <c r="C4569" s="10"/>
      <c r="D4569" s="10"/>
    </row>
    <row r="4570" spans="3:4" x14ac:dyDescent="0.2">
      <c r="C4570" s="10"/>
      <c r="D4570" s="10"/>
    </row>
    <row r="4571" spans="3:4" x14ac:dyDescent="0.2">
      <c r="C4571" s="10"/>
      <c r="D4571" s="10"/>
    </row>
    <row r="4572" spans="3:4" x14ac:dyDescent="0.2">
      <c r="C4572" s="10"/>
      <c r="D4572" s="10"/>
    </row>
    <row r="4573" spans="3:4" x14ac:dyDescent="0.2">
      <c r="C4573" s="10"/>
      <c r="D4573" s="10"/>
    </row>
    <row r="4574" spans="3:4" x14ac:dyDescent="0.2">
      <c r="C4574" s="10"/>
      <c r="D4574" s="10"/>
    </row>
    <row r="4575" spans="3:4" x14ac:dyDescent="0.2">
      <c r="C4575" s="10"/>
      <c r="D4575" s="10"/>
    </row>
    <row r="4576" spans="3:4" x14ac:dyDescent="0.2">
      <c r="C4576" s="10"/>
      <c r="D4576" s="10"/>
    </row>
    <row r="4577" spans="3:4" x14ac:dyDescent="0.2">
      <c r="C4577" s="10"/>
      <c r="D4577" s="10"/>
    </row>
    <row r="4578" spans="3:4" x14ac:dyDescent="0.2">
      <c r="C4578" s="10"/>
      <c r="D4578" s="10"/>
    </row>
    <row r="4579" spans="3:4" x14ac:dyDescent="0.2">
      <c r="C4579" s="10"/>
      <c r="D4579" s="10"/>
    </row>
    <row r="4580" spans="3:4" x14ac:dyDescent="0.2">
      <c r="C4580" s="10"/>
      <c r="D4580" s="10"/>
    </row>
    <row r="4581" spans="3:4" x14ac:dyDescent="0.2">
      <c r="C4581" s="10"/>
      <c r="D4581" s="10"/>
    </row>
    <row r="4582" spans="3:4" x14ac:dyDescent="0.2">
      <c r="C4582" s="10"/>
      <c r="D4582" s="10"/>
    </row>
    <row r="4583" spans="3:4" x14ac:dyDescent="0.2">
      <c r="C4583" s="10"/>
      <c r="D4583" s="10"/>
    </row>
    <row r="4584" spans="3:4" x14ac:dyDescent="0.2">
      <c r="C4584" s="10"/>
      <c r="D4584" s="10"/>
    </row>
    <row r="4585" spans="3:4" x14ac:dyDescent="0.2">
      <c r="C4585" s="10"/>
      <c r="D4585" s="10"/>
    </row>
    <row r="4586" spans="3:4" x14ac:dyDescent="0.2">
      <c r="C4586" s="10"/>
      <c r="D4586" s="10"/>
    </row>
    <row r="4587" spans="3:4" x14ac:dyDescent="0.2">
      <c r="C4587" s="10"/>
      <c r="D4587" s="10"/>
    </row>
    <row r="4588" spans="3:4" x14ac:dyDescent="0.2">
      <c r="C4588" s="10"/>
      <c r="D4588" s="10"/>
    </row>
    <row r="4589" spans="3:4" x14ac:dyDescent="0.2">
      <c r="C4589" s="10"/>
      <c r="D4589" s="10"/>
    </row>
    <row r="4590" spans="3:4" x14ac:dyDescent="0.2">
      <c r="C4590" s="10"/>
      <c r="D4590" s="10"/>
    </row>
    <row r="4591" spans="3:4" x14ac:dyDescent="0.2">
      <c r="C4591" s="10"/>
      <c r="D4591" s="10"/>
    </row>
    <row r="4592" spans="3:4" x14ac:dyDescent="0.2">
      <c r="C4592" s="10"/>
      <c r="D4592" s="10"/>
    </row>
    <row r="4593" spans="3:4" x14ac:dyDescent="0.2">
      <c r="C4593" s="10"/>
      <c r="D4593" s="10"/>
    </row>
    <row r="4594" spans="3:4" x14ac:dyDescent="0.2">
      <c r="C4594" s="10"/>
      <c r="D4594" s="10"/>
    </row>
    <row r="4595" spans="3:4" x14ac:dyDescent="0.2">
      <c r="C4595" s="10"/>
      <c r="D4595" s="10"/>
    </row>
    <row r="4596" spans="3:4" x14ac:dyDescent="0.2">
      <c r="C4596" s="10"/>
      <c r="D4596" s="10"/>
    </row>
    <row r="4597" spans="3:4" x14ac:dyDescent="0.2">
      <c r="C4597" s="10"/>
      <c r="D4597" s="10"/>
    </row>
    <row r="4598" spans="3:4" x14ac:dyDescent="0.2">
      <c r="C4598" s="10"/>
      <c r="D4598" s="10"/>
    </row>
    <row r="4599" spans="3:4" x14ac:dyDescent="0.2">
      <c r="C4599" s="10"/>
      <c r="D4599" s="10"/>
    </row>
    <row r="4600" spans="3:4" x14ac:dyDescent="0.2">
      <c r="C4600" s="10"/>
      <c r="D4600" s="10"/>
    </row>
    <row r="4601" spans="3:4" x14ac:dyDescent="0.2">
      <c r="C4601" s="10"/>
      <c r="D4601" s="10"/>
    </row>
    <row r="4602" spans="3:4" x14ac:dyDescent="0.2">
      <c r="C4602" s="10"/>
      <c r="D4602" s="10"/>
    </row>
    <row r="4603" spans="3:4" x14ac:dyDescent="0.2">
      <c r="C4603" s="10"/>
      <c r="D4603" s="10"/>
    </row>
    <row r="4604" spans="3:4" x14ac:dyDescent="0.2">
      <c r="C4604" s="10"/>
      <c r="D4604" s="10"/>
    </row>
    <row r="4605" spans="3:4" x14ac:dyDescent="0.2">
      <c r="C4605" s="10"/>
      <c r="D4605" s="10"/>
    </row>
    <row r="4606" spans="3:4" x14ac:dyDescent="0.2">
      <c r="C4606" s="10"/>
      <c r="D4606" s="10"/>
    </row>
    <row r="4607" spans="3:4" x14ac:dyDescent="0.2">
      <c r="C4607" s="10"/>
      <c r="D4607" s="10"/>
    </row>
    <row r="4608" spans="3:4" x14ac:dyDescent="0.2">
      <c r="C4608" s="10"/>
      <c r="D4608" s="10"/>
    </row>
    <row r="4609" spans="3:4" x14ac:dyDescent="0.2">
      <c r="C4609" s="10"/>
      <c r="D4609" s="10"/>
    </row>
    <row r="4610" spans="3:4" x14ac:dyDescent="0.2">
      <c r="C4610" s="10"/>
      <c r="D4610" s="10"/>
    </row>
    <row r="4611" spans="3:4" x14ac:dyDescent="0.2">
      <c r="C4611" s="10"/>
      <c r="D4611" s="10"/>
    </row>
    <row r="4612" spans="3:4" x14ac:dyDescent="0.2">
      <c r="C4612" s="10"/>
      <c r="D4612" s="10"/>
    </row>
    <row r="4613" spans="3:4" x14ac:dyDescent="0.2">
      <c r="C4613" s="10"/>
      <c r="D4613" s="10"/>
    </row>
    <row r="4614" spans="3:4" x14ac:dyDescent="0.2">
      <c r="C4614" s="10"/>
      <c r="D4614" s="10"/>
    </row>
    <row r="4615" spans="3:4" x14ac:dyDescent="0.2">
      <c r="C4615" s="10"/>
      <c r="D4615" s="10"/>
    </row>
    <row r="4616" spans="3:4" x14ac:dyDescent="0.2">
      <c r="C4616" s="10"/>
      <c r="D4616" s="10"/>
    </row>
    <row r="4617" spans="3:4" x14ac:dyDescent="0.2">
      <c r="C4617" s="10"/>
      <c r="D4617" s="10"/>
    </row>
    <row r="4618" spans="3:4" x14ac:dyDescent="0.2">
      <c r="C4618" s="10"/>
      <c r="D4618" s="10"/>
    </row>
    <row r="4619" spans="3:4" x14ac:dyDescent="0.2">
      <c r="C4619" s="10"/>
      <c r="D4619" s="10"/>
    </row>
    <row r="4620" spans="3:4" x14ac:dyDescent="0.2">
      <c r="C4620" s="10"/>
      <c r="D4620" s="10"/>
    </row>
    <row r="4621" spans="3:4" x14ac:dyDescent="0.2">
      <c r="C4621" s="10"/>
      <c r="D4621" s="10"/>
    </row>
    <row r="4622" spans="3:4" x14ac:dyDescent="0.2">
      <c r="C4622" s="10"/>
      <c r="D4622" s="10"/>
    </row>
    <row r="4623" spans="3:4" x14ac:dyDescent="0.2">
      <c r="C4623" s="10"/>
      <c r="D4623" s="10"/>
    </row>
    <row r="4624" spans="3:4" x14ac:dyDescent="0.2">
      <c r="C4624" s="10"/>
      <c r="D4624" s="10"/>
    </row>
    <row r="4625" spans="3:4" x14ac:dyDescent="0.2">
      <c r="C4625" s="10"/>
      <c r="D4625" s="10"/>
    </row>
    <row r="4626" spans="3:4" x14ac:dyDescent="0.2">
      <c r="C4626" s="10"/>
      <c r="D4626" s="10"/>
    </row>
    <row r="4627" spans="3:4" x14ac:dyDescent="0.2">
      <c r="C4627" s="10"/>
      <c r="D4627" s="10"/>
    </row>
    <row r="4628" spans="3:4" x14ac:dyDescent="0.2">
      <c r="C4628" s="10"/>
      <c r="D4628" s="10"/>
    </row>
    <row r="4629" spans="3:4" x14ac:dyDescent="0.2">
      <c r="C4629" s="10"/>
      <c r="D4629" s="10"/>
    </row>
    <row r="4630" spans="3:4" x14ac:dyDescent="0.2">
      <c r="C4630" s="10"/>
      <c r="D4630" s="10"/>
    </row>
    <row r="4631" spans="3:4" x14ac:dyDescent="0.2">
      <c r="C4631" s="10"/>
      <c r="D4631" s="10"/>
    </row>
    <row r="4632" spans="3:4" x14ac:dyDescent="0.2">
      <c r="C4632" s="10"/>
      <c r="D4632" s="10"/>
    </row>
    <row r="4633" spans="3:4" x14ac:dyDescent="0.2">
      <c r="C4633" s="10"/>
      <c r="D4633" s="10"/>
    </row>
    <row r="4634" spans="3:4" x14ac:dyDescent="0.2">
      <c r="C4634" s="10"/>
      <c r="D4634" s="10"/>
    </row>
    <row r="4635" spans="3:4" x14ac:dyDescent="0.2">
      <c r="C4635" s="10"/>
      <c r="D4635" s="10"/>
    </row>
    <row r="4636" spans="3:4" x14ac:dyDescent="0.2">
      <c r="C4636" s="10"/>
      <c r="D4636" s="10"/>
    </row>
    <row r="4637" spans="3:4" x14ac:dyDescent="0.2">
      <c r="C4637" s="10"/>
      <c r="D4637" s="10"/>
    </row>
    <row r="4638" spans="3:4" x14ac:dyDescent="0.2">
      <c r="C4638" s="10"/>
      <c r="D4638" s="10"/>
    </row>
    <row r="4639" spans="3:4" x14ac:dyDescent="0.2">
      <c r="C4639" s="10"/>
      <c r="D4639" s="10"/>
    </row>
    <row r="4640" spans="3:4" x14ac:dyDescent="0.2">
      <c r="C4640" s="10"/>
      <c r="D4640" s="10"/>
    </row>
    <row r="4641" spans="3:4" x14ac:dyDescent="0.2">
      <c r="C4641" s="10"/>
      <c r="D4641" s="10"/>
    </row>
    <row r="4642" spans="3:4" x14ac:dyDescent="0.2">
      <c r="C4642" s="10"/>
      <c r="D4642" s="10"/>
    </row>
    <row r="4643" spans="3:4" x14ac:dyDescent="0.2">
      <c r="C4643" s="10"/>
      <c r="D4643" s="10"/>
    </row>
    <row r="4644" spans="3:4" x14ac:dyDescent="0.2">
      <c r="C4644" s="10"/>
      <c r="D4644" s="10"/>
    </row>
    <row r="4645" spans="3:4" x14ac:dyDescent="0.2">
      <c r="C4645" s="10"/>
      <c r="D4645" s="10"/>
    </row>
    <row r="4646" spans="3:4" x14ac:dyDescent="0.2">
      <c r="C4646" s="10"/>
      <c r="D4646" s="10"/>
    </row>
    <row r="4647" spans="3:4" x14ac:dyDescent="0.2">
      <c r="C4647" s="10"/>
      <c r="D4647" s="10"/>
    </row>
    <row r="4648" spans="3:4" x14ac:dyDescent="0.2">
      <c r="C4648" s="10"/>
      <c r="D4648" s="10"/>
    </row>
    <row r="4649" spans="3:4" x14ac:dyDescent="0.2">
      <c r="C4649" s="10"/>
      <c r="D4649" s="10"/>
    </row>
    <row r="4650" spans="3:4" x14ac:dyDescent="0.2">
      <c r="C4650" s="10"/>
      <c r="D4650" s="10"/>
    </row>
    <row r="4651" spans="3:4" x14ac:dyDescent="0.2">
      <c r="C4651" s="10"/>
      <c r="D4651" s="10"/>
    </row>
    <row r="4652" spans="3:4" x14ac:dyDescent="0.2">
      <c r="C4652" s="10"/>
      <c r="D4652" s="10"/>
    </row>
    <row r="4653" spans="3:4" x14ac:dyDescent="0.2">
      <c r="C4653" s="10"/>
      <c r="D4653" s="10"/>
    </row>
    <row r="4654" spans="3:4" x14ac:dyDescent="0.2">
      <c r="C4654" s="10"/>
      <c r="D4654" s="10"/>
    </row>
    <row r="4655" spans="3:4" x14ac:dyDescent="0.2">
      <c r="C4655" s="10"/>
      <c r="D4655" s="10"/>
    </row>
    <row r="4656" spans="3:4" x14ac:dyDescent="0.2">
      <c r="C4656" s="10"/>
      <c r="D4656" s="10"/>
    </row>
    <row r="4657" spans="3:4" x14ac:dyDescent="0.2">
      <c r="C4657" s="10"/>
      <c r="D4657" s="10"/>
    </row>
    <row r="4658" spans="3:4" x14ac:dyDescent="0.2">
      <c r="C4658" s="10"/>
      <c r="D4658" s="10"/>
    </row>
    <row r="4659" spans="3:4" x14ac:dyDescent="0.2">
      <c r="C4659" s="10"/>
      <c r="D4659" s="10"/>
    </row>
    <row r="4660" spans="3:4" x14ac:dyDescent="0.2">
      <c r="C4660" s="10"/>
      <c r="D4660" s="10"/>
    </row>
    <row r="4661" spans="3:4" x14ac:dyDescent="0.2">
      <c r="C4661" s="10"/>
      <c r="D4661" s="10"/>
    </row>
    <row r="4662" spans="3:4" x14ac:dyDescent="0.2">
      <c r="C4662" s="10"/>
      <c r="D4662" s="10"/>
    </row>
    <row r="4663" spans="3:4" x14ac:dyDescent="0.2">
      <c r="C4663" s="10"/>
      <c r="D4663" s="10"/>
    </row>
    <row r="4664" spans="3:4" x14ac:dyDescent="0.2">
      <c r="C4664" s="10"/>
      <c r="D4664" s="10"/>
    </row>
    <row r="4665" spans="3:4" x14ac:dyDescent="0.2">
      <c r="C4665" s="10"/>
      <c r="D4665" s="10"/>
    </row>
    <row r="4666" spans="3:4" x14ac:dyDescent="0.2">
      <c r="C4666" s="10"/>
      <c r="D4666" s="10"/>
    </row>
    <row r="4667" spans="3:4" x14ac:dyDescent="0.2">
      <c r="C4667" s="10"/>
      <c r="D4667" s="10"/>
    </row>
    <row r="4668" spans="3:4" x14ac:dyDescent="0.2">
      <c r="C4668" s="10"/>
      <c r="D4668" s="10"/>
    </row>
    <row r="4669" spans="3:4" x14ac:dyDescent="0.2">
      <c r="C4669" s="10"/>
      <c r="D4669" s="10"/>
    </row>
    <row r="4670" spans="3:4" x14ac:dyDescent="0.2">
      <c r="C4670" s="10"/>
      <c r="D4670" s="10"/>
    </row>
    <row r="4671" spans="3:4" x14ac:dyDescent="0.2">
      <c r="C4671" s="10"/>
      <c r="D4671" s="10"/>
    </row>
    <row r="4672" spans="3:4" x14ac:dyDescent="0.2">
      <c r="C4672" s="10"/>
      <c r="D4672" s="10"/>
    </row>
    <row r="4673" spans="3:4" x14ac:dyDescent="0.2">
      <c r="C4673" s="10"/>
      <c r="D4673" s="10"/>
    </row>
    <row r="4674" spans="3:4" x14ac:dyDescent="0.2">
      <c r="C4674" s="10"/>
      <c r="D4674" s="10"/>
    </row>
    <row r="4675" spans="3:4" x14ac:dyDescent="0.2">
      <c r="C4675" s="10"/>
      <c r="D4675" s="10"/>
    </row>
    <row r="4676" spans="3:4" x14ac:dyDescent="0.2">
      <c r="C4676" s="10"/>
      <c r="D4676" s="10"/>
    </row>
    <row r="4677" spans="3:4" x14ac:dyDescent="0.2">
      <c r="C4677" s="10"/>
      <c r="D4677" s="10"/>
    </row>
    <row r="4678" spans="3:4" x14ac:dyDescent="0.2">
      <c r="C4678" s="10"/>
      <c r="D4678" s="10"/>
    </row>
    <row r="4679" spans="3:4" x14ac:dyDescent="0.2">
      <c r="C4679" s="10"/>
      <c r="D4679" s="10"/>
    </row>
    <row r="4680" spans="3:4" x14ac:dyDescent="0.2">
      <c r="C4680" s="10"/>
      <c r="D4680" s="10"/>
    </row>
    <row r="4681" spans="3:4" x14ac:dyDescent="0.2">
      <c r="C4681" s="10"/>
      <c r="D4681" s="10"/>
    </row>
    <row r="4682" spans="3:4" x14ac:dyDescent="0.2">
      <c r="C4682" s="10"/>
      <c r="D4682" s="10"/>
    </row>
    <row r="4683" spans="3:4" x14ac:dyDescent="0.2">
      <c r="C4683" s="10"/>
      <c r="D4683" s="10"/>
    </row>
    <row r="4684" spans="3:4" x14ac:dyDescent="0.2">
      <c r="C4684" s="10"/>
      <c r="D4684" s="10"/>
    </row>
    <row r="4685" spans="3:4" x14ac:dyDescent="0.2">
      <c r="C4685" s="10"/>
      <c r="D4685" s="10"/>
    </row>
    <row r="4686" spans="3:4" x14ac:dyDescent="0.2">
      <c r="C4686" s="10"/>
      <c r="D4686" s="10"/>
    </row>
    <row r="4687" spans="3:4" x14ac:dyDescent="0.2">
      <c r="C4687" s="10"/>
      <c r="D4687" s="10"/>
    </row>
    <row r="4688" spans="3:4" x14ac:dyDescent="0.2">
      <c r="C4688" s="10"/>
      <c r="D4688" s="10"/>
    </row>
    <row r="4689" spans="3:4" x14ac:dyDescent="0.2">
      <c r="C4689" s="10"/>
      <c r="D4689" s="10"/>
    </row>
    <row r="4690" spans="3:4" x14ac:dyDescent="0.2">
      <c r="C4690" s="10"/>
      <c r="D4690" s="10"/>
    </row>
    <row r="4691" spans="3:4" x14ac:dyDescent="0.2">
      <c r="C4691" s="10"/>
      <c r="D4691" s="10"/>
    </row>
    <row r="4692" spans="3:4" x14ac:dyDescent="0.2">
      <c r="C4692" s="10"/>
      <c r="D4692" s="10"/>
    </row>
    <row r="4693" spans="3:4" x14ac:dyDescent="0.2">
      <c r="C4693" s="10"/>
      <c r="D4693" s="10"/>
    </row>
    <row r="4694" spans="3:4" x14ac:dyDescent="0.2">
      <c r="C4694" s="10"/>
      <c r="D4694" s="10"/>
    </row>
    <row r="4695" spans="3:4" x14ac:dyDescent="0.2">
      <c r="C4695" s="10"/>
      <c r="D4695" s="10"/>
    </row>
    <row r="4696" spans="3:4" x14ac:dyDescent="0.2">
      <c r="C4696" s="10"/>
      <c r="D4696" s="10"/>
    </row>
    <row r="4697" spans="3:4" x14ac:dyDescent="0.2">
      <c r="C4697" s="10"/>
      <c r="D4697" s="10"/>
    </row>
    <row r="4698" spans="3:4" x14ac:dyDescent="0.2">
      <c r="C4698" s="10"/>
      <c r="D4698" s="10"/>
    </row>
    <row r="4699" spans="3:4" x14ac:dyDescent="0.2">
      <c r="C4699" s="10"/>
      <c r="D4699" s="10"/>
    </row>
    <row r="4700" spans="3:4" x14ac:dyDescent="0.2">
      <c r="C4700" s="10"/>
      <c r="D4700" s="10"/>
    </row>
    <row r="4701" spans="3:4" x14ac:dyDescent="0.2">
      <c r="C4701" s="10"/>
      <c r="D4701" s="10"/>
    </row>
    <row r="4702" spans="3:4" x14ac:dyDescent="0.2">
      <c r="C4702" s="10"/>
      <c r="D4702" s="10"/>
    </row>
    <row r="4703" spans="3:4" x14ac:dyDescent="0.2">
      <c r="C4703" s="10"/>
      <c r="D4703" s="10"/>
    </row>
    <row r="4704" spans="3:4" x14ac:dyDescent="0.2">
      <c r="C4704" s="10"/>
      <c r="D4704" s="10"/>
    </row>
    <row r="4705" spans="3:4" x14ac:dyDescent="0.2">
      <c r="C4705" s="10"/>
      <c r="D4705" s="10"/>
    </row>
    <row r="4706" spans="3:4" x14ac:dyDescent="0.2">
      <c r="C4706" s="10"/>
      <c r="D4706" s="10"/>
    </row>
    <row r="4707" spans="3:4" x14ac:dyDescent="0.2">
      <c r="C4707" s="10"/>
      <c r="D4707" s="10"/>
    </row>
    <row r="4708" spans="3:4" x14ac:dyDescent="0.2">
      <c r="C4708" s="10"/>
      <c r="D4708" s="10"/>
    </row>
    <row r="4709" spans="3:4" x14ac:dyDescent="0.2">
      <c r="C4709" s="10"/>
      <c r="D4709" s="10"/>
    </row>
    <row r="4710" spans="3:4" x14ac:dyDescent="0.2">
      <c r="C4710" s="10"/>
      <c r="D4710" s="10"/>
    </row>
    <row r="4711" spans="3:4" x14ac:dyDescent="0.2">
      <c r="C4711" s="10"/>
      <c r="D4711" s="10"/>
    </row>
    <row r="4712" spans="3:4" x14ac:dyDescent="0.2">
      <c r="C4712" s="10"/>
      <c r="D4712" s="10"/>
    </row>
    <row r="4713" spans="3:4" x14ac:dyDescent="0.2">
      <c r="C4713" s="10"/>
      <c r="D4713" s="10"/>
    </row>
    <row r="4714" spans="3:4" x14ac:dyDescent="0.2">
      <c r="C4714" s="10"/>
      <c r="D4714" s="10"/>
    </row>
    <row r="4715" spans="3:4" x14ac:dyDescent="0.2">
      <c r="C4715" s="10"/>
      <c r="D4715" s="10"/>
    </row>
    <row r="4716" spans="3:4" x14ac:dyDescent="0.2">
      <c r="C4716" s="10"/>
      <c r="D4716" s="10"/>
    </row>
    <row r="4717" spans="3:4" x14ac:dyDescent="0.2">
      <c r="C4717" s="10"/>
      <c r="D4717" s="10"/>
    </row>
    <row r="4718" spans="3:4" x14ac:dyDescent="0.2">
      <c r="C4718" s="10"/>
      <c r="D4718" s="10"/>
    </row>
    <row r="4719" spans="3:4" x14ac:dyDescent="0.2">
      <c r="C4719" s="10"/>
      <c r="D4719" s="10"/>
    </row>
    <row r="4720" spans="3:4" x14ac:dyDescent="0.2">
      <c r="C4720" s="10"/>
      <c r="D4720" s="10"/>
    </row>
    <row r="4721" spans="3:4" x14ac:dyDescent="0.2">
      <c r="C4721" s="10"/>
      <c r="D4721" s="10"/>
    </row>
    <row r="4722" spans="3:4" x14ac:dyDescent="0.2">
      <c r="C4722" s="10"/>
      <c r="D4722" s="10"/>
    </row>
    <row r="4723" spans="3:4" x14ac:dyDescent="0.2">
      <c r="C4723" s="10"/>
      <c r="D4723" s="10"/>
    </row>
    <row r="4724" spans="3:4" x14ac:dyDescent="0.2">
      <c r="C4724" s="10"/>
      <c r="D4724" s="10"/>
    </row>
    <row r="4725" spans="3:4" x14ac:dyDescent="0.2">
      <c r="C4725" s="10"/>
      <c r="D4725" s="10"/>
    </row>
    <row r="4726" spans="3:4" x14ac:dyDescent="0.2">
      <c r="C4726" s="10"/>
      <c r="D4726" s="10"/>
    </row>
    <row r="4727" spans="3:4" x14ac:dyDescent="0.2">
      <c r="C4727" s="10"/>
      <c r="D4727" s="10"/>
    </row>
    <row r="4728" spans="3:4" x14ac:dyDescent="0.2">
      <c r="C4728" s="10"/>
      <c r="D4728" s="10"/>
    </row>
    <row r="4729" spans="3:4" x14ac:dyDescent="0.2">
      <c r="C4729" s="10"/>
      <c r="D4729" s="10"/>
    </row>
    <row r="4730" spans="3:4" x14ac:dyDescent="0.2">
      <c r="C4730" s="10"/>
      <c r="D4730" s="10"/>
    </row>
    <row r="4731" spans="3:4" x14ac:dyDescent="0.2">
      <c r="C4731" s="10"/>
      <c r="D4731" s="10"/>
    </row>
    <row r="4732" spans="3:4" x14ac:dyDescent="0.2">
      <c r="C4732" s="10"/>
      <c r="D4732" s="10"/>
    </row>
    <row r="4733" spans="3:4" x14ac:dyDescent="0.2">
      <c r="C4733" s="10"/>
      <c r="D4733" s="10"/>
    </row>
    <row r="4734" spans="3:4" x14ac:dyDescent="0.2">
      <c r="C4734" s="10"/>
      <c r="D4734" s="10"/>
    </row>
    <row r="4735" spans="3:4" x14ac:dyDescent="0.2">
      <c r="C4735" s="10"/>
      <c r="D4735" s="10"/>
    </row>
    <row r="4736" spans="3:4" x14ac:dyDescent="0.2">
      <c r="C4736" s="10"/>
      <c r="D4736" s="10"/>
    </row>
    <row r="4737" spans="3:4" x14ac:dyDescent="0.2">
      <c r="C4737" s="10"/>
      <c r="D4737" s="10"/>
    </row>
    <row r="4738" spans="3:4" x14ac:dyDescent="0.2">
      <c r="C4738" s="10"/>
      <c r="D4738" s="10"/>
    </row>
    <row r="4739" spans="3:4" x14ac:dyDescent="0.2">
      <c r="C4739" s="10"/>
      <c r="D4739" s="10"/>
    </row>
    <row r="4740" spans="3:4" x14ac:dyDescent="0.2">
      <c r="C4740" s="10"/>
      <c r="D4740" s="10"/>
    </row>
    <row r="4741" spans="3:4" x14ac:dyDescent="0.2">
      <c r="C4741" s="10"/>
      <c r="D4741" s="10"/>
    </row>
    <row r="4742" spans="3:4" x14ac:dyDescent="0.2">
      <c r="C4742" s="10"/>
      <c r="D4742" s="10"/>
    </row>
    <row r="4743" spans="3:4" x14ac:dyDescent="0.2">
      <c r="C4743" s="10"/>
      <c r="D4743" s="10"/>
    </row>
    <row r="4744" spans="3:4" x14ac:dyDescent="0.2">
      <c r="C4744" s="10"/>
      <c r="D4744" s="10"/>
    </row>
    <row r="4745" spans="3:4" x14ac:dyDescent="0.2">
      <c r="C4745" s="10"/>
      <c r="D4745" s="10"/>
    </row>
    <row r="4746" spans="3:4" x14ac:dyDescent="0.2">
      <c r="C4746" s="10"/>
      <c r="D4746" s="10"/>
    </row>
    <row r="4747" spans="3:4" x14ac:dyDescent="0.2">
      <c r="C4747" s="10"/>
      <c r="D4747" s="10"/>
    </row>
    <row r="4748" spans="3:4" x14ac:dyDescent="0.2">
      <c r="C4748" s="10"/>
      <c r="D4748" s="10"/>
    </row>
    <row r="4749" spans="3:4" x14ac:dyDescent="0.2">
      <c r="C4749" s="10"/>
      <c r="D4749" s="10"/>
    </row>
    <row r="4750" spans="3:4" x14ac:dyDescent="0.2">
      <c r="C4750" s="10"/>
      <c r="D4750" s="10"/>
    </row>
    <row r="4751" spans="3:4" x14ac:dyDescent="0.2">
      <c r="C4751" s="10"/>
      <c r="D4751" s="10"/>
    </row>
    <row r="4752" spans="3:4" x14ac:dyDescent="0.2">
      <c r="C4752" s="10"/>
      <c r="D4752" s="10"/>
    </row>
    <row r="4753" spans="3:4" x14ac:dyDescent="0.2">
      <c r="C4753" s="10"/>
      <c r="D4753" s="10"/>
    </row>
    <row r="4754" spans="3:4" x14ac:dyDescent="0.2">
      <c r="C4754" s="10"/>
      <c r="D4754" s="10"/>
    </row>
    <row r="4755" spans="3:4" x14ac:dyDescent="0.2">
      <c r="C4755" s="10"/>
      <c r="D4755" s="10"/>
    </row>
    <row r="4756" spans="3:4" x14ac:dyDescent="0.2">
      <c r="C4756" s="10"/>
      <c r="D4756" s="10"/>
    </row>
    <row r="4757" spans="3:4" x14ac:dyDescent="0.2">
      <c r="C4757" s="10"/>
      <c r="D4757" s="10"/>
    </row>
    <row r="4758" spans="3:4" x14ac:dyDescent="0.2">
      <c r="C4758" s="10"/>
      <c r="D4758" s="10"/>
    </row>
    <row r="4759" spans="3:4" x14ac:dyDescent="0.2">
      <c r="C4759" s="10"/>
      <c r="D4759" s="10"/>
    </row>
    <row r="4760" spans="3:4" x14ac:dyDescent="0.2">
      <c r="C4760" s="10"/>
      <c r="D4760" s="10"/>
    </row>
    <row r="4761" spans="3:4" x14ac:dyDescent="0.2">
      <c r="C4761" s="10"/>
      <c r="D4761" s="10"/>
    </row>
    <row r="4762" spans="3:4" x14ac:dyDescent="0.2">
      <c r="C4762" s="10"/>
      <c r="D4762" s="10"/>
    </row>
    <row r="4763" spans="3:4" x14ac:dyDescent="0.2">
      <c r="C4763" s="10"/>
      <c r="D4763" s="10"/>
    </row>
    <row r="4764" spans="3:4" x14ac:dyDescent="0.2">
      <c r="C4764" s="10"/>
      <c r="D4764" s="10"/>
    </row>
    <row r="4765" spans="3:4" x14ac:dyDescent="0.2">
      <c r="C4765" s="10"/>
      <c r="D4765" s="10"/>
    </row>
    <row r="4766" spans="3:4" x14ac:dyDescent="0.2">
      <c r="C4766" s="10"/>
      <c r="D4766" s="10"/>
    </row>
    <row r="4767" spans="3:4" x14ac:dyDescent="0.2">
      <c r="C4767" s="10"/>
      <c r="D4767" s="10"/>
    </row>
    <row r="4768" spans="3:4" x14ac:dyDescent="0.2">
      <c r="C4768" s="10"/>
      <c r="D4768" s="10"/>
    </row>
    <row r="4769" spans="3:4" x14ac:dyDescent="0.2">
      <c r="C4769" s="10"/>
      <c r="D4769" s="10"/>
    </row>
    <row r="4770" spans="3:4" x14ac:dyDescent="0.2">
      <c r="C4770" s="10"/>
      <c r="D4770" s="10"/>
    </row>
    <row r="4771" spans="3:4" x14ac:dyDescent="0.2">
      <c r="C4771" s="10"/>
      <c r="D4771" s="10"/>
    </row>
    <row r="4772" spans="3:4" x14ac:dyDescent="0.2">
      <c r="C4772" s="10"/>
      <c r="D4772" s="10"/>
    </row>
    <row r="4773" spans="3:4" x14ac:dyDescent="0.2">
      <c r="C4773" s="10"/>
      <c r="D4773" s="10"/>
    </row>
    <row r="4774" spans="3:4" x14ac:dyDescent="0.2">
      <c r="C4774" s="10"/>
      <c r="D4774" s="10"/>
    </row>
    <row r="4775" spans="3:4" x14ac:dyDescent="0.2">
      <c r="C4775" s="10"/>
      <c r="D4775" s="10"/>
    </row>
    <row r="4776" spans="3:4" x14ac:dyDescent="0.2">
      <c r="C4776" s="10"/>
      <c r="D4776" s="10"/>
    </row>
    <row r="4777" spans="3:4" x14ac:dyDescent="0.2">
      <c r="C4777" s="10"/>
      <c r="D4777" s="10"/>
    </row>
    <row r="4778" spans="3:4" x14ac:dyDescent="0.2">
      <c r="C4778" s="10"/>
      <c r="D4778" s="10"/>
    </row>
    <row r="4779" spans="3:4" x14ac:dyDescent="0.2">
      <c r="C4779" s="10"/>
      <c r="D4779" s="10"/>
    </row>
    <row r="4780" spans="3:4" x14ac:dyDescent="0.2">
      <c r="C4780" s="10"/>
      <c r="D4780" s="10"/>
    </row>
    <row r="4781" spans="3:4" x14ac:dyDescent="0.2">
      <c r="C4781" s="10"/>
      <c r="D4781" s="10"/>
    </row>
    <row r="4782" spans="3:4" x14ac:dyDescent="0.2">
      <c r="C4782" s="10"/>
      <c r="D4782" s="10"/>
    </row>
    <row r="4783" spans="3:4" x14ac:dyDescent="0.2">
      <c r="C4783" s="10"/>
      <c r="D4783" s="10"/>
    </row>
    <row r="4784" spans="3:4" x14ac:dyDescent="0.2">
      <c r="C4784" s="10"/>
      <c r="D4784" s="10"/>
    </row>
    <row r="4785" spans="3:4" x14ac:dyDescent="0.2">
      <c r="C4785" s="10"/>
      <c r="D4785" s="10"/>
    </row>
    <row r="4786" spans="3:4" x14ac:dyDescent="0.2">
      <c r="C4786" s="10"/>
      <c r="D4786" s="10"/>
    </row>
    <row r="4787" spans="3:4" x14ac:dyDescent="0.2">
      <c r="C4787" s="10"/>
      <c r="D4787" s="10"/>
    </row>
    <row r="4788" spans="3:4" x14ac:dyDescent="0.2">
      <c r="C4788" s="10"/>
      <c r="D4788" s="10"/>
    </row>
    <row r="4789" spans="3:4" x14ac:dyDescent="0.2">
      <c r="C4789" s="10"/>
      <c r="D4789" s="10"/>
    </row>
    <row r="4790" spans="3:4" x14ac:dyDescent="0.2">
      <c r="C4790" s="10"/>
      <c r="D4790" s="10"/>
    </row>
    <row r="4791" spans="3:4" x14ac:dyDescent="0.2">
      <c r="C4791" s="10"/>
      <c r="D4791" s="10"/>
    </row>
    <row r="4792" spans="3:4" x14ac:dyDescent="0.2">
      <c r="C4792" s="10"/>
      <c r="D4792" s="10"/>
    </row>
    <row r="4793" spans="3:4" x14ac:dyDescent="0.2">
      <c r="C4793" s="10"/>
      <c r="D4793" s="10"/>
    </row>
    <row r="4794" spans="3:4" x14ac:dyDescent="0.2">
      <c r="C4794" s="10"/>
      <c r="D4794" s="10"/>
    </row>
    <row r="4795" spans="3:4" x14ac:dyDescent="0.2">
      <c r="C4795" s="10"/>
      <c r="D4795" s="10"/>
    </row>
    <row r="4796" spans="3:4" x14ac:dyDescent="0.2">
      <c r="C4796" s="10"/>
      <c r="D4796" s="10"/>
    </row>
    <row r="4797" spans="3:4" x14ac:dyDescent="0.2">
      <c r="C4797" s="10"/>
      <c r="D4797" s="10"/>
    </row>
    <row r="4798" spans="3:4" x14ac:dyDescent="0.2">
      <c r="C4798" s="10"/>
      <c r="D4798" s="10"/>
    </row>
    <row r="4799" spans="3:4" x14ac:dyDescent="0.2">
      <c r="C4799" s="10"/>
      <c r="D4799" s="10"/>
    </row>
    <row r="4800" spans="3:4" x14ac:dyDescent="0.2">
      <c r="C4800" s="10"/>
      <c r="D4800" s="10"/>
    </row>
    <row r="4801" spans="3:4" x14ac:dyDescent="0.2">
      <c r="C4801" s="10"/>
      <c r="D4801" s="10"/>
    </row>
    <row r="4802" spans="3:4" x14ac:dyDescent="0.2">
      <c r="C4802" s="10"/>
      <c r="D4802" s="10"/>
    </row>
    <row r="4803" spans="3:4" x14ac:dyDescent="0.2">
      <c r="C4803" s="10"/>
      <c r="D4803" s="10"/>
    </row>
    <row r="4804" spans="3:4" x14ac:dyDescent="0.2">
      <c r="C4804" s="10"/>
      <c r="D4804" s="10"/>
    </row>
    <row r="4805" spans="3:4" x14ac:dyDescent="0.2">
      <c r="C4805" s="10"/>
      <c r="D4805" s="10"/>
    </row>
    <row r="4806" spans="3:4" x14ac:dyDescent="0.2">
      <c r="C4806" s="10"/>
      <c r="D4806" s="10"/>
    </row>
    <row r="4807" spans="3:4" x14ac:dyDescent="0.2">
      <c r="C4807" s="10"/>
      <c r="D4807" s="10"/>
    </row>
    <row r="4808" spans="3:4" x14ac:dyDescent="0.2">
      <c r="C4808" s="10"/>
      <c r="D4808" s="10"/>
    </row>
    <row r="4809" spans="3:4" x14ac:dyDescent="0.2">
      <c r="C4809" s="10"/>
      <c r="D4809" s="10"/>
    </row>
    <row r="4810" spans="3:4" x14ac:dyDescent="0.2">
      <c r="C4810" s="10"/>
      <c r="D4810" s="10"/>
    </row>
    <row r="4811" spans="3:4" x14ac:dyDescent="0.2">
      <c r="C4811" s="10"/>
      <c r="D4811" s="10"/>
    </row>
    <row r="4812" spans="3:4" x14ac:dyDescent="0.2">
      <c r="C4812" s="10"/>
      <c r="D4812" s="10"/>
    </row>
    <row r="4813" spans="3:4" x14ac:dyDescent="0.2">
      <c r="C4813" s="10"/>
      <c r="D4813" s="10"/>
    </row>
    <row r="4814" spans="3:4" x14ac:dyDescent="0.2">
      <c r="C4814" s="10"/>
      <c r="D4814" s="10"/>
    </row>
    <row r="4815" spans="3:4" x14ac:dyDescent="0.2">
      <c r="C4815" s="10"/>
      <c r="D4815" s="10"/>
    </row>
    <row r="4816" spans="3:4" x14ac:dyDescent="0.2">
      <c r="C4816" s="10"/>
      <c r="D4816" s="10"/>
    </row>
    <row r="4817" spans="3:4" x14ac:dyDescent="0.2">
      <c r="C4817" s="10"/>
      <c r="D4817" s="10"/>
    </row>
    <row r="4818" spans="3:4" x14ac:dyDescent="0.2">
      <c r="C4818" s="10"/>
      <c r="D4818" s="10"/>
    </row>
    <row r="4819" spans="3:4" x14ac:dyDescent="0.2">
      <c r="C4819" s="10"/>
      <c r="D4819" s="10"/>
    </row>
    <row r="4820" spans="3:4" x14ac:dyDescent="0.2">
      <c r="C4820" s="10"/>
      <c r="D4820" s="10"/>
    </row>
    <row r="4821" spans="3:4" x14ac:dyDescent="0.2">
      <c r="C4821" s="10"/>
      <c r="D4821" s="10"/>
    </row>
    <row r="4822" spans="3:4" x14ac:dyDescent="0.2">
      <c r="C4822" s="10"/>
      <c r="D4822" s="10"/>
    </row>
    <row r="4823" spans="3:4" x14ac:dyDescent="0.2">
      <c r="C4823" s="10"/>
      <c r="D4823" s="10"/>
    </row>
    <row r="4824" spans="3:4" x14ac:dyDescent="0.2">
      <c r="C4824" s="10"/>
      <c r="D4824" s="10"/>
    </row>
    <row r="4825" spans="3:4" x14ac:dyDescent="0.2">
      <c r="C4825" s="10"/>
      <c r="D4825" s="10"/>
    </row>
    <row r="4826" spans="3:4" x14ac:dyDescent="0.2">
      <c r="C4826" s="10"/>
      <c r="D4826" s="10"/>
    </row>
    <row r="4827" spans="3:4" x14ac:dyDescent="0.2">
      <c r="C4827" s="10"/>
      <c r="D4827" s="10"/>
    </row>
    <row r="4828" spans="3:4" x14ac:dyDescent="0.2">
      <c r="C4828" s="10"/>
      <c r="D4828" s="10"/>
    </row>
    <row r="4829" spans="3:4" x14ac:dyDescent="0.2">
      <c r="C4829" s="10"/>
      <c r="D4829" s="10"/>
    </row>
    <row r="4830" spans="3:4" x14ac:dyDescent="0.2">
      <c r="C4830" s="10"/>
      <c r="D4830" s="10"/>
    </row>
    <row r="4831" spans="3:4" x14ac:dyDescent="0.2">
      <c r="C4831" s="10"/>
      <c r="D4831" s="10"/>
    </row>
    <row r="4832" spans="3:4" x14ac:dyDescent="0.2">
      <c r="C4832" s="10"/>
      <c r="D4832" s="10"/>
    </row>
    <row r="4833" spans="3:4" x14ac:dyDescent="0.2">
      <c r="C4833" s="10"/>
      <c r="D4833" s="10"/>
    </row>
    <row r="4834" spans="3:4" x14ac:dyDescent="0.2">
      <c r="C4834" s="10"/>
      <c r="D4834" s="10"/>
    </row>
    <row r="4835" spans="3:4" x14ac:dyDescent="0.2">
      <c r="C4835" s="10"/>
      <c r="D4835" s="10"/>
    </row>
    <row r="4836" spans="3:4" x14ac:dyDescent="0.2">
      <c r="C4836" s="10"/>
      <c r="D4836" s="10"/>
    </row>
    <row r="4837" spans="3:4" x14ac:dyDescent="0.2">
      <c r="C4837" s="10"/>
      <c r="D4837" s="10"/>
    </row>
    <row r="4838" spans="3:4" x14ac:dyDescent="0.2">
      <c r="C4838" s="10"/>
      <c r="D4838" s="10"/>
    </row>
    <row r="4839" spans="3:4" x14ac:dyDescent="0.2">
      <c r="C4839" s="10"/>
      <c r="D4839" s="10"/>
    </row>
    <row r="4840" spans="3:4" x14ac:dyDescent="0.2">
      <c r="C4840" s="10"/>
      <c r="D4840" s="10"/>
    </row>
    <row r="4841" spans="3:4" x14ac:dyDescent="0.2">
      <c r="C4841" s="10"/>
      <c r="D4841" s="10"/>
    </row>
    <row r="4842" spans="3:4" x14ac:dyDescent="0.2">
      <c r="C4842" s="10"/>
      <c r="D4842" s="10"/>
    </row>
    <row r="4843" spans="3:4" x14ac:dyDescent="0.2">
      <c r="C4843" s="10"/>
      <c r="D4843" s="10"/>
    </row>
    <row r="4844" spans="3:4" x14ac:dyDescent="0.2">
      <c r="C4844" s="10"/>
      <c r="D4844" s="10"/>
    </row>
    <row r="4845" spans="3:4" x14ac:dyDescent="0.2">
      <c r="C4845" s="10"/>
      <c r="D4845" s="10"/>
    </row>
    <row r="4846" spans="3:4" x14ac:dyDescent="0.2">
      <c r="C4846" s="10"/>
      <c r="D4846" s="10"/>
    </row>
    <row r="4847" spans="3:4" x14ac:dyDescent="0.2">
      <c r="C4847" s="10"/>
      <c r="D4847" s="10"/>
    </row>
    <row r="4848" spans="3:4" x14ac:dyDescent="0.2">
      <c r="C4848" s="10"/>
      <c r="D4848" s="10"/>
    </row>
    <row r="4849" spans="3:4" x14ac:dyDescent="0.2">
      <c r="C4849" s="10"/>
      <c r="D4849" s="10"/>
    </row>
    <row r="4850" spans="3:4" x14ac:dyDescent="0.2">
      <c r="C4850" s="10"/>
      <c r="D4850" s="10"/>
    </row>
    <row r="4851" spans="3:4" x14ac:dyDescent="0.2">
      <c r="C4851" s="10"/>
      <c r="D4851" s="10"/>
    </row>
    <row r="4852" spans="3:4" x14ac:dyDescent="0.2">
      <c r="C4852" s="10"/>
      <c r="D4852" s="10"/>
    </row>
    <row r="4853" spans="3:4" x14ac:dyDescent="0.2">
      <c r="C4853" s="10"/>
      <c r="D4853" s="10"/>
    </row>
    <row r="4854" spans="3:4" x14ac:dyDescent="0.2">
      <c r="C4854" s="10"/>
      <c r="D4854" s="10"/>
    </row>
    <row r="4855" spans="3:4" x14ac:dyDescent="0.2">
      <c r="C4855" s="10"/>
      <c r="D4855" s="10"/>
    </row>
    <row r="4856" spans="3:4" x14ac:dyDescent="0.2">
      <c r="C4856" s="10"/>
      <c r="D4856" s="10"/>
    </row>
    <row r="4857" spans="3:4" x14ac:dyDescent="0.2">
      <c r="C4857" s="10"/>
      <c r="D4857" s="10"/>
    </row>
    <row r="4858" spans="3:4" x14ac:dyDescent="0.2">
      <c r="C4858" s="10"/>
      <c r="D4858" s="10"/>
    </row>
    <row r="4859" spans="3:4" x14ac:dyDescent="0.2">
      <c r="C4859" s="10"/>
      <c r="D4859" s="10"/>
    </row>
    <row r="4860" spans="3:4" x14ac:dyDescent="0.2">
      <c r="C4860" s="10"/>
      <c r="D4860" s="10"/>
    </row>
    <row r="4861" spans="3:4" x14ac:dyDescent="0.2">
      <c r="C4861" s="10"/>
      <c r="D4861" s="10"/>
    </row>
    <row r="4862" spans="3:4" x14ac:dyDescent="0.2">
      <c r="C4862" s="10"/>
      <c r="D4862" s="10"/>
    </row>
    <row r="4863" spans="3:4" x14ac:dyDescent="0.2">
      <c r="C4863" s="10"/>
      <c r="D4863" s="10"/>
    </row>
    <row r="4864" spans="3:4" x14ac:dyDescent="0.2">
      <c r="C4864" s="10"/>
      <c r="D4864" s="10"/>
    </row>
    <row r="4865" spans="3:4" x14ac:dyDescent="0.2">
      <c r="C4865" s="10"/>
      <c r="D4865" s="10"/>
    </row>
    <row r="4866" spans="3:4" x14ac:dyDescent="0.2">
      <c r="C4866" s="10"/>
      <c r="D4866" s="10"/>
    </row>
    <row r="4867" spans="3:4" x14ac:dyDescent="0.2">
      <c r="C4867" s="10"/>
      <c r="D4867" s="10"/>
    </row>
    <row r="4868" spans="3:4" x14ac:dyDescent="0.2">
      <c r="C4868" s="10"/>
      <c r="D4868" s="10"/>
    </row>
    <row r="4869" spans="3:4" x14ac:dyDescent="0.2">
      <c r="C4869" s="10"/>
      <c r="D4869" s="10"/>
    </row>
    <row r="4870" spans="3:4" x14ac:dyDescent="0.2">
      <c r="C4870" s="10"/>
      <c r="D4870" s="10"/>
    </row>
    <row r="4871" spans="3:4" x14ac:dyDescent="0.2">
      <c r="C4871" s="10"/>
      <c r="D4871" s="10"/>
    </row>
    <row r="4872" spans="3:4" x14ac:dyDescent="0.2">
      <c r="C4872" s="10"/>
      <c r="D4872" s="10"/>
    </row>
    <row r="4873" spans="3:4" x14ac:dyDescent="0.2">
      <c r="C4873" s="10"/>
      <c r="D4873" s="10"/>
    </row>
    <row r="4874" spans="3:4" x14ac:dyDescent="0.2">
      <c r="C4874" s="10"/>
      <c r="D4874" s="10"/>
    </row>
    <row r="4875" spans="3:4" x14ac:dyDescent="0.2">
      <c r="C4875" s="10"/>
      <c r="D4875" s="10"/>
    </row>
    <row r="4876" spans="3:4" x14ac:dyDescent="0.2">
      <c r="C4876" s="10"/>
      <c r="D4876" s="10"/>
    </row>
    <row r="4877" spans="3:4" x14ac:dyDescent="0.2">
      <c r="C4877" s="10"/>
      <c r="D4877" s="10"/>
    </row>
    <row r="4878" spans="3:4" x14ac:dyDescent="0.2">
      <c r="C4878" s="10"/>
      <c r="D4878" s="10"/>
    </row>
    <row r="4879" spans="3:4" x14ac:dyDescent="0.2">
      <c r="C4879" s="10"/>
      <c r="D4879" s="10"/>
    </row>
    <row r="4880" spans="3:4" x14ac:dyDescent="0.2">
      <c r="C4880" s="10"/>
      <c r="D4880" s="10"/>
    </row>
    <row r="4881" spans="3:4" x14ac:dyDescent="0.2">
      <c r="C4881" s="10"/>
      <c r="D4881" s="10"/>
    </row>
    <row r="4882" spans="3:4" x14ac:dyDescent="0.2">
      <c r="C4882" s="10"/>
      <c r="D4882" s="10"/>
    </row>
    <row r="4883" spans="3:4" x14ac:dyDescent="0.2">
      <c r="C4883" s="10"/>
      <c r="D4883" s="10"/>
    </row>
    <row r="4884" spans="3:4" x14ac:dyDescent="0.2">
      <c r="C4884" s="10"/>
      <c r="D4884" s="10"/>
    </row>
    <row r="4885" spans="3:4" x14ac:dyDescent="0.2">
      <c r="C4885" s="10"/>
      <c r="D4885" s="10"/>
    </row>
    <row r="4886" spans="3:4" x14ac:dyDescent="0.2">
      <c r="C4886" s="10"/>
      <c r="D4886" s="10"/>
    </row>
    <row r="4887" spans="3:4" x14ac:dyDescent="0.2">
      <c r="C4887" s="10"/>
      <c r="D4887" s="10"/>
    </row>
    <row r="4888" spans="3:4" x14ac:dyDescent="0.2">
      <c r="C4888" s="10"/>
      <c r="D4888" s="10"/>
    </row>
    <row r="4889" spans="3:4" x14ac:dyDescent="0.2">
      <c r="C4889" s="10"/>
      <c r="D4889" s="10"/>
    </row>
    <row r="4890" spans="3:4" x14ac:dyDescent="0.2">
      <c r="C4890" s="10"/>
      <c r="D4890" s="10"/>
    </row>
    <row r="4891" spans="3:4" x14ac:dyDescent="0.2">
      <c r="C4891" s="10"/>
      <c r="D4891" s="10"/>
    </row>
    <row r="4892" spans="3:4" x14ac:dyDescent="0.2">
      <c r="C4892" s="10"/>
      <c r="D4892" s="10"/>
    </row>
    <row r="4893" spans="3:4" x14ac:dyDescent="0.2">
      <c r="C4893" s="10"/>
      <c r="D4893" s="10"/>
    </row>
    <row r="4894" spans="3:4" x14ac:dyDescent="0.2">
      <c r="C4894" s="10"/>
      <c r="D4894" s="10"/>
    </row>
    <row r="4895" spans="3:4" x14ac:dyDescent="0.2">
      <c r="C4895" s="10"/>
      <c r="D4895" s="10"/>
    </row>
    <row r="4896" spans="3:4" x14ac:dyDescent="0.2">
      <c r="C4896" s="10"/>
      <c r="D4896" s="10"/>
    </row>
    <row r="4897" spans="3:4" x14ac:dyDescent="0.2">
      <c r="C4897" s="10"/>
      <c r="D4897" s="10"/>
    </row>
    <row r="4898" spans="3:4" x14ac:dyDescent="0.2">
      <c r="C4898" s="10"/>
      <c r="D4898" s="10"/>
    </row>
    <row r="4899" spans="3:4" x14ac:dyDescent="0.2">
      <c r="C4899" s="10"/>
      <c r="D4899" s="10"/>
    </row>
    <row r="4900" spans="3:4" x14ac:dyDescent="0.2">
      <c r="C4900" s="10"/>
      <c r="D4900" s="10"/>
    </row>
    <row r="4901" spans="3:4" x14ac:dyDescent="0.2">
      <c r="C4901" s="10"/>
      <c r="D4901" s="10"/>
    </row>
    <row r="4902" spans="3:4" x14ac:dyDescent="0.2">
      <c r="C4902" s="10"/>
      <c r="D4902" s="10"/>
    </row>
    <row r="4903" spans="3:4" x14ac:dyDescent="0.2">
      <c r="C4903" s="10"/>
      <c r="D4903" s="10"/>
    </row>
    <row r="4904" spans="3:4" x14ac:dyDescent="0.2">
      <c r="C4904" s="10"/>
      <c r="D4904" s="10"/>
    </row>
    <row r="4905" spans="3:4" x14ac:dyDescent="0.2">
      <c r="C4905" s="10"/>
      <c r="D4905" s="10"/>
    </row>
    <row r="4906" spans="3:4" x14ac:dyDescent="0.2">
      <c r="C4906" s="10"/>
      <c r="D4906" s="10"/>
    </row>
    <row r="4907" spans="3:4" x14ac:dyDescent="0.2">
      <c r="C4907" s="10"/>
      <c r="D4907" s="10"/>
    </row>
    <row r="4908" spans="3:4" x14ac:dyDescent="0.2">
      <c r="C4908" s="10"/>
      <c r="D4908" s="10"/>
    </row>
    <row r="4909" spans="3:4" x14ac:dyDescent="0.2">
      <c r="C4909" s="10"/>
      <c r="D4909" s="10"/>
    </row>
    <row r="4910" spans="3:4" x14ac:dyDescent="0.2">
      <c r="C4910" s="10"/>
      <c r="D4910" s="10"/>
    </row>
    <row r="4911" spans="3:4" x14ac:dyDescent="0.2">
      <c r="C4911" s="10"/>
      <c r="D4911" s="10"/>
    </row>
    <row r="4912" spans="3:4" x14ac:dyDescent="0.2">
      <c r="C4912" s="10"/>
      <c r="D4912" s="10"/>
    </row>
    <row r="4913" spans="3:4" x14ac:dyDescent="0.2">
      <c r="C4913" s="10"/>
      <c r="D4913" s="10"/>
    </row>
    <row r="4914" spans="3:4" x14ac:dyDescent="0.2">
      <c r="C4914" s="10"/>
      <c r="D4914" s="10"/>
    </row>
    <row r="4915" spans="3:4" x14ac:dyDescent="0.2">
      <c r="C4915" s="10"/>
      <c r="D4915" s="10"/>
    </row>
    <row r="4916" spans="3:4" x14ac:dyDescent="0.2">
      <c r="C4916" s="10"/>
      <c r="D4916" s="10"/>
    </row>
    <row r="4917" spans="3:4" x14ac:dyDescent="0.2">
      <c r="C4917" s="10"/>
      <c r="D4917" s="10"/>
    </row>
    <row r="4918" spans="3:4" x14ac:dyDescent="0.2">
      <c r="C4918" s="10"/>
      <c r="D4918" s="10"/>
    </row>
    <row r="4919" spans="3:4" x14ac:dyDescent="0.2">
      <c r="C4919" s="10"/>
      <c r="D4919" s="10"/>
    </row>
    <row r="4920" spans="3:4" x14ac:dyDescent="0.2">
      <c r="C4920" s="10"/>
      <c r="D4920" s="10"/>
    </row>
    <row r="4921" spans="3:4" x14ac:dyDescent="0.2">
      <c r="C4921" s="10"/>
      <c r="D4921" s="10"/>
    </row>
    <row r="4922" spans="3:4" x14ac:dyDescent="0.2">
      <c r="C4922" s="10"/>
      <c r="D4922" s="10"/>
    </row>
    <row r="4923" spans="3:4" x14ac:dyDescent="0.2">
      <c r="C4923" s="10"/>
      <c r="D4923" s="10"/>
    </row>
    <row r="4924" spans="3:4" x14ac:dyDescent="0.2">
      <c r="C4924" s="10"/>
      <c r="D4924" s="10"/>
    </row>
    <row r="4925" spans="3:4" x14ac:dyDescent="0.2">
      <c r="C4925" s="10"/>
      <c r="D4925" s="10"/>
    </row>
    <row r="4926" spans="3:4" x14ac:dyDescent="0.2">
      <c r="C4926" s="10"/>
      <c r="D4926" s="10"/>
    </row>
    <row r="4927" spans="3:4" x14ac:dyDescent="0.2">
      <c r="C4927" s="10"/>
      <c r="D4927" s="10"/>
    </row>
    <row r="4928" spans="3:4" x14ac:dyDescent="0.2">
      <c r="C4928" s="10"/>
      <c r="D4928" s="10"/>
    </row>
    <row r="4929" spans="3:4" x14ac:dyDescent="0.2">
      <c r="C4929" s="10"/>
      <c r="D4929" s="10"/>
    </row>
    <row r="4930" spans="3:4" x14ac:dyDescent="0.2">
      <c r="C4930" s="10"/>
      <c r="D4930" s="10"/>
    </row>
    <row r="4931" spans="3:4" x14ac:dyDescent="0.2">
      <c r="C4931" s="10"/>
      <c r="D4931" s="10"/>
    </row>
    <row r="4932" spans="3:4" x14ac:dyDescent="0.2">
      <c r="C4932" s="10"/>
      <c r="D4932" s="10"/>
    </row>
    <row r="4933" spans="3:4" x14ac:dyDescent="0.2">
      <c r="C4933" s="10"/>
      <c r="D4933" s="10"/>
    </row>
    <row r="4934" spans="3:4" x14ac:dyDescent="0.2">
      <c r="C4934" s="10"/>
      <c r="D4934" s="10"/>
    </row>
    <row r="4935" spans="3:4" x14ac:dyDescent="0.2">
      <c r="C4935" s="10"/>
      <c r="D4935" s="10"/>
    </row>
    <row r="4936" spans="3:4" x14ac:dyDescent="0.2">
      <c r="C4936" s="10"/>
      <c r="D4936" s="10"/>
    </row>
    <row r="4937" spans="3:4" x14ac:dyDescent="0.2">
      <c r="C4937" s="10"/>
      <c r="D4937" s="10"/>
    </row>
    <row r="4938" spans="3:4" x14ac:dyDescent="0.2">
      <c r="C4938" s="10"/>
      <c r="D4938" s="10"/>
    </row>
    <row r="4939" spans="3:4" x14ac:dyDescent="0.2">
      <c r="C4939" s="10"/>
      <c r="D4939" s="10"/>
    </row>
    <row r="4940" spans="3:4" x14ac:dyDescent="0.2">
      <c r="C4940" s="10"/>
      <c r="D4940" s="10"/>
    </row>
    <row r="4941" spans="3:4" x14ac:dyDescent="0.2">
      <c r="C4941" s="10"/>
      <c r="D4941" s="10"/>
    </row>
    <row r="4942" spans="3:4" x14ac:dyDescent="0.2">
      <c r="C4942" s="10"/>
      <c r="D4942" s="10"/>
    </row>
    <row r="4943" spans="3:4" x14ac:dyDescent="0.2">
      <c r="C4943" s="10"/>
      <c r="D4943" s="10"/>
    </row>
    <row r="4944" spans="3:4" x14ac:dyDescent="0.2">
      <c r="C4944" s="10"/>
      <c r="D4944" s="10"/>
    </row>
    <row r="4945" spans="3:4" x14ac:dyDescent="0.2">
      <c r="C4945" s="10"/>
      <c r="D4945" s="10"/>
    </row>
    <row r="4946" spans="3:4" x14ac:dyDescent="0.2">
      <c r="C4946" s="10"/>
      <c r="D4946" s="10"/>
    </row>
    <row r="4947" spans="3:4" x14ac:dyDescent="0.2">
      <c r="C4947" s="10"/>
      <c r="D4947" s="10"/>
    </row>
    <row r="4948" spans="3:4" x14ac:dyDescent="0.2">
      <c r="C4948" s="10"/>
      <c r="D4948" s="10"/>
    </row>
    <row r="4949" spans="3:4" x14ac:dyDescent="0.2">
      <c r="C4949" s="10"/>
      <c r="D4949" s="10"/>
    </row>
    <row r="4950" spans="3:4" x14ac:dyDescent="0.2">
      <c r="C4950" s="10"/>
      <c r="D4950" s="10"/>
    </row>
    <row r="4951" spans="3:4" x14ac:dyDescent="0.2">
      <c r="C4951" s="10"/>
      <c r="D4951" s="10"/>
    </row>
    <row r="4952" spans="3:4" x14ac:dyDescent="0.2">
      <c r="C4952" s="10"/>
      <c r="D4952" s="10"/>
    </row>
    <row r="4953" spans="3:4" x14ac:dyDescent="0.2">
      <c r="C4953" s="10"/>
      <c r="D4953" s="10"/>
    </row>
    <row r="4954" spans="3:4" x14ac:dyDescent="0.2">
      <c r="C4954" s="10"/>
      <c r="D4954" s="10"/>
    </row>
    <row r="4955" spans="3:4" x14ac:dyDescent="0.2">
      <c r="C4955" s="10"/>
      <c r="D4955" s="10"/>
    </row>
    <row r="4956" spans="3:4" x14ac:dyDescent="0.2">
      <c r="C4956" s="10"/>
      <c r="D4956" s="10"/>
    </row>
    <row r="4957" spans="3:4" x14ac:dyDescent="0.2">
      <c r="C4957" s="10"/>
      <c r="D4957" s="10"/>
    </row>
    <row r="4958" spans="3:4" x14ac:dyDescent="0.2">
      <c r="C4958" s="10"/>
      <c r="D4958" s="10"/>
    </row>
    <row r="4959" spans="3:4" x14ac:dyDescent="0.2">
      <c r="C4959" s="10"/>
      <c r="D4959" s="10"/>
    </row>
    <row r="4960" spans="3:4" x14ac:dyDescent="0.2">
      <c r="C4960" s="10"/>
      <c r="D4960" s="10"/>
    </row>
    <row r="4961" spans="3:4" x14ac:dyDescent="0.2">
      <c r="C4961" s="10"/>
      <c r="D4961" s="10"/>
    </row>
    <row r="4962" spans="3:4" x14ac:dyDescent="0.2">
      <c r="C4962" s="10"/>
      <c r="D4962" s="10"/>
    </row>
    <row r="4963" spans="3:4" x14ac:dyDescent="0.2">
      <c r="C4963" s="10"/>
      <c r="D4963" s="10"/>
    </row>
    <row r="4964" spans="3:4" x14ac:dyDescent="0.2">
      <c r="C4964" s="10"/>
      <c r="D4964" s="10"/>
    </row>
    <row r="4965" spans="3:4" x14ac:dyDescent="0.2">
      <c r="C4965" s="10"/>
      <c r="D4965" s="10"/>
    </row>
    <row r="4966" spans="3:4" x14ac:dyDescent="0.2">
      <c r="C4966" s="10"/>
      <c r="D4966" s="10"/>
    </row>
    <row r="4967" spans="3:4" x14ac:dyDescent="0.2">
      <c r="C4967" s="10"/>
      <c r="D4967" s="10"/>
    </row>
    <row r="4968" spans="3:4" x14ac:dyDescent="0.2">
      <c r="C4968" s="10"/>
      <c r="D4968" s="10"/>
    </row>
    <row r="4969" spans="3:4" x14ac:dyDescent="0.2">
      <c r="C4969" s="10"/>
      <c r="D4969" s="10"/>
    </row>
    <row r="4970" spans="3:4" x14ac:dyDescent="0.2">
      <c r="C4970" s="10"/>
      <c r="D4970" s="10"/>
    </row>
    <row r="4971" spans="3:4" x14ac:dyDescent="0.2">
      <c r="C4971" s="10"/>
      <c r="D4971" s="10"/>
    </row>
    <row r="4972" spans="3:4" x14ac:dyDescent="0.2">
      <c r="C4972" s="10"/>
      <c r="D4972" s="10"/>
    </row>
    <row r="4973" spans="3:4" x14ac:dyDescent="0.2">
      <c r="C4973" s="10"/>
      <c r="D4973" s="10"/>
    </row>
    <row r="4974" spans="3:4" x14ac:dyDescent="0.2">
      <c r="C4974" s="10"/>
      <c r="D4974" s="10"/>
    </row>
    <row r="4975" spans="3:4" x14ac:dyDescent="0.2">
      <c r="C4975" s="10"/>
      <c r="D4975" s="10"/>
    </row>
    <row r="4976" spans="3:4" x14ac:dyDescent="0.2">
      <c r="C4976" s="10"/>
      <c r="D4976" s="10"/>
    </row>
    <row r="4977" spans="3:4" x14ac:dyDescent="0.2">
      <c r="C4977" s="10"/>
      <c r="D4977" s="10"/>
    </row>
    <row r="4978" spans="3:4" x14ac:dyDescent="0.2">
      <c r="C4978" s="10"/>
      <c r="D4978" s="10"/>
    </row>
    <row r="4979" spans="3:4" x14ac:dyDescent="0.2">
      <c r="C4979" s="10"/>
      <c r="D4979" s="10"/>
    </row>
    <row r="4980" spans="3:4" x14ac:dyDescent="0.2">
      <c r="C4980" s="10"/>
      <c r="D4980" s="10"/>
    </row>
    <row r="4981" spans="3:4" x14ac:dyDescent="0.2">
      <c r="C4981" s="10"/>
      <c r="D4981" s="10"/>
    </row>
    <row r="4982" spans="3:4" x14ac:dyDescent="0.2">
      <c r="C4982" s="10"/>
      <c r="D4982" s="10"/>
    </row>
    <row r="4983" spans="3:4" x14ac:dyDescent="0.2">
      <c r="C4983" s="10"/>
      <c r="D4983" s="10"/>
    </row>
    <row r="4984" spans="3:4" x14ac:dyDescent="0.2">
      <c r="C4984" s="10"/>
      <c r="D4984" s="10"/>
    </row>
    <row r="4985" spans="3:4" x14ac:dyDescent="0.2">
      <c r="C4985" s="10"/>
      <c r="D4985" s="10"/>
    </row>
    <row r="4986" spans="3:4" x14ac:dyDescent="0.2">
      <c r="C4986" s="10"/>
      <c r="D4986" s="10"/>
    </row>
    <row r="4987" spans="3:4" x14ac:dyDescent="0.2">
      <c r="C4987" s="10"/>
      <c r="D4987" s="10"/>
    </row>
    <row r="4988" spans="3:4" x14ac:dyDescent="0.2">
      <c r="C4988" s="10"/>
      <c r="D4988" s="10"/>
    </row>
    <row r="4989" spans="3:4" x14ac:dyDescent="0.2">
      <c r="C4989" s="10"/>
      <c r="D4989" s="10"/>
    </row>
    <row r="4990" spans="3:4" x14ac:dyDescent="0.2">
      <c r="C4990" s="10"/>
      <c r="D4990" s="10"/>
    </row>
    <row r="4991" spans="3:4" x14ac:dyDescent="0.2">
      <c r="C4991" s="10"/>
      <c r="D4991" s="10"/>
    </row>
    <row r="4992" spans="3:4" x14ac:dyDescent="0.2">
      <c r="C4992" s="10"/>
      <c r="D4992" s="10"/>
    </row>
    <row r="4993" spans="3:4" x14ac:dyDescent="0.2">
      <c r="C4993" s="10"/>
      <c r="D4993" s="10"/>
    </row>
    <row r="4994" spans="3:4" x14ac:dyDescent="0.2">
      <c r="C4994" s="10"/>
      <c r="D4994" s="10"/>
    </row>
    <row r="4995" spans="3:4" x14ac:dyDescent="0.2">
      <c r="C4995" s="10"/>
      <c r="D4995" s="10"/>
    </row>
    <row r="4996" spans="3:4" x14ac:dyDescent="0.2">
      <c r="C4996" s="10"/>
      <c r="D4996" s="10"/>
    </row>
    <row r="4997" spans="3:4" x14ac:dyDescent="0.2">
      <c r="C4997" s="10"/>
      <c r="D4997" s="10"/>
    </row>
    <row r="4998" spans="3:4" x14ac:dyDescent="0.2">
      <c r="C4998" s="10"/>
      <c r="D4998" s="10"/>
    </row>
    <row r="4999" spans="3:4" x14ac:dyDescent="0.2">
      <c r="C4999" s="10"/>
      <c r="D4999" s="10"/>
    </row>
    <row r="5000" spans="3:4" x14ac:dyDescent="0.2">
      <c r="C5000" s="10"/>
      <c r="D5000" s="10"/>
    </row>
    <row r="5001" spans="3:4" x14ac:dyDescent="0.2">
      <c r="C5001" s="10"/>
      <c r="D5001" s="10"/>
    </row>
    <row r="5002" spans="3:4" x14ac:dyDescent="0.2">
      <c r="C5002" s="10"/>
      <c r="D5002" s="10"/>
    </row>
    <row r="5003" spans="3:4" x14ac:dyDescent="0.2">
      <c r="C5003" s="10"/>
      <c r="D5003" s="10"/>
    </row>
    <row r="5004" spans="3:4" x14ac:dyDescent="0.2">
      <c r="C5004" s="10"/>
      <c r="D5004" s="10"/>
    </row>
    <row r="5005" spans="3:4" x14ac:dyDescent="0.2">
      <c r="C5005" s="10"/>
      <c r="D5005" s="10"/>
    </row>
    <row r="5006" spans="3:4" x14ac:dyDescent="0.2">
      <c r="C5006" s="10"/>
      <c r="D5006" s="10"/>
    </row>
    <row r="5007" spans="3:4" x14ac:dyDescent="0.2">
      <c r="C5007" s="10"/>
      <c r="D5007" s="10"/>
    </row>
    <row r="5008" spans="3:4" x14ac:dyDescent="0.2">
      <c r="C5008" s="10"/>
      <c r="D5008" s="10"/>
    </row>
    <row r="5009" spans="3:4" x14ac:dyDescent="0.2">
      <c r="C5009" s="10"/>
      <c r="D5009" s="10"/>
    </row>
    <row r="5010" spans="3:4" x14ac:dyDescent="0.2">
      <c r="C5010" s="10"/>
      <c r="D5010" s="10"/>
    </row>
    <row r="5011" spans="3:4" x14ac:dyDescent="0.2">
      <c r="C5011" s="10"/>
      <c r="D5011" s="10"/>
    </row>
    <row r="5012" spans="3:4" x14ac:dyDescent="0.2">
      <c r="C5012" s="10"/>
      <c r="D5012" s="10"/>
    </row>
    <row r="5013" spans="3:4" x14ac:dyDescent="0.2">
      <c r="C5013" s="10"/>
      <c r="D5013" s="10"/>
    </row>
    <row r="5014" spans="3:4" x14ac:dyDescent="0.2">
      <c r="C5014" s="10"/>
      <c r="D5014" s="10"/>
    </row>
    <row r="5015" spans="3:4" x14ac:dyDescent="0.2">
      <c r="C5015" s="10"/>
      <c r="D5015" s="10"/>
    </row>
    <row r="5016" spans="3:4" x14ac:dyDescent="0.2">
      <c r="C5016" s="10"/>
      <c r="D5016" s="10"/>
    </row>
    <row r="5017" spans="3:4" x14ac:dyDescent="0.2">
      <c r="C5017" s="10"/>
      <c r="D5017" s="10"/>
    </row>
    <row r="5018" spans="3:4" x14ac:dyDescent="0.2">
      <c r="C5018" s="10"/>
      <c r="D5018" s="10"/>
    </row>
    <row r="5019" spans="3:4" x14ac:dyDescent="0.2">
      <c r="C5019" s="10"/>
      <c r="D5019" s="10"/>
    </row>
    <row r="5020" spans="3:4" x14ac:dyDescent="0.2">
      <c r="C5020" s="10"/>
      <c r="D5020" s="10"/>
    </row>
    <row r="5021" spans="3:4" x14ac:dyDescent="0.2">
      <c r="C5021" s="10"/>
      <c r="D5021" s="10"/>
    </row>
    <row r="5022" spans="3:4" x14ac:dyDescent="0.2">
      <c r="C5022" s="10"/>
      <c r="D5022" s="10"/>
    </row>
    <row r="5023" spans="3:4" x14ac:dyDescent="0.2">
      <c r="C5023" s="10"/>
      <c r="D5023" s="10"/>
    </row>
    <row r="5024" spans="3:4" x14ac:dyDescent="0.2">
      <c r="C5024" s="10"/>
      <c r="D5024" s="10"/>
    </row>
    <row r="5025" spans="3:4" x14ac:dyDescent="0.2">
      <c r="C5025" s="10"/>
      <c r="D5025" s="10"/>
    </row>
    <row r="5026" spans="3:4" x14ac:dyDescent="0.2">
      <c r="C5026" s="10"/>
      <c r="D5026" s="10"/>
    </row>
    <row r="5027" spans="3:4" x14ac:dyDescent="0.2">
      <c r="C5027" s="10"/>
      <c r="D5027" s="10"/>
    </row>
    <row r="5028" spans="3:4" x14ac:dyDescent="0.2">
      <c r="C5028" s="10"/>
      <c r="D5028" s="10"/>
    </row>
    <row r="5029" spans="3:4" x14ac:dyDescent="0.2">
      <c r="C5029" s="10"/>
      <c r="D5029" s="10"/>
    </row>
    <row r="5030" spans="3:4" x14ac:dyDescent="0.2">
      <c r="C5030" s="10"/>
      <c r="D5030" s="10"/>
    </row>
    <row r="5031" spans="3:4" x14ac:dyDescent="0.2">
      <c r="C5031" s="10"/>
      <c r="D5031" s="10"/>
    </row>
    <row r="5032" spans="3:4" x14ac:dyDescent="0.2">
      <c r="C5032" s="10"/>
      <c r="D5032" s="10"/>
    </row>
    <row r="5033" spans="3:4" x14ac:dyDescent="0.2">
      <c r="C5033" s="10"/>
      <c r="D5033" s="10"/>
    </row>
    <row r="5034" spans="3:4" x14ac:dyDescent="0.2">
      <c r="C5034" s="10"/>
      <c r="D5034" s="10"/>
    </row>
    <row r="5035" spans="3:4" x14ac:dyDescent="0.2">
      <c r="C5035" s="10"/>
      <c r="D5035" s="10"/>
    </row>
    <row r="5036" spans="3:4" x14ac:dyDescent="0.2">
      <c r="C5036" s="10"/>
      <c r="D5036" s="10"/>
    </row>
    <row r="5037" spans="3:4" x14ac:dyDescent="0.2">
      <c r="C5037" s="10"/>
      <c r="D5037" s="10"/>
    </row>
    <row r="5038" spans="3:4" x14ac:dyDescent="0.2">
      <c r="C5038" s="10"/>
      <c r="D5038" s="10"/>
    </row>
    <row r="5039" spans="3:4" x14ac:dyDescent="0.2">
      <c r="C5039" s="10"/>
      <c r="D5039" s="10"/>
    </row>
    <row r="5040" spans="3:4" x14ac:dyDescent="0.2">
      <c r="C5040" s="10"/>
      <c r="D5040" s="10"/>
    </row>
    <row r="5041" spans="3:4" x14ac:dyDescent="0.2">
      <c r="C5041" s="10"/>
      <c r="D5041" s="10"/>
    </row>
    <row r="5042" spans="3:4" x14ac:dyDescent="0.2">
      <c r="C5042" s="10"/>
      <c r="D5042" s="10"/>
    </row>
    <row r="5043" spans="3:4" x14ac:dyDescent="0.2">
      <c r="C5043" s="10"/>
      <c r="D5043" s="10"/>
    </row>
    <row r="5044" spans="3:4" x14ac:dyDescent="0.2">
      <c r="C5044" s="10"/>
      <c r="D5044" s="10"/>
    </row>
    <row r="5045" spans="3:4" x14ac:dyDescent="0.2">
      <c r="C5045" s="10"/>
      <c r="D5045" s="10"/>
    </row>
    <row r="5046" spans="3:4" x14ac:dyDescent="0.2">
      <c r="C5046" s="10"/>
      <c r="D5046" s="10"/>
    </row>
    <row r="5047" spans="3:4" x14ac:dyDescent="0.2">
      <c r="C5047" s="10"/>
      <c r="D5047" s="10"/>
    </row>
    <row r="5048" spans="3:4" x14ac:dyDescent="0.2">
      <c r="C5048" s="10"/>
      <c r="D5048" s="10"/>
    </row>
    <row r="5049" spans="3:4" x14ac:dyDescent="0.2">
      <c r="C5049" s="10"/>
      <c r="D5049" s="10"/>
    </row>
    <row r="5050" spans="3:4" x14ac:dyDescent="0.2">
      <c r="C5050" s="10"/>
      <c r="D5050" s="10"/>
    </row>
    <row r="5051" spans="3:4" x14ac:dyDescent="0.2">
      <c r="C5051" s="10"/>
      <c r="D5051" s="10"/>
    </row>
    <row r="5052" spans="3:4" x14ac:dyDescent="0.2">
      <c r="C5052" s="10"/>
      <c r="D5052" s="10"/>
    </row>
    <row r="5053" spans="3:4" x14ac:dyDescent="0.2">
      <c r="C5053" s="10"/>
      <c r="D5053" s="10"/>
    </row>
    <row r="5054" spans="3:4" x14ac:dyDescent="0.2">
      <c r="C5054" s="10"/>
      <c r="D5054" s="10"/>
    </row>
    <row r="5055" spans="3:4" x14ac:dyDescent="0.2">
      <c r="C5055" s="10"/>
      <c r="D5055" s="10"/>
    </row>
    <row r="5056" spans="3:4" x14ac:dyDescent="0.2">
      <c r="C5056" s="10"/>
      <c r="D5056" s="10"/>
    </row>
    <row r="5057" spans="3:4" x14ac:dyDescent="0.2">
      <c r="C5057" s="10"/>
      <c r="D5057" s="10"/>
    </row>
    <row r="5058" spans="3:4" x14ac:dyDescent="0.2">
      <c r="C5058" s="10"/>
      <c r="D5058" s="10"/>
    </row>
    <row r="5059" spans="3:4" x14ac:dyDescent="0.2">
      <c r="C5059" s="10"/>
      <c r="D5059" s="10"/>
    </row>
    <row r="5060" spans="3:4" x14ac:dyDescent="0.2">
      <c r="C5060" s="10"/>
      <c r="D5060" s="10"/>
    </row>
    <row r="5061" spans="3:4" x14ac:dyDescent="0.2">
      <c r="C5061" s="10"/>
      <c r="D5061" s="10"/>
    </row>
    <row r="5062" spans="3:4" x14ac:dyDescent="0.2">
      <c r="C5062" s="10"/>
      <c r="D5062" s="10"/>
    </row>
    <row r="5063" spans="3:4" x14ac:dyDescent="0.2">
      <c r="C5063" s="10"/>
      <c r="D5063" s="10"/>
    </row>
    <row r="5064" spans="3:4" x14ac:dyDescent="0.2">
      <c r="C5064" s="10"/>
      <c r="D5064" s="10"/>
    </row>
    <row r="5065" spans="3:4" x14ac:dyDescent="0.2">
      <c r="C5065" s="10"/>
      <c r="D5065" s="10"/>
    </row>
    <row r="5066" spans="3:4" x14ac:dyDescent="0.2">
      <c r="C5066" s="10"/>
      <c r="D5066" s="10"/>
    </row>
    <row r="5067" spans="3:4" x14ac:dyDescent="0.2">
      <c r="C5067" s="10"/>
      <c r="D5067" s="10"/>
    </row>
    <row r="5068" spans="3:4" x14ac:dyDescent="0.2">
      <c r="C5068" s="10"/>
      <c r="D5068" s="10"/>
    </row>
    <row r="5069" spans="3:4" x14ac:dyDescent="0.2">
      <c r="C5069" s="10"/>
      <c r="D5069" s="10"/>
    </row>
    <row r="5070" spans="3:4" x14ac:dyDescent="0.2">
      <c r="C5070" s="10"/>
      <c r="D5070" s="10"/>
    </row>
    <row r="5071" spans="3:4" x14ac:dyDescent="0.2">
      <c r="C5071" s="10"/>
      <c r="D5071" s="10"/>
    </row>
    <row r="5072" spans="3:4" x14ac:dyDescent="0.2">
      <c r="C5072" s="10"/>
      <c r="D5072" s="10"/>
    </row>
    <row r="5073" spans="3:4" x14ac:dyDescent="0.2">
      <c r="C5073" s="10"/>
      <c r="D5073" s="10"/>
    </row>
    <row r="5074" spans="3:4" x14ac:dyDescent="0.2">
      <c r="C5074" s="10"/>
      <c r="D5074" s="10"/>
    </row>
    <row r="5075" spans="3:4" x14ac:dyDescent="0.2">
      <c r="C5075" s="10"/>
      <c r="D5075" s="10"/>
    </row>
    <row r="5076" spans="3:4" x14ac:dyDescent="0.2">
      <c r="C5076" s="10"/>
      <c r="D5076" s="10"/>
    </row>
    <row r="5077" spans="3:4" x14ac:dyDescent="0.2">
      <c r="C5077" s="10"/>
      <c r="D5077" s="10"/>
    </row>
    <row r="5078" spans="3:4" x14ac:dyDescent="0.2">
      <c r="C5078" s="10"/>
      <c r="D5078" s="10"/>
    </row>
    <row r="5079" spans="3:4" x14ac:dyDescent="0.2">
      <c r="C5079" s="10"/>
      <c r="D5079" s="10"/>
    </row>
    <row r="5080" spans="3:4" x14ac:dyDescent="0.2">
      <c r="C5080" s="10"/>
      <c r="D5080" s="10"/>
    </row>
    <row r="5081" spans="3:4" x14ac:dyDescent="0.2">
      <c r="C5081" s="10"/>
      <c r="D5081" s="10"/>
    </row>
    <row r="5082" spans="3:4" x14ac:dyDescent="0.2">
      <c r="C5082" s="10"/>
      <c r="D5082" s="10"/>
    </row>
    <row r="5083" spans="3:4" x14ac:dyDescent="0.2">
      <c r="C5083" s="10"/>
      <c r="D5083" s="10"/>
    </row>
    <row r="5084" spans="3:4" x14ac:dyDescent="0.2">
      <c r="C5084" s="10"/>
      <c r="D5084" s="10"/>
    </row>
    <row r="5085" spans="3:4" x14ac:dyDescent="0.2">
      <c r="C5085" s="10"/>
      <c r="D5085" s="10"/>
    </row>
    <row r="5086" spans="3:4" x14ac:dyDescent="0.2">
      <c r="C5086" s="10"/>
      <c r="D5086" s="10"/>
    </row>
    <row r="5087" spans="3:4" x14ac:dyDescent="0.2">
      <c r="C5087" s="10"/>
      <c r="D5087" s="10"/>
    </row>
    <row r="5088" spans="3:4" x14ac:dyDescent="0.2">
      <c r="C5088" s="10"/>
      <c r="D5088" s="10"/>
    </row>
    <row r="5089" spans="3:4" x14ac:dyDescent="0.2">
      <c r="C5089" s="10"/>
      <c r="D5089" s="10"/>
    </row>
    <row r="5090" spans="3:4" x14ac:dyDescent="0.2">
      <c r="C5090" s="10"/>
      <c r="D5090" s="10"/>
    </row>
    <row r="5091" spans="3:4" x14ac:dyDescent="0.2">
      <c r="C5091" s="10"/>
      <c r="D5091" s="10"/>
    </row>
    <row r="5092" spans="3:4" x14ac:dyDescent="0.2">
      <c r="C5092" s="10"/>
      <c r="D5092" s="10"/>
    </row>
    <row r="5093" spans="3:4" x14ac:dyDescent="0.2">
      <c r="C5093" s="10"/>
      <c r="D5093" s="10"/>
    </row>
    <row r="5094" spans="3:4" x14ac:dyDescent="0.2">
      <c r="C5094" s="10"/>
      <c r="D5094" s="10"/>
    </row>
    <row r="5095" spans="3:4" x14ac:dyDescent="0.2">
      <c r="C5095" s="10"/>
      <c r="D5095" s="10"/>
    </row>
    <row r="5096" spans="3:4" x14ac:dyDescent="0.2">
      <c r="C5096" s="10"/>
      <c r="D5096" s="10"/>
    </row>
    <row r="5097" spans="3:4" x14ac:dyDescent="0.2">
      <c r="C5097" s="10"/>
      <c r="D5097" s="10"/>
    </row>
    <row r="5098" spans="3:4" x14ac:dyDescent="0.2">
      <c r="C5098" s="10"/>
      <c r="D5098" s="10"/>
    </row>
    <row r="5099" spans="3:4" x14ac:dyDescent="0.2">
      <c r="C5099" s="10"/>
      <c r="D5099" s="10"/>
    </row>
    <row r="5100" spans="3:4" x14ac:dyDescent="0.2">
      <c r="C5100" s="10"/>
      <c r="D5100" s="10"/>
    </row>
    <row r="5101" spans="3:4" x14ac:dyDescent="0.2">
      <c r="C5101" s="10"/>
      <c r="D5101" s="10"/>
    </row>
    <row r="5102" spans="3:4" x14ac:dyDescent="0.2">
      <c r="C5102" s="10"/>
      <c r="D5102" s="10"/>
    </row>
    <row r="5103" spans="3:4" x14ac:dyDescent="0.2">
      <c r="C5103" s="10"/>
      <c r="D5103" s="10"/>
    </row>
    <row r="5104" spans="3:4" x14ac:dyDescent="0.2">
      <c r="C5104" s="10"/>
      <c r="D5104" s="10"/>
    </row>
    <row r="5105" spans="3:4" x14ac:dyDescent="0.2">
      <c r="C5105" s="10"/>
      <c r="D5105" s="10"/>
    </row>
    <row r="5106" spans="3:4" x14ac:dyDescent="0.2">
      <c r="C5106" s="10"/>
      <c r="D5106" s="10"/>
    </row>
    <row r="5107" spans="3:4" x14ac:dyDescent="0.2">
      <c r="C5107" s="10"/>
      <c r="D5107" s="10"/>
    </row>
    <row r="5108" spans="3:4" x14ac:dyDescent="0.2">
      <c r="C5108" s="10"/>
      <c r="D5108" s="10"/>
    </row>
    <row r="5109" spans="3:4" x14ac:dyDescent="0.2">
      <c r="C5109" s="10"/>
      <c r="D5109" s="10"/>
    </row>
    <row r="5110" spans="3:4" x14ac:dyDescent="0.2">
      <c r="C5110" s="10"/>
      <c r="D5110" s="10"/>
    </row>
    <row r="5111" spans="3:4" x14ac:dyDescent="0.2">
      <c r="C5111" s="10"/>
      <c r="D5111" s="10"/>
    </row>
    <row r="5112" spans="3:4" x14ac:dyDescent="0.2">
      <c r="C5112" s="10"/>
      <c r="D5112" s="10"/>
    </row>
    <row r="5113" spans="3:4" x14ac:dyDescent="0.2">
      <c r="C5113" s="10"/>
      <c r="D5113" s="10"/>
    </row>
    <row r="5114" spans="3:4" x14ac:dyDescent="0.2">
      <c r="C5114" s="10"/>
      <c r="D5114" s="10"/>
    </row>
    <row r="5115" spans="3:4" x14ac:dyDescent="0.2">
      <c r="C5115" s="10"/>
      <c r="D5115" s="10"/>
    </row>
    <row r="5116" spans="3:4" x14ac:dyDescent="0.2">
      <c r="C5116" s="10"/>
      <c r="D5116" s="10"/>
    </row>
    <row r="5117" spans="3:4" x14ac:dyDescent="0.2">
      <c r="C5117" s="10"/>
      <c r="D5117" s="10"/>
    </row>
    <row r="5118" spans="3:4" x14ac:dyDescent="0.2">
      <c r="C5118" s="10"/>
      <c r="D5118" s="10"/>
    </row>
    <row r="5119" spans="3:4" x14ac:dyDescent="0.2">
      <c r="C5119" s="10"/>
      <c r="D5119" s="10"/>
    </row>
    <row r="5120" spans="3:4" x14ac:dyDescent="0.2">
      <c r="C5120" s="10"/>
      <c r="D5120" s="10"/>
    </row>
    <row r="5121" spans="3:4" x14ac:dyDescent="0.2">
      <c r="C5121" s="10"/>
      <c r="D5121" s="10"/>
    </row>
    <row r="5122" spans="3:4" x14ac:dyDescent="0.2">
      <c r="C5122" s="10"/>
      <c r="D5122" s="10"/>
    </row>
    <row r="5123" spans="3:4" x14ac:dyDescent="0.2">
      <c r="C5123" s="10"/>
      <c r="D5123" s="10"/>
    </row>
    <row r="5124" spans="3:4" x14ac:dyDescent="0.2">
      <c r="C5124" s="10"/>
      <c r="D5124" s="10"/>
    </row>
    <row r="5125" spans="3:4" x14ac:dyDescent="0.2">
      <c r="C5125" s="10"/>
      <c r="D5125" s="10"/>
    </row>
    <row r="5126" spans="3:4" x14ac:dyDescent="0.2">
      <c r="C5126" s="10"/>
      <c r="D5126" s="10"/>
    </row>
    <row r="5127" spans="3:4" x14ac:dyDescent="0.2">
      <c r="C5127" s="10"/>
      <c r="D5127" s="10"/>
    </row>
    <row r="5128" spans="3:4" x14ac:dyDescent="0.2">
      <c r="C5128" s="10"/>
      <c r="D5128" s="10"/>
    </row>
    <row r="5129" spans="3:4" x14ac:dyDescent="0.2">
      <c r="C5129" s="10"/>
      <c r="D5129" s="10"/>
    </row>
    <row r="5130" spans="3:4" x14ac:dyDescent="0.2">
      <c r="C5130" s="10"/>
      <c r="D5130" s="10"/>
    </row>
    <row r="5131" spans="3:4" x14ac:dyDescent="0.2">
      <c r="C5131" s="10"/>
      <c r="D5131" s="10"/>
    </row>
    <row r="5132" spans="3:4" x14ac:dyDescent="0.2">
      <c r="C5132" s="10"/>
      <c r="D5132" s="10"/>
    </row>
    <row r="5133" spans="3:4" x14ac:dyDescent="0.2">
      <c r="C5133" s="10"/>
      <c r="D5133" s="10"/>
    </row>
    <row r="5134" spans="3:4" x14ac:dyDescent="0.2">
      <c r="C5134" s="10"/>
      <c r="D5134" s="10"/>
    </row>
    <row r="5135" spans="3:4" x14ac:dyDescent="0.2">
      <c r="C5135" s="10"/>
      <c r="D5135" s="10"/>
    </row>
    <row r="5136" spans="3:4" x14ac:dyDescent="0.2">
      <c r="C5136" s="10"/>
      <c r="D5136" s="10"/>
    </row>
    <row r="5137" spans="3:4" x14ac:dyDescent="0.2">
      <c r="C5137" s="10"/>
      <c r="D5137" s="10"/>
    </row>
    <row r="5138" spans="3:4" x14ac:dyDescent="0.2">
      <c r="C5138" s="10"/>
      <c r="D5138" s="10"/>
    </row>
    <row r="5139" spans="3:4" x14ac:dyDescent="0.2">
      <c r="C5139" s="10"/>
      <c r="D5139" s="10"/>
    </row>
    <row r="5140" spans="3:4" x14ac:dyDescent="0.2">
      <c r="C5140" s="10"/>
      <c r="D5140" s="10"/>
    </row>
    <row r="5141" spans="3:4" x14ac:dyDescent="0.2">
      <c r="C5141" s="10"/>
      <c r="D5141" s="10"/>
    </row>
    <row r="5142" spans="3:4" x14ac:dyDescent="0.2">
      <c r="C5142" s="10"/>
      <c r="D5142" s="10"/>
    </row>
    <row r="5143" spans="3:4" x14ac:dyDescent="0.2">
      <c r="C5143" s="10"/>
      <c r="D5143" s="10"/>
    </row>
    <row r="5144" spans="3:4" x14ac:dyDescent="0.2">
      <c r="C5144" s="10"/>
      <c r="D5144" s="10"/>
    </row>
    <row r="5145" spans="3:4" x14ac:dyDescent="0.2">
      <c r="C5145" s="10"/>
      <c r="D5145" s="10"/>
    </row>
    <row r="5146" spans="3:4" x14ac:dyDescent="0.2">
      <c r="C5146" s="10"/>
      <c r="D5146" s="10"/>
    </row>
    <row r="5147" spans="3:4" x14ac:dyDescent="0.2">
      <c r="C5147" s="10"/>
      <c r="D5147" s="10"/>
    </row>
    <row r="5148" spans="3:4" x14ac:dyDescent="0.2">
      <c r="C5148" s="10"/>
      <c r="D5148" s="10"/>
    </row>
    <row r="5149" spans="3:4" x14ac:dyDescent="0.2">
      <c r="C5149" s="10"/>
      <c r="D5149" s="10"/>
    </row>
    <row r="5150" spans="3:4" x14ac:dyDescent="0.2">
      <c r="C5150" s="10"/>
      <c r="D5150" s="10"/>
    </row>
    <row r="5151" spans="3:4" x14ac:dyDescent="0.2">
      <c r="C5151" s="10"/>
      <c r="D5151" s="10"/>
    </row>
    <row r="5152" spans="3:4" x14ac:dyDescent="0.2">
      <c r="C5152" s="10"/>
      <c r="D5152" s="10"/>
    </row>
    <row r="5153" spans="3:4" x14ac:dyDescent="0.2">
      <c r="C5153" s="10"/>
      <c r="D5153" s="10"/>
    </row>
    <row r="5154" spans="3:4" x14ac:dyDescent="0.2">
      <c r="C5154" s="10"/>
      <c r="D5154" s="10"/>
    </row>
    <row r="5155" spans="3:4" x14ac:dyDescent="0.2">
      <c r="C5155" s="10"/>
      <c r="D5155" s="10"/>
    </row>
    <row r="5156" spans="3:4" x14ac:dyDescent="0.2">
      <c r="C5156" s="10"/>
      <c r="D5156" s="10"/>
    </row>
    <row r="5157" spans="3:4" x14ac:dyDescent="0.2">
      <c r="C5157" s="10"/>
      <c r="D5157" s="10"/>
    </row>
    <row r="5158" spans="3:4" x14ac:dyDescent="0.2">
      <c r="C5158" s="10"/>
      <c r="D5158" s="10"/>
    </row>
    <row r="5159" spans="3:4" x14ac:dyDescent="0.2">
      <c r="C5159" s="10"/>
      <c r="D5159" s="10"/>
    </row>
    <row r="5160" spans="3:4" x14ac:dyDescent="0.2">
      <c r="C5160" s="10"/>
      <c r="D5160" s="10"/>
    </row>
    <row r="5161" spans="3:4" x14ac:dyDescent="0.2">
      <c r="C5161" s="10"/>
      <c r="D5161" s="10"/>
    </row>
    <row r="5162" spans="3:4" x14ac:dyDescent="0.2">
      <c r="C5162" s="10"/>
      <c r="D5162" s="10"/>
    </row>
    <row r="5163" spans="3:4" x14ac:dyDescent="0.2">
      <c r="C5163" s="10"/>
      <c r="D5163" s="10"/>
    </row>
    <row r="5164" spans="3:4" x14ac:dyDescent="0.2">
      <c r="C5164" s="10"/>
      <c r="D5164" s="10"/>
    </row>
    <row r="5165" spans="3:4" x14ac:dyDescent="0.2">
      <c r="C5165" s="10"/>
      <c r="D5165" s="10"/>
    </row>
    <row r="5166" spans="3:4" x14ac:dyDescent="0.2">
      <c r="C5166" s="10"/>
      <c r="D5166" s="10"/>
    </row>
    <row r="5167" spans="3:4" x14ac:dyDescent="0.2">
      <c r="C5167" s="10"/>
      <c r="D5167" s="10"/>
    </row>
    <row r="5168" spans="3:4" x14ac:dyDescent="0.2">
      <c r="C5168" s="10"/>
      <c r="D5168" s="10"/>
    </row>
    <row r="5169" spans="3:4" x14ac:dyDescent="0.2">
      <c r="C5169" s="10"/>
      <c r="D5169" s="10"/>
    </row>
    <row r="5170" spans="3:4" x14ac:dyDescent="0.2">
      <c r="C5170" s="10"/>
      <c r="D5170" s="10"/>
    </row>
    <row r="5171" spans="3:4" x14ac:dyDescent="0.2">
      <c r="C5171" s="10"/>
      <c r="D5171" s="10"/>
    </row>
    <row r="5172" spans="3:4" x14ac:dyDescent="0.2">
      <c r="C5172" s="10"/>
      <c r="D5172" s="10"/>
    </row>
    <row r="5173" spans="3:4" x14ac:dyDescent="0.2">
      <c r="C5173" s="10"/>
      <c r="D5173" s="10"/>
    </row>
    <row r="5174" spans="3:4" x14ac:dyDescent="0.2">
      <c r="C5174" s="10"/>
      <c r="D5174" s="10"/>
    </row>
    <row r="5175" spans="3:4" x14ac:dyDescent="0.2">
      <c r="C5175" s="10"/>
      <c r="D5175" s="10"/>
    </row>
    <row r="5176" spans="3:4" x14ac:dyDescent="0.2">
      <c r="C5176" s="10"/>
      <c r="D5176" s="10"/>
    </row>
    <row r="5177" spans="3:4" x14ac:dyDescent="0.2">
      <c r="C5177" s="10"/>
      <c r="D5177" s="10"/>
    </row>
    <row r="5178" spans="3:4" x14ac:dyDescent="0.2">
      <c r="C5178" s="10"/>
      <c r="D5178" s="10"/>
    </row>
    <row r="5179" spans="3:4" x14ac:dyDescent="0.2">
      <c r="C5179" s="10"/>
      <c r="D5179" s="10"/>
    </row>
    <row r="5180" spans="3:4" x14ac:dyDescent="0.2">
      <c r="C5180" s="10"/>
      <c r="D5180" s="10"/>
    </row>
    <row r="5181" spans="3:4" x14ac:dyDescent="0.2">
      <c r="C5181" s="10"/>
      <c r="D5181" s="10"/>
    </row>
    <row r="5182" spans="3:4" x14ac:dyDescent="0.2">
      <c r="C5182" s="10"/>
      <c r="D5182" s="10"/>
    </row>
    <row r="5183" spans="3:4" x14ac:dyDescent="0.2">
      <c r="C5183" s="10"/>
      <c r="D5183" s="10"/>
    </row>
    <row r="5184" spans="3:4" x14ac:dyDescent="0.2">
      <c r="C5184" s="10"/>
      <c r="D5184" s="10"/>
    </row>
    <row r="5185" spans="3:4" x14ac:dyDescent="0.2">
      <c r="C5185" s="10"/>
      <c r="D5185" s="10"/>
    </row>
    <row r="5186" spans="3:4" x14ac:dyDescent="0.2">
      <c r="C5186" s="10"/>
      <c r="D5186" s="10"/>
    </row>
    <row r="5187" spans="3:4" x14ac:dyDescent="0.2">
      <c r="C5187" s="10"/>
      <c r="D5187" s="10"/>
    </row>
    <row r="5188" spans="3:4" x14ac:dyDescent="0.2">
      <c r="C5188" s="10"/>
      <c r="D5188" s="10"/>
    </row>
    <row r="5189" spans="3:4" x14ac:dyDescent="0.2">
      <c r="C5189" s="10"/>
      <c r="D5189" s="10"/>
    </row>
    <row r="5190" spans="3:4" x14ac:dyDescent="0.2">
      <c r="C5190" s="10"/>
      <c r="D5190" s="10"/>
    </row>
    <row r="5191" spans="3:4" x14ac:dyDescent="0.2">
      <c r="C5191" s="10"/>
      <c r="D5191" s="10"/>
    </row>
    <row r="5192" spans="3:4" x14ac:dyDescent="0.2">
      <c r="C5192" s="10"/>
      <c r="D5192" s="10"/>
    </row>
    <row r="5193" spans="3:4" x14ac:dyDescent="0.2">
      <c r="C5193" s="10"/>
      <c r="D5193" s="10"/>
    </row>
    <row r="5194" spans="3:4" x14ac:dyDescent="0.2">
      <c r="C5194" s="10"/>
      <c r="D5194" s="10"/>
    </row>
    <row r="5195" spans="3:4" x14ac:dyDescent="0.2">
      <c r="C5195" s="10"/>
      <c r="D5195" s="10"/>
    </row>
    <row r="5196" spans="3:4" x14ac:dyDescent="0.2">
      <c r="C5196" s="10"/>
      <c r="D5196" s="10"/>
    </row>
    <row r="5197" spans="3:4" x14ac:dyDescent="0.2">
      <c r="C5197" s="10"/>
      <c r="D5197" s="10"/>
    </row>
    <row r="5198" spans="3:4" x14ac:dyDescent="0.2">
      <c r="C5198" s="10"/>
      <c r="D5198" s="10"/>
    </row>
    <row r="5199" spans="3:4" x14ac:dyDescent="0.2">
      <c r="C5199" s="10"/>
      <c r="D5199" s="10"/>
    </row>
    <row r="5200" spans="3:4" x14ac:dyDescent="0.2">
      <c r="C5200" s="10"/>
      <c r="D5200" s="10"/>
    </row>
    <row r="5201" spans="3:4" x14ac:dyDescent="0.2">
      <c r="C5201" s="10"/>
      <c r="D5201" s="10"/>
    </row>
    <row r="5202" spans="3:4" x14ac:dyDescent="0.2">
      <c r="C5202" s="10"/>
      <c r="D5202" s="10"/>
    </row>
    <row r="5203" spans="3:4" x14ac:dyDescent="0.2">
      <c r="C5203" s="10"/>
      <c r="D5203" s="10"/>
    </row>
    <row r="5204" spans="3:4" x14ac:dyDescent="0.2">
      <c r="C5204" s="10"/>
      <c r="D5204" s="10"/>
    </row>
    <row r="5205" spans="3:4" x14ac:dyDescent="0.2">
      <c r="C5205" s="10"/>
      <c r="D5205" s="10"/>
    </row>
    <row r="5206" spans="3:4" x14ac:dyDescent="0.2">
      <c r="C5206" s="10"/>
      <c r="D5206" s="10"/>
    </row>
    <row r="5207" spans="3:4" x14ac:dyDescent="0.2">
      <c r="C5207" s="10"/>
      <c r="D5207" s="10"/>
    </row>
    <row r="5208" spans="3:4" x14ac:dyDescent="0.2">
      <c r="C5208" s="10"/>
      <c r="D5208" s="10"/>
    </row>
    <row r="5209" spans="3:4" x14ac:dyDescent="0.2">
      <c r="C5209" s="10"/>
      <c r="D5209" s="10"/>
    </row>
    <row r="5210" spans="3:4" x14ac:dyDescent="0.2">
      <c r="C5210" s="10"/>
      <c r="D5210" s="10"/>
    </row>
    <row r="5211" spans="3:4" x14ac:dyDescent="0.2">
      <c r="C5211" s="10"/>
      <c r="D5211" s="10"/>
    </row>
    <row r="5212" spans="3:4" x14ac:dyDescent="0.2">
      <c r="C5212" s="10"/>
      <c r="D5212" s="10"/>
    </row>
    <row r="5213" spans="3:4" x14ac:dyDescent="0.2">
      <c r="C5213" s="10"/>
      <c r="D5213" s="10"/>
    </row>
    <row r="5214" spans="3:4" x14ac:dyDescent="0.2">
      <c r="C5214" s="10"/>
      <c r="D5214" s="10"/>
    </row>
    <row r="5215" spans="3:4" x14ac:dyDescent="0.2">
      <c r="C5215" s="10"/>
      <c r="D5215" s="10"/>
    </row>
    <row r="5216" spans="3:4" x14ac:dyDescent="0.2">
      <c r="C5216" s="10"/>
      <c r="D5216" s="10"/>
    </row>
    <row r="5217" spans="3:4" x14ac:dyDescent="0.2">
      <c r="C5217" s="10"/>
      <c r="D5217" s="10"/>
    </row>
    <row r="5218" spans="3:4" x14ac:dyDescent="0.2">
      <c r="C5218" s="10"/>
      <c r="D5218" s="10"/>
    </row>
    <row r="5219" spans="3:4" x14ac:dyDescent="0.2">
      <c r="C5219" s="10"/>
      <c r="D5219" s="10"/>
    </row>
    <row r="5220" spans="3:4" x14ac:dyDescent="0.2">
      <c r="C5220" s="10"/>
      <c r="D5220" s="10"/>
    </row>
    <row r="5221" spans="3:4" x14ac:dyDescent="0.2">
      <c r="C5221" s="10"/>
      <c r="D5221" s="10"/>
    </row>
    <row r="5222" spans="3:4" x14ac:dyDescent="0.2">
      <c r="C5222" s="10"/>
      <c r="D5222" s="10"/>
    </row>
    <row r="5223" spans="3:4" x14ac:dyDescent="0.2">
      <c r="C5223" s="10"/>
      <c r="D5223" s="10"/>
    </row>
    <row r="5224" spans="3:4" x14ac:dyDescent="0.2">
      <c r="C5224" s="10"/>
      <c r="D5224" s="10"/>
    </row>
    <row r="5225" spans="3:4" x14ac:dyDescent="0.2">
      <c r="C5225" s="10"/>
      <c r="D5225" s="10"/>
    </row>
    <row r="5226" spans="3:4" x14ac:dyDescent="0.2">
      <c r="C5226" s="10"/>
      <c r="D5226" s="10"/>
    </row>
    <row r="5227" spans="3:4" x14ac:dyDescent="0.2">
      <c r="C5227" s="10"/>
      <c r="D5227" s="10"/>
    </row>
    <row r="5228" spans="3:4" x14ac:dyDescent="0.2">
      <c r="C5228" s="10"/>
      <c r="D5228" s="10"/>
    </row>
    <row r="5229" spans="3:4" x14ac:dyDescent="0.2">
      <c r="C5229" s="10"/>
      <c r="D5229" s="10"/>
    </row>
    <row r="5230" spans="3:4" x14ac:dyDescent="0.2">
      <c r="C5230" s="10"/>
      <c r="D5230" s="10"/>
    </row>
    <row r="5231" spans="3:4" x14ac:dyDescent="0.2">
      <c r="C5231" s="10"/>
      <c r="D5231" s="10"/>
    </row>
    <row r="5232" spans="3:4" x14ac:dyDescent="0.2">
      <c r="C5232" s="10"/>
      <c r="D5232" s="10"/>
    </row>
    <row r="5233" spans="3:4" x14ac:dyDescent="0.2">
      <c r="C5233" s="10"/>
      <c r="D5233" s="10"/>
    </row>
    <row r="5234" spans="3:4" x14ac:dyDescent="0.2">
      <c r="C5234" s="10"/>
      <c r="D5234" s="10"/>
    </row>
    <row r="5235" spans="3:4" x14ac:dyDescent="0.2">
      <c r="C5235" s="10"/>
      <c r="D5235" s="10"/>
    </row>
    <row r="5236" spans="3:4" x14ac:dyDescent="0.2">
      <c r="C5236" s="10"/>
      <c r="D5236" s="10"/>
    </row>
    <row r="5237" spans="3:4" x14ac:dyDescent="0.2">
      <c r="C5237" s="10"/>
      <c r="D5237" s="10"/>
    </row>
    <row r="5238" spans="3:4" x14ac:dyDescent="0.2">
      <c r="C5238" s="10"/>
      <c r="D5238" s="10"/>
    </row>
    <row r="5239" spans="3:4" x14ac:dyDescent="0.2">
      <c r="C5239" s="10"/>
      <c r="D5239" s="10"/>
    </row>
    <row r="5240" spans="3:4" x14ac:dyDescent="0.2">
      <c r="C5240" s="10"/>
      <c r="D5240" s="10"/>
    </row>
    <row r="5241" spans="3:4" x14ac:dyDescent="0.2">
      <c r="C5241" s="10"/>
      <c r="D5241" s="10"/>
    </row>
    <row r="5242" spans="3:4" x14ac:dyDescent="0.2">
      <c r="C5242" s="10"/>
      <c r="D5242" s="10"/>
    </row>
    <row r="5243" spans="3:4" x14ac:dyDescent="0.2">
      <c r="C5243" s="10"/>
      <c r="D5243" s="10"/>
    </row>
    <row r="5244" spans="3:4" x14ac:dyDescent="0.2">
      <c r="C5244" s="10"/>
      <c r="D5244" s="10"/>
    </row>
    <row r="5245" spans="3:4" x14ac:dyDescent="0.2">
      <c r="C5245" s="10"/>
      <c r="D5245" s="10"/>
    </row>
    <row r="5246" spans="3:4" x14ac:dyDescent="0.2">
      <c r="C5246" s="10"/>
      <c r="D5246" s="10"/>
    </row>
    <row r="5247" spans="3:4" x14ac:dyDescent="0.2">
      <c r="C5247" s="10"/>
      <c r="D5247" s="10"/>
    </row>
    <row r="5248" spans="3:4" x14ac:dyDescent="0.2">
      <c r="C5248" s="10"/>
      <c r="D5248" s="10"/>
    </row>
    <row r="5249" spans="3:4" x14ac:dyDescent="0.2">
      <c r="C5249" s="10"/>
      <c r="D5249" s="10"/>
    </row>
    <row r="5250" spans="3:4" x14ac:dyDescent="0.2">
      <c r="C5250" s="10"/>
      <c r="D5250" s="10"/>
    </row>
    <row r="5251" spans="3:4" x14ac:dyDescent="0.2">
      <c r="C5251" s="10"/>
      <c r="D5251" s="10"/>
    </row>
    <row r="5252" spans="3:4" x14ac:dyDescent="0.2">
      <c r="C5252" s="10"/>
      <c r="D5252" s="10"/>
    </row>
    <row r="5253" spans="3:4" x14ac:dyDescent="0.2">
      <c r="C5253" s="10"/>
      <c r="D5253" s="10"/>
    </row>
    <row r="5254" spans="3:4" x14ac:dyDescent="0.2">
      <c r="C5254" s="10"/>
      <c r="D5254" s="10"/>
    </row>
    <row r="5255" spans="3:4" x14ac:dyDescent="0.2">
      <c r="C5255" s="10"/>
      <c r="D5255" s="10"/>
    </row>
    <row r="5256" spans="3:4" x14ac:dyDescent="0.2">
      <c r="C5256" s="10"/>
      <c r="D5256" s="10"/>
    </row>
    <row r="5257" spans="3:4" x14ac:dyDescent="0.2">
      <c r="C5257" s="10"/>
      <c r="D5257" s="10"/>
    </row>
    <row r="5258" spans="3:4" x14ac:dyDescent="0.2">
      <c r="C5258" s="10"/>
      <c r="D5258" s="10"/>
    </row>
    <row r="5259" spans="3:4" x14ac:dyDescent="0.2">
      <c r="C5259" s="10"/>
      <c r="D5259" s="10"/>
    </row>
    <row r="5260" spans="3:4" x14ac:dyDescent="0.2">
      <c r="C5260" s="10"/>
      <c r="D5260" s="10"/>
    </row>
    <row r="5261" spans="3:4" x14ac:dyDescent="0.2">
      <c r="C5261" s="10"/>
      <c r="D5261" s="10"/>
    </row>
    <row r="5262" spans="3:4" x14ac:dyDescent="0.2">
      <c r="C5262" s="10"/>
      <c r="D5262" s="10"/>
    </row>
    <row r="5263" spans="3:4" x14ac:dyDescent="0.2">
      <c r="C5263" s="10"/>
      <c r="D5263" s="10"/>
    </row>
    <row r="5264" spans="3:4" x14ac:dyDescent="0.2">
      <c r="C5264" s="10"/>
      <c r="D5264" s="10"/>
    </row>
    <row r="5265" spans="3:4" x14ac:dyDescent="0.2">
      <c r="C5265" s="10"/>
      <c r="D5265" s="10"/>
    </row>
    <row r="5266" spans="3:4" x14ac:dyDescent="0.2">
      <c r="C5266" s="10"/>
      <c r="D5266" s="10"/>
    </row>
    <row r="5267" spans="3:4" x14ac:dyDescent="0.2">
      <c r="C5267" s="10"/>
      <c r="D5267" s="10"/>
    </row>
    <row r="5268" spans="3:4" x14ac:dyDescent="0.2">
      <c r="C5268" s="10"/>
      <c r="D5268" s="10"/>
    </row>
    <row r="5269" spans="3:4" x14ac:dyDescent="0.2">
      <c r="C5269" s="10"/>
      <c r="D5269" s="10"/>
    </row>
    <row r="5270" spans="3:4" x14ac:dyDescent="0.2">
      <c r="C5270" s="10"/>
      <c r="D5270" s="10"/>
    </row>
    <row r="5271" spans="3:4" x14ac:dyDescent="0.2">
      <c r="C5271" s="10"/>
      <c r="D5271" s="10"/>
    </row>
    <row r="5272" spans="3:4" x14ac:dyDescent="0.2">
      <c r="C5272" s="10"/>
      <c r="D5272" s="10"/>
    </row>
    <row r="5273" spans="3:4" x14ac:dyDescent="0.2">
      <c r="C5273" s="10"/>
      <c r="D5273" s="10"/>
    </row>
    <row r="5274" spans="3:4" x14ac:dyDescent="0.2">
      <c r="C5274" s="10"/>
      <c r="D5274" s="10"/>
    </row>
    <row r="5275" spans="3:4" x14ac:dyDescent="0.2">
      <c r="C5275" s="10"/>
      <c r="D5275" s="10"/>
    </row>
    <row r="5276" spans="3:4" x14ac:dyDescent="0.2">
      <c r="C5276" s="10"/>
      <c r="D5276" s="10"/>
    </row>
    <row r="5277" spans="3:4" x14ac:dyDescent="0.2">
      <c r="C5277" s="10"/>
      <c r="D5277" s="10"/>
    </row>
    <row r="5278" spans="3:4" x14ac:dyDescent="0.2">
      <c r="C5278" s="10"/>
      <c r="D5278" s="10"/>
    </row>
    <row r="5279" spans="3:4" x14ac:dyDescent="0.2">
      <c r="C5279" s="10"/>
      <c r="D5279" s="10"/>
    </row>
    <row r="5280" spans="3:4" x14ac:dyDescent="0.2">
      <c r="C5280" s="10"/>
      <c r="D5280" s="10"/>
    </row>
    <row r="5281" spans="3:4" x14ac:dyDescent="0.2">
      <c r="C5281" s="10"/>
      <c r="D5281" s="10"/>
    </row>
    <row r="5282" spans="3:4" x14ac:dyDescent="0.2">
      <c r="C5282" s="10"/>
      <c r="D5282" s="10"/>
    </row>
    <row r="5283" spans="3:4" x14ac:dyDescent="0.2">
      <c r="C5283" s="10"/>
      <c r="D5283" s="10"/>
    </row>
    <row r="5284" spans="3:4" x14ac:dyDescent="0.2">
      <c r="C5284" s="10"/>
      <c r="D5284" s="10"/>
    </row>
    <row r="5285" spans="3:4" x14ac:dyDescent="0.2">
      <c r="C5285" s="10"/>
      <c r="D5285" s="10"/>
    </row>
    <row r="5286" spans="3:4" x14ac:dyDescent="0.2">
      <c r="C5286" s="10"/>
      <c r="D5286" s="10"/>
    </row>
    <row r="5287" spans="3:4" x14ac:dyDescent="0.2">
      <c r="C5287" s="10"/>
      <c r="D5287" s="10"/>
    </row>
    <row r="5288" spans="3:4" x14ac:dyDescent="0.2">
      <c r="C5288" s="10"/>
      <c r="D5288" s="10"/>
    </row>
    <row r="5289" spans="3:4" x14ac:dyDescent="0.2">
      <c r="C5289" s="10"/>
      <c r="D5289" s="10"/>
    </row>
    <row r="5290" spans="3:4" x14ac:dyDescent="0.2">
      <c r="C5290" s="10"/>
      <c r="D5290" s="10"/>
    </row>
    <row r="5291" spans="3:4" x14ac:dyDescent="0.2">
      <c r="C5291" s="10"/>
      <c r="D5291" s="10"/>
    </row>
    <row r="5292" spans="3:4" x14ac:dyDescent="0.2">
      <c r="C5292" s="10"/>
      <c r="D5292" s="10"/>
    </row>
    <row r="5293" spans="3:4" x14ac:dyDescent="0.2">
      <c r="C5293" s="10"/>
      <c r="D5293" s="10"/>
    </row>
    <row r="5294" spans="3:4" x14ac:dyDescent="0.2">
      <c r="C5294" s="10"/>
      <c r="D5294" s="10"/>
    </row>
    <row r="5295" spans="3:4" x14ac:dyDescent="0.2">
      <c r="C5295" s="10"/>
      <c r="D5295" s="10"/>
    </row>
    <row r="5296" spans="3:4" x14ac:dyDescent="0.2">
      <c r="C5296" s="10"/>
      <c r="D5296" s="10"/>
    </row>
    <row r="5297" spans="3:4" x14ac:dyDescent="0.2">
      <c r="C5297" s="10"/>
      <c r="D5297" s="10"/>
    </row>
    <row r="5298" spans="3:4" x14ac:dyDescent="0.2">
      <c r="C5298" s="10"/>
      <c r="D5298" s="10"/>
    </row>
    <row r="5299" spans="3:4" x14ac:dyDescent="0.2">
      <c r="C5299" s="10"/>
      <c r="D5299" s="10"/>
    </row>
    <row r="5300" spans="3:4" x14ac:dyDescent="0.2">
      <c r="C5300" s="10"/>
      <c r="D5300" s="10"/>
    </row>
    <row r="5301" spans="3:4" x14ac:dyDescent="0.2">
      <c r="C5301" s="10"/>
      <c r="D5301" s="10"/>
    </row>
    <row r="5302" spans="3:4" x14ac:dyDescent="0.2">
      <c r="C5302" s="10"/>
      <c r="D5302" s="10"/>
    </row>
    <row r="5303" spans="3:4" x14ac:dyDescent="0.2">
      <c r="C5303" s="10"/>
      <c r="D5303" s="10"/>
    </row>
    <row r="5304" spans="3:4" x14ac:dyDescent="0.2">
      <c r="C5304" s="10"/>
      <c r="D5304" s="10"/>
    </row>
    <row r="5305" spans="3:4" x14ac:dyDescent="0.2">
      <c r="C5305" s="10"/>
      <c r="D5305" s="10"/>
    </row>
    <row r="5306" spans="3:4" x14ac:dyDescent="0.2">
      <c r="C5306" s="10"/>
      <c r="D5306" s="10"/>
    </row>
    <row r="5307" spans="3:4" x14ac:dyDescent="0.2">
      <c r="C5307" s="10"/>
      <c r="D5307" s="10"/>
    </row>
    <row r="5308" spans="3:4" x14ac:dyDescent="0.2">
      <c r="C5308" s="10"/>
      <c r="D5308" s="10"/>
    </row>
    <row r="5309" spans="3:4" x14ac:dyDescent="0.2">
      <c r="C5309" s="10"/>
      <c r="D5309" s="10"/>
    </row>
    <row r="5310" spans="3:4" x14ac:dyDescent="0.2">
      <c r="C5310" s="10"/>
      <c r="D5310" s="10"/>
    </row>
    <row r="5311" spans="3:4" x14ac:dyDescent="0.2">
      <c r="C5311" s="10"/>
      <c r="D5311" s="10"/>
    </row>
    <row r="5312" spans="3:4" x14ac:dyDescent="0.2">
      <c r="C5312" s="10"/>
      <c r="D5312" s="10"/>
    </row>
    <row r="5313" spans="3:4" x14ac:dyDescent="0.2">
      <c r="C5313" s="10"/>
      <c r="D5313" s="10"/>
    </row>
    <row r="5314" spans="3:4" x14ac:dyDescent="0.2">
      <c r="C5314" s="10"/>
      <c r="D5314" s="10"/>
    </row>
    <row r="5315" spans="3:4" x14ac:dyDescent="0.2">
      <c r="C5315" s="10"/>
      <c r="D5315" s="10"/>
    </row>
    <row r="5316" spans="3:4" x14ac:dyDescent="0.2">
      <c r="C5316" s="10"/>
      <c r="D5316" s="10"/>
    </row>
    <row r="5317" spans="3:4" x14ac:dyDescent="0.2">
      <c r="C5317" s="10"/>
      <c r="D5317" s="10"/>
    </row>
    <row r="5318" spans="3:4" x14ac:dyDescent="0.2">
      <c r="C5318" s="10"/>
      <c r="D5318" s="10"/>
    </row>
    <row r="5319" spans="3:4" x14ac:dyDescent="0.2">
      <c r="C5319" s="10"/>
      <c r="D5319" s="10"/>
    </row>
    <row r="5320" spans="3:4" x14ac:dyDescent="0.2">
      <c r="C5320" s="10"/>
      <c r="D5320" s="10"/>
    </row>
    <row r="5321" spans="3:4" x14ac:dyDescent="0.2">
      <c r="C5321" s="10"/>
      <c r="D5321" s="10"/>
    </row>
    <row r="5322" spans="3:4" x14ac:dyDescent="0.2">
      <c r="C5322" s="10"/>
      <c r="D5322" s="10"/>
    </row>
    <row r="5323" spans="3:4" x14ac:dyDescent="0.2">
      <c r="C5323" s="10"/>
      <c r="D5323" s="10"/>
    </row>
    <row r="5324" spans="3:4" x14ac:dyDescent="0.2">
      <c r="C5324" s="10"/>
      <c r="D5324" s="10"/>
    </row>
    <row r="5325" spans="3:4" x14ac:dyDescent="0.2">
      <c r="C5325" s="10"/>
      <c r="D5325" s="10"/>
    </row>
    <row r="5326" spans="3:4" x14ac:dyDescent="0.2">
      <c r="C5326" s="10"/>
      <c r="D5326" s="10"/>
    </row>
    <row r="5327" spans="3:4" x14ac:dyDescent="0.2">
      <c r="C5327" s="10"/>
      <c r="D5327" s="10"/>
    </row>
    <row r="5328" spans="3:4" x14ac:dyDescent="0.2">
      <c r="C5328" s="10"/>
      <c r="D5328" s="10"/>
    </row>
    <row r="5329" spans="3:4" x14ac:dyDescent="0.2">
      <c r="C5329" s="10"/>
      <c r="D5329" s="10"/>
    </row>
    <row r="5330" spans="3:4" x14ac:dyDescent="0.2">
      <c r="C5330" s="10"/>
      <c r="D5330" s="10"/>
    </row>
    <row r="5331" spans="3:4" x14ac:dyDescent="0.2">
      <c r="C5331" s="10"/>
      <c r="D5331" s="10"/>
    </row>
    <row r="5332" spans="3:4" x14ac:dyDescent="0.2">
      <c r="C5332" s="10"/>
      <c r="D5332" s="10"/>
    </row>
    <row r="5333" spans="3:4" x14ac:dyDescent="0.2">
      <c r="C5333" s="10"/>
      <c r="D5333" s="10"/>
    </row>
    <row r="5334" spans="3:4" x14ac:dyDescent="0.2">
      <c r="C5334" s="10"/>
      <c r="D5334" s="10"/>
    </row>
    <row r="5335" spans="3:4" x14ac:dyDescent="0.2">
      <c r="C5335" s="10"/>
      <c r="D5335" s="10"/>
    </row>
    <row r="5336" spans="3:4" x14ac:dyDescent="0.2">
      <c r="C5336" s="10"/>
      <c r="D5336" s="10"/>
    </row>
    <row r="5337" spans="3:4" x14ac:dyDescent="0.2">
      <c r="C5337" s="10"/>
      <c r="D5337" s="10"/>
    </row>
    <row r="5338" spans="3:4" x14ac:dyDescent="0.2">
      <c r="C5338" s="10"/>
      <c r="D5338" s="10"/>
    </row>
    <row r="5339" spans="3:4" x14ac:dyDescent="0.2">
      <c r="C5339" s="10"/>
      <c r="D5339" s="10"/>
    </row>
    <row r="5340" spans="3:4" x14ac:dyDescent="0.2">
      <c r="C5340" s="10"/>
      <c r="D5340" s="10"/>
    </row>
    <row r="5341" spans="3:4" x14ac:dyDescent="0.2">
      <c r="C5341" s="10"/>
      <c r="D5341" s="10"/>
    </row>
    <row r="5342" spans="3:4" x14ac:dyDescent="0.2">
      <c r="C5342" s="10"/>
      <c r="D5342" s="10"/>
    </row>
    <row r="5343" spans="3:4" x14ac:dyDescent="0.2">
      <c r="C5343" s="10"/>
      <c r="D5343" s="10"/>
    </row>
    <row r="5344" spans="3:4" x14ac:dyDescent="0.2">
      <c r="C5344" s="10"/>
      <c r="D5344" s="10"/>
    </row>
    <row r="5345" spans="3:4" x14ac:dyDescent="0.2">
      <c r="C5345" s="10"/>
      <c r="D5345" s="10"/>
    </row>
    <row r="5346" spans="3:4" x14ac:dyDescent="0.2">
      <c r="C5346" s="10"/>
      <c r="D5346" s="10"/>
    </row>
    <row r="5347" spans="3:4" x14ac:dyDescent="0.2">
      <c r="C5347" s="10"/>
      <c r="D5347" s="10"/>
    </row>
    <row r="5348" spans="3:4" x14ac:dyDescent="0.2">
      <c r="C5348" s="10"/>
      <c r="D5348" s="10"/>
    </row>
    <row r="5349" spans="3:4" x14ac:dyDescent="0.2">
      <c r="C5349" s="10"/>
      <c r="D5349" s="10"/>
    </row>
    <row r="5350" spans="3:4" x14ac:dyDescent="0.2">
      <c r="C5350" s="10"/>
      <c r="D5350" s="10"/>
    </row>
    <row r="5351" spans="3:4" x14ac:dyDescent="0.2">
      <c r="C5351" s="10"/>
      <c r="D5351" s="10"/>
    </row>
    <row r="5352" spans="3:4" x14ac:dyDescent="0.2">
      <c r="C5352" s="10"/>
      <c r="D5352" s="10"/>
    </row>
    <row r="5353" spans="3:4" x14ac:dyDescent="0.2">
      <c r="C5353" s="10"/>
      <c r="D5353" s="10"/>
    </row>
    <row r="5354" spans="3:4" x14ac:dyDescent="0.2">
      <c r="C5354" s="10"/>
      <c r="D5354" s="10"/>
    </row>
    <row r="5355" spans="3:4" x14ac:dyDescent="0.2">
      <c r="C5355" s="10"/>
      <c r="D5355" s="10"/>
    </row>
    <row r="5356" spans="3:4" x14ac:dyDescent="0.2">
      <c r="C5356" s="10"/>
      <c r="D5356" s="10"/>
    </row>
    <row r="5357" spans="3:4" x14ac:dyDescent="0.2">
      <c r="C5357" s="10"/>
      <c r="D5357" s="10"/>
    </row>
    <row r="5358" spans="3:4" x14ac:dyDescent="0.2">
      <c r="C5358" s="10"/>
      <c r="D5358" s="10"/>
    </row>
    <row r="5359" spans="3:4" x14ac:dyDescent="0.2">
      <c r="C5359" s="10"/>
      <c r="D5359" s="10"/>
    </row>
    <row r="5360" spans="3:4" x14ac:dyDescent="0.2">
      <c r="C5360" s="10"/>
      <c r="D5360" s="10"/>
    </row>
    <row r="5361" spans="3:4" x14ac:dyDescent="0.2">
      <c r="C5361" s="10"/>
      <c r="D5361" s="10"/>
    </row>
    <row r="5362" spans="3:4" x14ac:dyDescent="0.2">
      <c r="C5362" s="10"/>
      <c r="D5362" s="10"/>
    </row>
    <row r="5363" spans="3:4" x14ac:dyDescent="0.2">
      <c r="C5363" s="10"/>
      <c r="D5363" s="10"/>
    </row>
    <row r="5364" spans="3:4" x14ac:dyDescent="0.2">
      <c r="C5364" s="10"/>
      <c r="D5364" s="10"/>
    </row>
    <row r="5365" spans="3:4" x14ac:dyDescent="0.2">
      <c r="C5365" s="10"/>
      <c r="D5365" s="10"/>
    </row>
    <row r="5366" spans="3:4" x14ac:dyDescent="0.2">
      <c r="C5366" s="10"/>
      <c r="D5366" s="10"/>
    </row>
    <row r="5367" spans="3:4" x14ac:dyDescent="0.2">
      <c r="C5367" s="10"/>
      <c r="D5367" s="10"/>
    </row>
    <row r="5368" spans="3:4" x14ac:dyDescent="0.2">
      <c r="C5368" s="10"/>
      <c r="D5368" s="10"/>
    </row>
    <row r="5369" spans="3:4" x14ac:dyDescent="0.2">
      <c r="C5369" s="10"/>
      <c r="D5369" s="10"/>
    </row>
    <row r="5370" spans="3:4" x14ac:dyDescent="0.2">
      <c r="C5370" s="10"/>
      <c r="D5370" s="10"/>
    </row>
    <row r="5371" spans="3:4" x14ac:dyDescent="0.2">
      <c r="C5371" s="10"/>
      <c r="D5371" s="10"/>
    </row>
    <row r="5372" spans="3:4" x14ac:dyDescent="0.2">
      <c r="C5372" s="10"/>
      <c r="D5372" s="10"/>
    </row>
    <row r="5373" spans="3:4" x14ac:dyDescent="0.2">
      <c r="C5373" s="10"/>
      <c r="D5373" s="10"/>
    </row>
    <row r="5374" spans="3:4" x14ac:dyDescent="0.2">
      <c r="C5374" s="10"/>
      <c r="D5374" s="10"/>
    </row>
    <row r="5375" spans="3:4" x14ac:dyDescent="0.2">
      <c r="C5375" s="10"/>
      <c r="D5375" s="10"/>
    </row>
    <row r="5376" spans="3:4" x14ac:dyDescent="0.2">
      <c r="C5376" s="10"/>
      <c r="D5376" s="10"/>
    </row>
    <row r="5377" spans="3:4" x14ac:dyDescent="0.2">
      <c r="C5377" s="10"/>
      <c r="D5377" s="10"/>
    </row>
    <row r="5378" spans="3:4" x14ac:dyDescent="0.2">
      <c r="C5378" s="10"/>
      <c r="D5378" s="10"/>
    </row>
    <row r="5379" spans="3:4" x14ac:dyDescent="0.2">
      <c r="C5379" s="10"/>
      <c r="D5379" s="10"/>
    </row>
    <row r="5380" spans="3:4" x14ac:dyDescent="0.2">
      <c r="C5380" s="10"/>
      <c r="D5380" s="10"/>
    </row>
    <row r="5381" spans="3:4" x14ac:dyDescent="0.2">
      <c r="C5381" s="10"/>
      <c r="D5381" s="10"/>
    </row>
    <row r="5382" spans="3:4" x14ac:dyDescent="0.2">
      <c r="C5382" s="10"/>
      <c r="D5382" s="10"/>
    </row>
    <row r="5383" spans="3:4" x14ac:dyDescent="0.2">
      <c r="C5383" s="10"/>
      <c r="D5383" s="10"/>
    </row>
    <row r="5384" spans="3:4" x14ac:dyDescent="0.2">
      <c r="C5384" s="10"/>
      <c r="D5384" s="10"/>
    </row>
    <row r="5385" spans="3:4" x14ac:dyDescent="0.2">
      <c r="C5385" s="10"/>
      <c r="D5385" s="10"/>
    </row>
    <row r="5386" spans="3:4" x14ac:dyDescent="0.2">
      <c r="C5386" s="10"/>
      <c r="D5386" s="10"/>
    </row>
    <row r="5387" spans="3:4" x14ac:dyDescent="0.2">
      <c r="C5387" s="10"/>
      <c r="D5387" s="10"/>
    </row>
    <row r="5388" spans="3:4" x14ac:dyDescent="0.2">
      <c r="C5388" s="10"/>
      <c r="D5388" s="10"/>
    </row>
    <row r="5389" spans="3:4" x14ac:dyDescent="0.2">
      <c r="C5389" s="10"/>
      <c r="D5389" s="10"/>
    </row>
    <row r="5390" spans="3:4" x14ac:dyDescent="0.2">
      <c r="C5390" s="10"/>
      <c r="D5390" s="10"/>
    </row>
    <row r="5391" spans="3:4" x14ac:dyDescent="0.2">
      <c r="C5391" s="10"/>
      <c r="D5391" s="10"/>
    </row>
    <row r="5392" spans="3:4" x14ac:dyDescent="0.2">
      <c r="C5392" s="10"/>
      <c r="D5392" s="10"/>
    </row>
    <row r="5393" spans="3:4" x14ac:dyDescent="0.2">
      <c r="C5393" s="10"/>
      <c r="D5393" s="10"/>
    </row>
    <row r="5394" spans="3:4" x14ac:dyDescent="0.2">
      <c r="C5394" s="10"/>
      <c r="D5394" s="10"/>
    </row>
    <row r="5395" spans="3:4" x14ac:dyDescent="0.2">
      <c r="C5395" s="10"/>
      <c r="D5395" s="10"/>
    </row>
    <row r="5396" spans="3:4" x14ac:dyDescent="0.2">
      <c r="C5396" s="10"/>
      <c r="D5396" s="10"/>
    </row>
    <row r="5397" spans="3:4" x14ac:dyDescent="0.2">
      <c r="C5397" s="10"/>
      <c r="D5397" s="10"/>
    </row>
    <row r="5398" spans="3:4" x14ac:dyDescent="0.2">
      <c r="C5398" s="10"/>
      <c r="D5398" s="10"/>
    </row>
    <row r="5399" spans="3:4" x14ac:dyDescent="0.2">
      <c r="C5399" s="10"/>
      <c r="D5399" s="10"/>
    </row>
    <row r="5400" spans="3:4" x14ac:dyDescent="0.2">
      <c r="C5400" s="10"/>
      <c r="D5400" s="10"/>
    </row>
    <row r="5401" spans="3:4" x14ac:dyDescent="0.2">
      <c r="C5401" s="10"/>
      <c r="D5401" s="10"/>
    </row>
    <row r="5402" spans="3:4" x14ac:dyDescent="0.2">
      <c r="C5402" s="10"/>
      <c r="D5402" s="10"/>
    </row>
    <row r="5403" spans="3:4" x14ac:dyDescent="0.2">
      <c r="C5403" s="10"/>
      <c r="D5403" s="10"/>
    </row>
    <row r="5404" spans="3:4" x14ac:dyDescent="0.2">
      <c r="C5404" s="10"/>
      <c r="D5404" s="10"/>
    </row>
    <row r="5405" spans="3:4" x14ac:dyDescent="0.2">
      <c r="C5405" s="10"/>
      <c r="D5405" s="10"/>
    </row>
    <row r="5406" spans="3:4" x14ac:dyDescent="0.2">
      <c r="C5406" s="10"/>
      <c r="D5406" s="10"/>
    </row>
    <row r="5407" spans="3:4" x14ac:dyDescent="0.2">
      <c r="C5407" s="10"/>
      <c r="D5407" s="10"/>
    </row>
    <row r="5408" spans="3:4" x14ac:dyDescent="0.2">
      <c r="C5408" s="10"/>
      <c r="D5408" s="10"/>
    </row>
    <row r="5409" spans="3:4" x14ac:dyDescent="0.2">
      <c r="C5409" s="10"/>
      <c r="D5409" s="10"/>
    </row>
    <row r="5410" spans="3:4" x14ac:dyDescent="0.2">
      <c r="C5410" s="10"/>
      <c r="D5410" s="10"/>
    </row>
    <row r="5411" spans="3:4" x14ac:dyDescent="0.2">
      <c r="C5411" s="10"/>
      <c r="D5411" s="10"/>
    </row>
    <row r="5412" spans="3:4" x14ac:dyDescent="0.2">
      <c r="C5412" s="10"/>
      <c r="D5412" s="10"/>
    </row>
    <row r="5413" spans="3:4" x14ac:dyDescent="0.2">
      <c r="C5413" s="10"/>
      <c r="D5413" s="10"/>
    </row>
    <row r="5414" spans="3:4" x14ac:dyDescent="0.2">
      <c r="C5414" s="10"/>
      <c r="D5414" s="10"/>
    </row>
    <row r="5415" spans="3:4" x14ac:dyDescent="0.2">
      <c r="C5415" s="10"/>
      <c r="D5415" s="10"/>
    </row>
    <row r="5416" spans="3:4" x14ac:dyDescent="0.2">
      <c r="C5416" s="10"/>
      <c r="D5416" s="10"/>
    </row>
    <row r="5417" spans="3:4" x14ac:dyDescent="0.2">
      <c r="C5417" s="10"/>
      <c r="D5417" s="10"/>
    </row>
    <row r="5418" spans="3:4" x14ac:dyDescent="0.2">
      <c r="C5418" s="10"/>
      <c r="D5418" s="10"/>
    </row>
    <row r="5419" spans="3:4" x14ac:dyDescent="0.2">
      <c r="C5419" s="10"/>
      <c r="D5419" s="10"/>
    </row>
    <row r="5420" spans="3:4" x14ac:dyDescent="0.2">
      <c r="C5420" s="10"/>
      <c r="D5420" s="10"/>
    </row>
    <row r="5421" spans="3:4" x14ac:dyDescent="0.2">
      <c r="C5421" s="10"/>
      <c r="D5421" s="10"/>
    </row>
    <row r="5422" spans="3:4" x14ac:dyDescent="0.2">
      <c r="C5422" s="10"/>
      <c r="D5422" s="10"/>
    </row>
    <row r="5423" spans="3:4" x14ac:dyDescent="0.2">
      <c r="C5423" s="10"/>
      <c r="D5423" s="10"/>
    </row>
    <row r="5424" spans="3:4" x14ac:dyDescent="0.2">
      <c r="C5424" s="10"/>
      <c r="D5424" s="10"/>
    </row>
    <row r="5425" spans="3:4" x14ac:dyDescent="0.2">
      <c r="C5425" s="10"/>
      <c r="D5425" s="10"/>
    </row>
    <row r="5426" spans="3:4" x14ac:dyDescent="0.2">
      <c r="C5426" s="10"/>
      <c r="D5426" s="10"/>
    </row>
    <row r="5427" spans="3:4" x14ac:dyDescent="0.2">
      <c r="C5427" s="10"/>
      <c r="D5427" s="10"/>
    </row>
    <row r="5428" spans="3:4" x14ac:dyDescent="0.2">
      <c r="C5428" s="10"/>
      <c r="D5428" s="10"/>
    </row>
    <row r="5429" spans="3:4" x14ac:dyDescent="0.2">
      <c r="C5429" s="10"/>
      <c r="D5429" s="10"/>
    </row>
    <row r="5430" spans="3:4" x14ac:dyDescent="0.2">
      <c r="C5430" s="10"/>
      <c r="D5430" s="10"/>
    </row>
    <row r="5431" spans="3:4" x14ac:dyDescent="0.2">
      <c r="C5431" s="10"/>
      <c r="D5431" s="10"/>
    </row>
    <row r="5432" spans="3:4" x14ac:dyDescent="0.2">
      <c r="C5432" s="10"/>
      <c r="D5432" s="10"/>
    </row>
    <row r="5433" spans="3:4" x14ac:dyDescent="0.2">
      <c r="C5433" s="10"/>
      <c r="D5433" s="10"/>
    </row>
    <row r="5434" spans="3:4" x14ac:dyDescent="0.2">
      <c r="C5434" s="10"/>
      <c r="D5434" s="10"/>
    </row>
    <row r="5435" spans="3:4" x14ac:dyDescent="0.2">
      <c r="C5435" s="10"/>
      <c r="D5435" s="10"/>
    </row>
    <row r="5436" spans="3:4" x14ac:dyDescent="0.2">
      <c r="C5436" s="10"/>
      <c r="D5436" s="10"/>
    </row>
    <row r="5437" spans="3:4" x14ac:dyDescent="0.2">
      <c r="C5437" s="10"/>
      <c r="D5437" s="10"/>
    </row>
    <row r="5438" spans="3:4" x14ac:dyDescent="0.2">
      <c r="C5438" s="10"/>
      <c r="D5438" s="10"/>
    </row>
    <row r="5439" spans="3:4" x14ac:dyDescent="0.2">
      <c r="C5439" s="10"/>
      <c r="D5439" s="10"/>
    </row>
    <row r="5440" spans="3:4" x14ac:dyDescent="0.2">
      <c r="C5440" s="10"/>
      <c r="D5440" s="10"/>
    </row>
    <row r="5441" spans="3:4" x14ac:dyDescent="0.2">
      <c r="C5441" s="10"/>
      <c r="D5441" s="10"/>
    </row>
    <row r="5442" spans="3:4" x14ac:dyDescent="0.2">
      <c r="C5442" s="10"/>
      <c r="D5442" s="10"/>
    </row>
    <row r="5443" spans="3:4" x14ac:dyDescent="0.2">
      <c r="C5443" s="10"/>
      <c r="D5443" s="10"/>
    </row>
    <row r="5444" spans="3:4" x14ac:dyDescent="0.2">
      <c r="C5444" s="10"/>
      <c r="D5444" s="10"/>
    </row>
    <row r="5445" spans="3:4" x14ac:dyDescent="0.2">
      <c r="C5445" s="10"/>
      <c r="D5445" s="10"/>
    </row>
    <row r="5446" spans="3:4" x14ac:dyDescent="0.2">
      <c r="C5446" s="10"/>
      <c r="D5446" s="10"/>
    </row>
    <row r="5447" spans="3:4" x14ac:dyDescent="0.2">
      <c r="C5447" s="10"/>
      <c r="D5447" s="10"/>
    </row>
    <row r="5448" spans="3:4" x14ac:dyDescent="0.2">
      <c r="C5448" s="10"/>
      <c r="D5448" s="10"/>
    </row>
    <row r="5449" spans="3:4" x14ac:dyDescent="0.2">
      <c r="C5449" s="10"/>
      <c r="D5449" s="10"/>
    </row>
    <row r="5450" spans="3:4" x14ac:dyDescent="0.2">
      <c r="C5450" s="10"/>
      <c r="D5450" s="10"/>
    </row>
    <row r="5451" spans="3:4" x14ac:dyDescent="0.2">
      <c r="C5451" s="10"/>
      <c r="D5451" s="10"/>
    </row>
    <row r="5452" spans="3:4" x14ac:dyDescent="0.2">
      <c r="C5452" s="10"/>
      <c r="D5452" s="10"/>
    </row>
    <row r="5453" spans="3:4" x14ac:dyDescent="0.2">
      <c r="C5453" s="10"/>
      <c r="D5453" s="10"/>
    </row>
    <row r="5454" spans="3:4" x14ac:dyDescent="0.2">
      <c r="C5454" s="10"/>
      <c r="D5454" s="10"/>
    </row>
    <row r="5455" spans="3:4" x14ac:dyDescent="0.2">
      <c r="C5455" s="10"/>
      <c r="D5455" s="10"/>
    </row>
    <row r="5456" spans="3:4" x14ac:dyDescent="0.2">
      <c r="C5456" s="10"/>
      <c r="D5456" s="10"/>
    </row>
    <row r="5457" spans="3:4" x14ac:dyDescent="0.2">
      <c r="C5457" s="10"/>
      <c r="D5457" s="10"/>
    </row>
    <row r="5458" spans="3:4" x14ac:dyDescent="0.2">
      <c r="C5458" s="10"/>
      <c r="D5458" s="10"/>
    </row>
    <row r="5459" spans="3:4" x14ac:dyDescent="0.2">
      <c r="C5459" s="10"/>
      <c r="D5459" s="10"/>
    </row>
    <row r="5460" spans="3:4" x14ac:dyDescent="0.2">
      <c r="C5460" s="10"/>
      <c r="D5460" s="10"/>
    </row>
    <row r="5461" spans="3:4" x14ac:dyDescent="0.2">
      <c r="C5461" s="10"/>
      <c r="D5461" s="10"/>
    </row>
    <row r="5462" spans="3:4" x14ac:dyDescent="0.2">
      <c r="C5462" s="10"/>
      <c r="D5462" s="10"/>
    </row>
    <row r="5463" spans="3:4" x14ac:dyDescent="0.2">
      <c r="C5463" s="10"/>
      <c r="D5463" s="10"/>
    </row>
    <row r="5464" spans="3:4" x14ac:dyDescent="0.2">
      <c r="C5464" s="10"/>
      <c r="D5464" s="10"/>
    </row>
    <row r="5465" spans="3:4" x14ac:dyDescent="0.2">
      <c r="C5465" s="10"/>
      <c r="D5465" s="10"/>
    </row>
    <row r="5466" spans="3:4" x14ac:dyDescent="0.2">
      <c r="C5466" s="10"/>
      <c r="D5466" s="10"/>
    </row>
    <row r="5467" spans="3:4" x14ac:dyDescent="0.2">
      <c r="C5467" s="10"/>
      <c r="D5467" s="10"/>
    </row>
    <row r="5468" spans="3:4" x14ac:dyDescent="0.2">
      <c r="C5468" s="10"/>
      <c r="D5468" s="10"/>
    </row>
    <row r="5469" spans="3:4" x14ac:dyDescent="0.2">
      <c r="C5469" s="10"/>
      <c r="D5469" s="10"/>
    </row>
    <row r="5470" spans="3:4" x14ac:dyDescent="0.2">
      <c r="C5470" s="10"/>
      <c r="D5470" s="10"/>
    </row>
    <row r="5471" spans="3:4" x14ac:dyDescent="0.2">
      <c r="C5471" s="10"/>
      <c r="D5471" s="10"/>
    </row>
    <row r="5472" spans="3:4" x14ac:dyDescent="0.2">
      <c r="C5472" s="10"/>
      <c r="D5472" s="10"/>
    </row>
    <row r="5473" spans="3:4" x14ac:dyDescent="0.2">
      <c r="C5473" s="10"/>
      <c r="D5473" s="10"/>
    </row>
    <row r="5474" spans="3:4" x14ac:dyDescent="0.2">
      <c r="C5474" s="10"/>
      <c r="D5474" s="10"/>
    </row>
    <row r="5475" spans="3:4" x14ac:dyDescent="0.2">
      <c r="C5475" s="10"/>
      <c r="D5475" s="10"/>
    </row>
    <row r="5476" spans="3:4" x14ac:dyDescent="0.2">
      <c r="C5476" s="10"/>
      <c r="D5476" s="10"/>
    </row>
    <row r="5477" spans="3:4" x14ac:dyDescent="0.2">
      <c r="C5477" s="10"/>
      <c r="D5477" s="10"/>
    </row>
    <row r="5478" spans="3:4" x14ac:dyDescent="0.2">
      <c r="C5478" s="10"/>
      <c r="D5478" s="10"/>
    </row>
    <row r="5479" spans="3:4" x14ac:dyDescent="0.2">
      <c r="C5479" s="10"/>
      <c r="D5479" s="10"/>
    </row>
    <row r="5480" spans="3:4" x14ac:dyDescent="0.2">
      <c r="C5480" s="10"/>
      <c r="D5480" s="10"/>
    </row>
    <row r="5481" spans="3:4" x14ac:dyDescent="0.2">
      <c r="C5481" s="10"/>
      <c r="D5481" s="10"/>
    </row>
    <row r="5482" spans="3:4" x14ac:dyDescent="0.2">
      <c r="C5482" s="10"/>
      <c r="D5482" s="10"/>
    </row>
    <row r="5483" spans="3:4" x14ac:dyDescent="0.2">
      <c r="C5483" s="10"/>
      <c r="D5483" s="10"/>
    </row>
    <row r="5484" spans="3:4" x14ac:dyDescent="0.2">
      <c r="C5484" s="10"/>
      <c r="D5484" s="10"/>
    </row>
    <row r="5485" spans="3:4" x14ac:dyDescent="0.2">
      <c r="C5485" s="10"/>
      <c r="D5485" s="10"/>
    </row>
    <row r="5486" spans="3:4" x14ac:dyDescent="0.2">
      <c r="C5486" s="10"/>
      <c r="D5486" s="10"/>
    </row>
    <row r="5487" spans="3:4" x14ac:dyDescent="0.2">
      <c r="C5487" s="10"/>
      <c r="D5487" s="10"/>
    </row>
    <row r="5488" spans="3:4" x14ac:dyDescent="0.2">
      <c r="C5488" s="10"/>
      <c r="D5488" s="10"/>
    </row>
    <row r="5489" spans="3:4" x14ac:dyDescent="0.2">
      <c r="C5489" s="10"/>
      <c r="D5489" s="10"/>
    </row>
    <row r="5490" spans="3:4" x14ac:dyDescent="0.2">
      <c r="C5490" s="10"/>
      <c r="D5490" s="10"/>
    </row>
    <row r="5491" spans="3:4" x14ac:dyDescent="0.2">
      <c r="C5491" s="10"/>
      <c r="D5491" s="10"/>
    </row>
    <row r="5492" spans="3:4" x14ac:dyDescent="0.2">
      <c r="C5492" s="10"/>
      <c r="D5492" s="10"/>
    </row>
    <row r="5493" spans="3:4" x14ac:dyDescent="0.2">
      <c r="C5493" s="10"/>
      <c r="D5493" s="10"/>
    </row>
    <row r="5494" spans="3:4" x14ac:dyDescent="0.2">
      <c r="C5494" s="10"/>
      <c r="D5494" s="10"/>
    </row>
    <row r="5495" spans="3:4" x14ac:dyDescent="0.2">
      <c r="C5495" s="10"/>
      <c r="D5495" s="10"/>
    </row>
    <row r="5496" spans="3:4" x14ac:dyDescent="0.2">
      <c r="C5496" s="10"/>
      <c r="D5496" s="10"/>
    </row>
    <row r="5497" spans="3:4" x14ac:dyDescent="0.2">
      <c r="C5497" s="10"/>
      <c r="D5497" s="10"/>
    </row>
    <row r="5498" spans="3:4" x14ac:dyDescent="0.2">
      <c r="C5498" s="10"/>
      <c r="D5498" s="10"/>
    </row>
    <row r="5499" spans="3:4" x14ac:dyDescent="0.2">
      <c r="C5499" s="10"/>
      <c r="D5499" s="10"/>
    </row>
    <row r="5500" spans="3:4" x14ac:dyDescent="0.2">
      <c r="C5500" s="10"/>
      <c r="D5500" s="10"/>
    </row>
    <row r="5501" spans="3:4" x14ac:dyDescent="0.2">
      <c r="C5501" s="10"/>
      <c r="D5501" s="10"/>
    </row>
    <row r="5502" spans="3:4" x14ac:dyDescent="0.2">
      <c r="C5502" s="10"/>
      <c r="D5502" s="10"/>
    </row>
    <row r="5503" spans="3:4" x14ac:dyDescent="0.2">
      <c r="C5503" s="10"/>
      <c r="D5503" s="10"/>
    </row>
    <row r="5504" spans="3:4" x14ac:dyDescent="0.2">
      <c r="C5504" s="10"/>
      <c r="D5504" s="10"/>
    </row>
    <row r="5505" spans="3:4" x14ac:dyDescent="0.2">
      <c r="C5505" s="10"/>
      <c r="D5505" s="10"/>
    </row>
    <row r="5506" spans="3:4" x14ac:dyDescent="0.2">
      <c r="C5506" s="10"/>
      <c r="D5506" s="10"/>
    </row>
    <row r="5507" spans="3:4" x14ac:dyDescent="0.2">
      <c r="C5507" s="10"/>
      <c r="D5507" s="10"/>
    </row>
    <row r="5508" spans="3:4" x14ac:dyDescent="0.2">
      <c r="C5508" s="10"/>
      <c r="D5508" s="10"/>
    </row>
    <row r="5509" spans="3:4" x14ac:dyDescent="0.2">
      <c r="C5509" s="10"/>
      <c r="D5509" s="10"/>
    </row>
    <row r="5510" spans="3:4" x14ac:dyDescent="0.2">
      <c r="C5510" s="10"/>
      <c r="D5510" s="10"/>
    </row>
    <row r="5511" spans="3:4" x14ac:dyDescent="0.2">
      <c r="C5511" s="10"/>
      <c r="D5511" s="10"/>
    </row>
    <row r="5512" spans="3:4" x14ac:dyDescent="0.2">
      <c r="C5512" s="10"/>
      <c r="D5512" s="10"/>
    </row>
    <row r="5513" spans="3:4" x14ac:dyDescent="0.2">
      <c r="C5513" s="10"/>
      <c r="D5513" s="10"/>
    </row>
    <row r="5514" spans="3:4" x14ac:dyDescent="0.2">
      <c r="C5514" s="10"/>
      <c r="D5514" s="10"/>
    </row>
    <row r="5515" spans="3:4" x14ac:dyDescent="0.2">
      <c r="C5515" s="10"/>
      <c r="D5515" s="10"/>
    </row>
    <row r="5516" spans="3:4" x14ac:dyDescent="0.2">
      <c r="C5516" s="10"/>
      <c r="D5516" s="10"/>
    </row>
    <row r="5517" spans="3:4" x14ac:dyDescent="0.2">
      <c r="C5517" s="10"/>
      <c r="D5517" s="10"/>
    </row>
    <row r="5518" spans="3:4" x14ac:dyDescent="0.2">
      <c r="C5518" s="10"/>
      <c r="D5518" s="10"/>
    </row>
    <row r="5519" spans="3:4" x14ac:dyDescent="0.2">
      <c r="C5519" s="10"/>
      <c r="D5519" s="10"/>
    </row>
    <row r="5520" spans="3:4" x14ac:dyDescent="0.2">
      <c r="C5520" s="10"/>
      <c r="D5520" s="10"/>
    </row>
    <row r="5521" spans="3:4" x14ac:dyDescent="0.2">
      <c r="C5521" s="10"/>
      <c r="D5521" s="10"/>
    </row>
    <row r="5522" spans="3:4" x14ac:dyDescent="0.2">
      <c r="C5522" s="10"/>
      <c r="D5522" s="10"/>
    </row>
    <row r="5523" spans="3:4" x14ac:dyDescent="0.2">
      <c r="C5523" s="10"/>
      <c r="D5523" s="10"/>
    </row>
    <row r="5524" spans="3:4" x14ac:dyDescent="0.2">
      <c r="C5524" s="10"/>
      <c r="D5524" s="10"/>
    </row>
    <row r="5525" spans="3:4" x14ac:dyDescent="0.2">
      <c r="C5525" s="10"/>
      <c r="D5525" s="10"/>
    </row>
    <row r="5526" spans="3:4" x14ac:dyDescent="0.2">
      <c r="C5526" s="10"/>
      <c r="D5526" s="10"/>
    </row>
    <row r="5527" spans="3:4" x14ac:dyDescent="0.2">
      <c r="C5527" s="10"/>
      <c r="D5527" s="10"/>
    </row>
    <row r="5528" spans="3:4" x14ac:dyDescent="0.2">
      <c r="C5528" s="10"/>
      <c r="D5528" s="10"/>
    </row>
    <row r="5529" spans="3:4" x14ac:dyDescent="0.2">
      <c r="C5529" s="10"/>
      <c r="D5529" s="10"/>
    </row>
    <row r="5530" spans="3:4" x14ac:dyDescent="0.2">
      <c r="C5530" s="10"/>
      <c r="D5530" s="10"/>
    </row>
    <row r="5531" spans="3:4" x14ac:dyDescent="0.2">
      <c r="C5531" s="10"/>
      <c r="D5531" s="10"/>
    </row>
    <row r="5532" spans="3:4" x14ac:dyDescent="0.2">
      <c r="C5532" s="10"/>
      <c r="D5532" s="10"/>
    </row>
    <row r="5533" spans="3:4" x14ac:dyDescent="0.2">
      <c r="C5533" s="10"/>
      <c r="D5533" s="10"/>
    </row>
    <row r="5534" spans="3:4" x14ac:dyDescent="0.2">
      <c r="C5534" s="10"/>
      <c r="D5534" s="10"/>
    </row>
    <row r="5535" spans="3:4" x14ac:dyDescent="0.2">
      <c r="C5535" s="10"/>
      <c r="D5535" s="10"/>
    </row>
    <row r="5536" spans="3:4" x14ac:dyDescent="0.2">
      <c r="C5536" s="10"/>
      <c r="D5536" s="10"/>
    </row>
    <row r="5537" spans="3:4" x14ac:dyDescent="0.2">
      <c r="C5537" s="10"/>
      <c r="D5537" s="10"/>
    </row>
    <row r="5538" spans="3:4" x14ac:dyDescent="0.2">
      <c r="C5538" s="10"/>
      <c r="D5538" s="10"/>
    </row>
    <row r="5539" spans="3:4" x14ac:dyDescent="0.2">
      <c r="C5539" s="10"/>
      <c r="D5539" s="10"/>
    </row>
    <row r="5540" spans="3:4" x14ac:dyDescent="0.2">
      <c r="C5540" s="10"/>
      <c r="D5540" s="10"/>
    </row>
    <row r="5541" spans="3:4" x14ac:dyDescent="0.2">
      <c r="C5541" s="10"/>
      <c r="D5541" s="10"/>
    </row>
    <row r="5542" spans="3:4" x14ac:dyDescent="0.2">
      <c r="C5542" s="10"/>
      <c r="D5542" s="10"/>
    </row>
    <row r="5543" spans="3:4" x14ac:dyDescent="0.2">
      <c r="C5543" s="10"/>
      <c r="D5543" s="10"/>
    </row>
    <row r="5544" spans="3:4" x14ac:dyDescent="0.2">
      <c r="C5544" s="10"/>
      <c r="D5544" s="10"/>
    </row>
    <row r="5545" spans="3:4" x14ac:dyDescent="0.2">
      <c r="C5545" s="10"/>
      <c r="D5545" s="10"/>
    </row>
    <row r="5546" spans="3:4" x14ac:dyDescent="0.2">
      <c r="C5546" s="10"/>
      <c r="D5546" s="10"/>
    </row>
    <row r="5547" spans="3:4" x14ac:dyDescent="0.2">
      <c r="C5547" s="10"/>
      <c r="D5547" s="10"/>
    </row>
    <row r="5548" spans="3:4" x14ac:dyDescent="0.2">
      <c r="C5548" s="10"/>
      <c r="D5548" s="10"/>
    </row>
    <row r="5549" spans="3:4" x14ac:dyDescent="0.2">
      <c r="C5549" s="10"/>
      <c r="D5549" s="10"/>
    </row>
    <row r="5550" spans="3:4" x14ac:dyDescent="0.2">
      <c r="C5550" s="10"/>
      <c r="D5550" s="10"/>
    </row>
    <row r="5551" spans="3:4" x14ac:dyDescent="0.2">
      <c r="C5551" s="10"/>
      <c r="D5551" s="10"/>
    </row>
    <row r="5552" spans="3:4" x14ac:dyDescent="0.2">
      <c r="C5552" s="10"/>
      <c r="D5552" s="10"/>
    </row>
    <row r="5553" spans="3:4" x14ac:dyDescent="0.2">
      <c r="C5553" s="10"/>
      <c r="D5553" s="10"/>
    </row>
    <row r="5554" spans="3:4" x14ac:dyDescent="0.2">
      <c r="C5554" s="10"/>
      <c r="D5554" s="10"/>
    </row>
    <row r="5555" spans="3:4" x14ac:dyDescent="0.2">
      <c r="C5555" s="10"/>
      <c r="D5555" s="10"/>
    </row>
    <row r="5556" spans="3:4" x14ac:dyDescent="0.2">
      <c r="C5556" s="10"/>
      <c r="D5556" s="10"/>
    </row>
    <row r="5557" spans="3:4" x14ac:dyDescent="0.2">
      <c r="C5557" s="10"/>
      <c r="D5557" s="10"/>
    </row>
    <row r="5558" spans="3:4" x14ac:dyDescent="0.2">
      <c r="C5558" s="10"/>
      <c r="D5558" s="10"/>
    </row>
    <row r="5559" spans="3:4" x14ac:dyDescent="0.2">
      <c r="C5559" s="10"/>
      <c r="D5559" s="10"/>
    </row>
    <row r="5560" spans="3:4" x14ac:dyDescent="0.2">
      <c r="C5560" s="10"/>
      <c r="D5560" s="10"/>
    </row>
    <row r="5561" spans="3:4" x14ac:dyDescent="0.2">
      <c r="C5561" s="10"/>
      <c r="D5561" s="10"/>
    </row>
    <row r="5562" spans="3:4" x14ac:dyDescent="0.2">
      <c r="C5562" s="10"/>
      <c r="D5562" s="10"/>
    </row>
    <row r="5563" spans="3:4" x14ac:dyDescent="0.2">
      <c r="C5563" s="10"/>
      <c r="D5563" s="10"/>
    </row>
    <row r="5564" spans="3:4" x14ac:dyDescent="0.2">
      <c r="C5564" s="10"/>
      <c r="D5564" s="10"/>
    </row>
    <row r="5565" spans="3:4" x14ac:dyDescent="0.2">
      <c r="C5565" s="10"/>
      <c r="D5565" s="10"/>
    </row>
    <row r="5566" spans="3:4" x14ac:dyDescent="0.2">
      <c r="C5566" s="10"/>
      <c r="D5566" s="10"/>
    </row>
    <row r="5567" spans="3:4" x14ac:dyDescent="0.2">
      <c r="C5567" s="10"/>
      <c r="D5567" s="10"/>
    </row>
    <row r="5568" spans="3:4" x14ac:dyDescent="0.2">
      <c r="C5568" s="10"/>
      <c r="D5568" s="10"/>
    </row>
    <row r="5569" spans="3:4" x14ac:dyDescent="0.2">
      <c r="C5569" s="10"/>
      <c r="D5569" s="10"/>
    </row>
    <row r="5570" spans="3:4" x14ac:dyDescent="0.2">
      <c r="C5570" s="10"/>
      <c r="D5570" s="10"/>
    </row>
    <row r="5571" spans="3:4" x14ac:dyDescent="0.2">
      <c r="C5571" s="10"/>
      <c r="D5571" s="10"/>
    </row>
    <row r="5572" spans="3:4" x14ac:dyDescent="0.2">
      <c r="C5572" s="10"/>
      <c r="D5572" s="10"/>
    </row>
    <row r="5573" spans="3:4" x14ac:dyDescent="0.2">
      <c r="C5573" s="10"/>
      <c r="D5573" s="10"/>
    </row>
    <row r="5574" spans="3:4" x14ac:dyDescent="0.2">
      <c r="C5574" s="10"/>
      <c r="D5574" s="10"/>
    </row>
    <row r="5575" spans="3:4" x14ac:dyDescent="0.2">
      <c r="C5575" s="10"/>
      <c r="D5575" s="10"/>
    </row>
    <row r="5576" spans="3:4" x14ac:dyDescent="0.2">
      <c r="C5576" s="10"/>
      <c r="D5576" s="10"/>
    </row>
    <row r="5577" spans="3:4" x14ac:dyDescent="0.2">
      <c r="C5577" s="10"/>
      <c r="D5577" s="10"/>
    </row>
    <row r="5578" spans="3:4" x14ac:dyDescent="0.2">
      <c r="C5578" s="10"/>
      <c r="D5578" s="10"/>
    </row>
    <row r="5579" spans="3:4" x14ac:dyDescent="0.2">
      <c r="C5579" s="10"/>
      <c r="D5579" s="10"/>
    </row>
    <row r="5580" spans="3:4" x14ac:dyDescent="0.2">
      <c r="C5580" s="10"/>
      <c r="D5580" s="10"/>
    </row>
    <row r="5581" spans="3:4" x14ac:dyDescent="0.2">
      <c r="C5581" s="10"/>
      <c r="D5581" s="10"/>
    </row>
    <row r="5582" spans="3:4" x14ac:dyDescent="0.2">
      <c r="C5582" s="10"/>
      <c r="D5582" s="10"/>
    </row>
    <row r="5583" spans="3:4" x14ac:dyDescent="0.2">
      <c r="C5583" s="10"/>
      <c r="D5583" s="10"/>
    </row>
    <row r="5584" spans="3:4" x14ac:dyDescent="0.2">
      <c r="C5584" s="10"/>
      <c r="D5584" s="10"/>
    </row>
    <row r="5585" spans="3:4" x14ac:dyDescent="0.2">
      <c r="C5585" s="10"/>
      <c r="D5585" s="10"/>
    </row>
    <row r="5586" spans="3:4" x14ac:dyDescent="0.2">
      <c r="C5586" s="10"/>
      <c r="D5586" s="10"/>
    </row>
    <row r="5587" spans="3:4" x14ac:dyDescent="0.2">
      <c r="C5587" s="10"/>
      <c r="D5587" s="10"/>
    </row>
    <row r="5588" spans="3:4" x14ac:dyDescent="0.2">
      <c r="C5588" s="10"/>
      <c r="D5588" s="10"/>
    </row>
    <row r="5589" spans="3:4" x14ac:dyDescent="0.2">
      <c r="C5589" s="10"/>
      <c r="D5589" s="10"/>
    </row>
    <row r="5590" spans="3:4" x14ac:dyDescent="0.2">
      <c r="C5590" s="10"/>
      <c r="D5590" s="10"/>
    </row>
    <row r="5591" spans="3:4" x14ac:dyDescent="0.2">
      <c r="C5591" s="10"/>
      <c r="D5591" s="10"/>
    </row>
    <row r="5592" spans="3:4" x14ac:dyDescent="0.2">
      <c r="C5592" s="10"/>
      <c r="D5592" s="10"/>
    </row>
    <row r="5593" spans="3:4" x14ac:dyDescent="0.2">
      <c r="C5593" s="10"/>
      <c r="D5593" s="10"/>
    </row>
    <row r="5594" spans="3:4" x14ac:dyDescent="0.2">
      <c r="C5594" s="10"/>
      <c r="D5594" s="10"/>
    </row>
    <row r="5595" spans="3:4" x14ac:dyDescent="0.2">
      <c r="C5595" s="10"/>
      <c r="D5595" s="10"/>
    </row>
    <row r="5596" spans="3:4" x14ac:dyDescent="0.2">
      <c r="C5596" s="10"/>
      <c r="D5596" s="10"/>
    </row>
    <row r="5597" spans="3:4" x14ac:dyDescent="0.2">
      <c r="C5597" s="10"/>
      <c r="D5597" s="10"/>
    </row>
    <row r="5598" spans="3:4" x14ac:dyDescent="0.2">
      <c r="C5598" s="10"/>
      <c r="D5598" s="10"/>
    </row>
    <row r="5599" spans="3:4" x14ac:dyDescent="0.2">
      <c r="C5599" s="10"/>
      <c r="D5599" s="10"/>
    </row>
    <row r="5600" spans="3:4" x14ac:dyDescent="0.2">
      <c r="C5600" s="10"/>
      <c r="D5600" s="10"/>
    </row>
    <row r="5601" spans="3:4" x14ac:dyDescent="0.2">
      <c r="C5601" s="10"/>
      <c r="D5601" s="10"/>
    </row>
    <row r="5602" spans="3:4" x14ac:dyDescent="0.2">
      <c r="C5602" s="10"/>
      <c r="D5602" s="10"/>
    </row>
    <row r="5603" spans="3:4" x14ac:dyDescent="0.2">
      <c r="C5603" s="10"/>
      <c r="D5603" s="10"/>
    </row>
    <row r="5604" spans="3:4" x14ac:dyDescent="0.2">
      <c r="C5604" s="10"/>
      <c r="D5604" s="10"/>
    </row>
    <row r="5605" spans="3:4" x14ac:dyDescent="0.2">
      <c r="C5605" s="10"/>
      <c r="D5605" s="10"/>
    </row>
    <row r="5606" spans="3:4" x14ac:dyDescent="0.2">
      <c r="C5606" s="10"/>
      <c r="D5606" s="10"/>
    </row>
    <row r="5607" spans="3:4" x14ac:dyDescent="0.2">
      <c r="C5607" s="10"/>
      <c r="D5607" s="10"/>
    </row>
    <row r="5608" spans="3:4" x14ac:dyDescent="0.2">
      <c r="C5608" s="10"/>
      <c r="D5608" s="10"/>
    </row>
    <row r="5609" spans="3:4" x14ac:dyDescent="0.2">
      <c r="C5609" s="10"/>
      <c r="D5609" s="10"/>
    </row>
    <row r="5610" spans="3:4" x14ac:dyDescent="0.2">
      <c r="C5610" s="10"/>
      <c r="D5610" s="10"/>
    </row>
    <row r="5611" spans="3:4" x14ac:dyDescent="0.2">
      <c r="C5611" s="10"/>
      <c r="D5611" s="10"/>
    </row>
    <row r="5612" spans="3:4" x14ac:dyDescent="0.2">
      <c r="C5612" s="10"/>
      <c r="D5612" s="10"/>
    </row>
    <row r="5613" spans="3:4" x14ac:dyDescent="0.2">
      <c r="C5613" s="10"/>
      <c r="D5613" s="10"/>
    </row>
    <row r="5614" spans="3:4" x14ac:dyDescent="0.2">
      <c r="C5614" s="10"/>
      <c r="D5614" s="10"/>
    </row>
    <row r="5615" spans="3:4" x14ac:dyDescent="0.2">
      <c r="C5615" s="10"/>
      <c r="D5615" s="10"/>
    </row>
    <row r="5616" spans="3:4" x14ac:dyDescent="0.2">
      <c r="C5616" s="10"/>
      <c r="D5616" s="10"/>
    </row>
    <row r="5617" spans="3:4" x14ac:dyDescent="0.2">
      <c r="C5617" s="10"/>
      <c r="D5617" s="10"/>
    </row>
    <row r="5618" spans="3:4" x14ac:dyDescent="0.2">
      <c r="C5618" s="10"/>
      <c r="D5618" s="10"/>
    </row>
    <row r="5619" spans="3:4" x14ac:dyDescent="0.2">
      <c r="C5619" s="10"/>
      <c r="D5619" s="10"/>
    </row>
    <row r="5620" spans="3:4" x14ac:dyDescent="0.2">
      <c r="C5620" s="10"/>
      <c r="D5620" s="10"/>
    </row>
    <row r="5621" spans="3:4" x14ac:dyDescent="0.2">
      <c r="C5621" s="10"/>
      <c r="D5621" s="10"/>
    </row>
    <row r="5622" spans="3:4" x14ac:dyDescent="0.2">
      <c r="C5622" s="10"/>
      <c r="D5622" s="10"/>
    </row>
    <row r="5623" spans="3:4" x14ac:dyDescent="0.2">
      <c r="C5623" s="10"/>
      <c r="D5623" s="10"/>
    </row>
    <row r="5624" spans="3:4" x14ac:dyDescent="0.2">
      <c r="C5624" s="10"/>
      <c r="D5624" s="10"/>
    </row>
    <row r="5625" spans="3:4" x14ac:dyDescent="0.2">
      <c r="C5625" s="10"/>
      <c r="D5625" s="10"/>
    </row>
    <row r="5626" spans="3:4" x14ac:dyDescent="0.2">
      <c r="C5626" s="10"/>
      <c r="D5626" s="10"/>
    </row>
    <row r="5627" spans="3:4" x14ac:dyDescent="0.2">
      <c r="C5627" s="10"/>
      <c r="D5627" s="10"/>
    </row>
    <row r="5628" spans="3:4" x14ac:dyDescent="0.2">
      <c r="C5628" s="10"/>
      <c r="D5628" s="10"/>
    </row>
    <row r="5629" spans="3:4" x14ac:dyDescent="0.2">
      <c r="C5629" s="10"/>
      <c r="D5629" s="10"/>
    </row>
    <row r="5630" spans="3:4" x14ac:dyDescent="0.2">
      <c r="C5630" s="10"/>
      <c r="D5630" s="10"/>
    </row>
    <row r="5631" spans="3:4" x14ac:dyDescent="0.2">
      <c r="C5631" s="10"/>
      <c r="D5631" s="10"/>
    </row>
    <row r="5632" spans="3:4" x14ac:dyDescent="0.2">
      <c r="C5632" s="10"/>
      <c r="D5632" s="10"/>
    </row>
    <row r="5633" spans="3:4" x14ac:dyDescent="0.2">
      <c r="C5633" s="10"/>
      <c r="D5633" s="10"/>
    </row>
    <row r="5634" spans="3:4" x14ac:dyDescent="0.2">
      <c r="C5634" s="10"/>
      <c r="D5634" s="10"/>
    </row>
    <row r="5635" spans="3:4" x14ac:dyDescent="0.2">
      <c r="C5635" s="10"/>
      <c r="D5635" s="10"/>
    </row>
    <row r="5636" spans="3:4" x14ac:dyDescent="0.2">
      <c r="C5636" s="10"/>
      <c r="D5636" s="10"/>
    </row>
    <row r="5637" spans="3:4" x14ac:dyDescent="0.2">
      <c r="C5637" s="10"/>
      <c r="D5637" s="10"/>
    </row>
    <row r="5638" spans="3:4" x14ac:dyDescent="0.2">
      <c r="C5638" s="10"/>
      <c r="D5638" s="10"/>
    </row>
    <row r="5639" spans="3:4" x14ac:dyDescent="0.2">
      <c r="C5639" s="10"/>
      <c r="D5639" s="10"/>
    </row>
    <row r="5640" spans="3:4" x14ac:dyDescent="0.2">
      <c r="C5640" s="10"/>
      <c r="D5640" s="10"/>
    </row>
    <row r="5641" spans="3:4" x14ac:dyDescent="0.2">
      <c r="C5641" s="10"/>
      <c r="D5641" s="10"/>
    </row>
    <row r="5642" spans="3:4" x14ac:dyDescent="0.2">
      <c r="C5642" s="10"/>
      <c r="D5642" s="10"/>
    </row>
    <row r="5643" spans="3:4" x14ac:dyDescent="0.2">
      <c r="C5643" s="10"/>
      <c r="D5643" s="10"/>
    </row>
    <row r="5644" spans="3:4" x14ac:dyDescent="0.2">
      <c r="C5644" s="10"/>
      <c r="D5644" s="10"/>
    </row>
    <row r="5645" spans="3:4" x14ac:dyDescent="0.2">
      <c r="C5645" s="10"/>
      <c r="D5645" s="10"/>
    </row>
    <row r="5646" spans="3:4" x14ac:dyDescent="0.2">
      <c r="C5646" s="10"/>
      <c r="D5646" s="10"/>
    </row>
    <row r="5647" spans="3:4" x14ac:dyDescent="0.2">
      <c r="C5647" s="10"/>
      <c r="D5647" s="10"/>
    </row>
    <row r="5648" spans="3:4" x14ac:dyDescent="0.2">
      <c r="C5648" s="10"/>
      <c r="D5648" s="10"/>
    </row>
    <row r="5649" spans="3:4" x14ac:dyDescent="0.2">
      <c r="C5649" s="10"/>
      <c r="D5649" s="10"/>
    </row>
    <row r="5650" spans="3:4" x14ac:dyDescent="0.2">
      <c r="C5650" s="10"/>
      <c r="D5650" s="10"/>
    </row>
    <row r="5651" spans="3:4" x14ac:dyDescent="0.2">
      <c r="C5651" s="10"/>
      <c r="D5651" s="10"/>
    </row>
    <row r="5652" spans="3:4" x14ac:dyDescent="0.2">
      <c r="C5652" s="10"/>
      <c r="D5652" s="10"/>
    </row>
    <row r="5653" spans="3:4" x14ac:dyDescent="0.2">
      <c r="C5653" s="10"/>
      <c r="D5653" s="10"/>
    </row>
    <row r="5654" spans="3:4" x14ac:dyDescent="0.2">
      <c r="C5654" s="10"/>
      <c r="D5654" s="10"/>
    </row>
    <row r="5655" spans="3:4" x14ac:dyDescent="0.2">
      <c r="C5655" s="10"/>
      <c r="D5655" s="10"/>
    </row>
    <row r="5656" spans="3:4" x14ac:dyDescent="0.2">
      <c r="C5656" s="10"/>
      <c r="D5656" s="10"/>
    </row>
    <row r="5657" spans="3:4" x14ac:dyDescent="0.2">
      <c r="C5657" s="10"/>
      <c r="D5657" s="10"/>
    </row>
    <row r="5658" spans="3:4" x14ac:dyDescent="0.2">
      <c r="C5658" s="10"/>
      <c r="D5658" s="10"/>
    </row>
    <row r="5659" spans="3:4" x14ac:dyDescent="0.2">
      <c r="C5659" s="10"/>
      <c r="D5659" s="10"/>
    </row>
    <row r="5660" spans="3:4" x14ac:dyDescent="0.2">
      <c r="C5660" s="10"/>
      <c r="D5660" s="10"/>
    </row>
    <row r="5661" spans="3:4" x14ac:dyDescent="0.2">
      <c r="C5661" s="10"/>
      <c r="D5661" s="10"/>
    </row>
    <row r="5662" spans="3:4" x14ac:dyDescent="0.2">
      <c r="C5662" s="10"/>
      <c r="D5662" s="10"/>
    </row>
    <row r="5663" spans="3:4" x14ac:dyDescent="0.2">
      <c r="C5663" s="10"/>
      <c r="D5663" s="10"/>
    </row>
    <row r="5664" spans="3:4" x14ac:dyDescent="0.2">
      <c r="C5664" s="10"/>
      <c r="D5664" s="10"/>
    </row>
    <row r="5665" spans="3:4" x14ac:dyDescent="0.2">
      <c r="C5665" s="10"/>
      <c r="D5665" s="10"/>
    </row>
    <row r="5666" spans="3:4" x14ac:dyDescent="0.2">
      <c r="C5666" s="10"/>
      <c r="D5666" s="10"/>
    </row>
    <row r="5667" spans="3:4" x14ac:dyDescent="0.2">
      <c r="C5667" s="10"/>
      <c r="D5667" s="10"/>
    </row>
    <row r="5668" spans="3:4" x14ac:dyDescent="0.2">
      <c r="C5668" s="10"/>
      <c r="D5668" s="10"/>
    </row>
    <row r="5669" spans="3:4" x14ac:dyDescent="0.2">
      <c r="C5669" s="10"/>
      <c r="D5669" s="10"/>
    </row>
    <row r="5670" spans="3:4" x14ac:dyDescent="0.2">
      <c r="C5670" s="10"/>
      <c r="D5670" s="10"/>
    </row>
    <row r="5671" spans="3:4" x14ac:dyDescent="0.2">
      <c r="C5671" s="10"/>
      <c r="D5671" s="10"/>
    </row>
    <row r="5672" spans="3:4" x14ac:dyDescent="0.2">
      <c r="C5672" s="10"/>
      <c r="D5672" s="10"/>
    </row>
    <row r="5673" spans="3:4" x14ac:dyDescent="0.2">
      <c r="C5673" s="10"/>
      <c r="D5673" s="10"/>
    </row>
    <row r="5674" spans="3:4" x14ac:dyDescent="0.2">
      <c r="C5674" s="10"/>
      <c r="D5674" s="10"/>
    </row>
    <row r="5675" spans="3:4" x14ac:dyDescent="0.2">
      <c r="C5675" s="10"/>
      <c r="D5675" s="10"/>
    </row>
    <row r="5676" spans="3:4" x14ac:dyDescent="0.2">
      <c r="C5676" s="10"/>
      <c r="D5676" s="10"/>
    </row>
    <row r="5677" spans="3:4" x14ac:dyDescent="0.2">
      <c r="C5677" s="10"/>
      <c r="D5677" s="10"/>
    </row>
    <row r="5678" spans="3:4" x14ac:dyDescent="0.2">
      <c r="C5678" s="10"/>
      <c r="D5678" s="10"/>
    </row>
    <row r="5679" spans="3:4" x14ac:dyDescent="0.2">
      <c r="C5679" s="10"/>
      <c r="D5679" s="10"/>
    </row>
    <row r="5680" spans="3:4" x14ac:dyDescent="0.2">
      <c r="C5680" s="10"/>
      <c r="D5680" s="10"/>
    </row>
    <row r="5681" spans="3:4" x14ac:dyDescent="0.2">
      <c r="C5681" s="10"/>
      <c r="D5681" s="10"/>
    </row>
    <row r="5682" spans="3:4" x14ac:dyDescent="0.2">
      <c r="C5682" s="10"/>
      <c r="D5682" s="10"/>
    </row>
    <row r="5683" spans="3:4" x14ac:dyDescent="0.2">
      <c r="C5683" s="10"/>
      <c r="D5683" s="10"/>
    </row>
    <row r="5684" spans="3:4" x14ac:dyDescent="0.2">
      <c r="C5684" s="10"/>
      <c r="D5684" s="10"/>
    </row>
    <row r="5685" spans="3:4" x14ac:dyDescent="0.2">
      <c r="C5685" s="10"/>
      <c r="D5685" s="10"/>
    </row>
    <row r="5686" spans="3:4" x14ac:dyDescent="0.2">
      <c r="C5686" s="10"/>
      <c r="D5686" s="10"/>
    </row>
    <row r="5687" spans="3:4" x14ac:dyDescent="0.2">
      <c r="C5687" s="10"/>
      <c r="D5687" s="10"/>
    </row>
    <row r="5688" spans="3:4" x14ac:dyDescent="0.2">
      <c r="C5688" s="10"/>
      <c r="D5688" s="10"/>
    </row>
    <row r="5689" spans="3:4" x14ac:dyDescent="0.2">
      <c r="C5689" s="10"/>
      <c r="D5689" s="10"/>
    </row>
    <row r="5690" spans="3:4" x14ac:dyDescent="0.2">
      <c r="C5690" s="10"/>
      <c r="D5690" s="10"/>
    </row>
    <row r="5691" spans="3:4" x14ac:dyDescent="0.2">
      <c r="C5691" s="10"/>
      <c r="D5691" s="10"/>
    </row>
    <row r="5692" spans="3:4" x14ac:dyDescent="0.2">
      <c r="C5692" s="10"/>
      <c r="D5692" s="10"/>
    </row>
    <row r="5693" spans="3:4" x14ac:dyDescent="0.2">
      <c r="C5693" s="10"/>
      <c r="D5693" s="10"/>
    </row>
    <row r="5694" spans="3:4" x14ac:dyDescent="0.2">
      <c r="C5694" s="10"/>
      <c r="D5694" s="10"/>
    </row>
    <row r="5695" spans="3:4" x14ac:dyDescent="0.2">
      <c r="C5695" s="10"/>
      <c r="D5695" s="10"/>
    </row>
    <row r="5696" spans="3:4" x14ac:dyDescent="0.2">
      <c r="C5696" s="10"/>
      <c r="D5696" s="10"/>
    </row>
    <row r="5697" spans="3:4" x14ac:dyDescent="0.2">
      <c r="C5697" s="10"/>
      <c r="D5697" s="10"/>
    </row>
    <row r="5698" spans="3:4" x14ac:dyDescent="0.2">
      <c r="C5698" s="10"/>
      <c r="D5698" s="10"/>
    </row>
    <row r="5699" spans="3:4" x14ac:dyDescent="0.2">
      <c r="C5699" s="10"/>
      <c r="D5699" s="10"/>
    </row>
    <row r="5700" spans="3:4" x14ac:dyDescent="0.2">
      <c r="C5700" s="10"/>
      <c r="D5700" s="10"/>
    </row>
    <row r="5701" spans="3:4" x14ac:dyDescent="0.2">
      <c r="C5701" s="10"/>
      <c r="D5701" s="10"/>
    </row>
    <row r="5702" spans="3:4" x14ac:dyDescent="0.2">
      <c r="C5702" s="10"/>
      <c r="D5702" s="10"/>
    </row>
    <row r="5703" spans="3:4" x14ac:dyDescent="0.2">
      <c r="C5703" s="10"/>
      <c r="D5703" s="10"/>
    </row>
    <row r="5704" spans="3:4" x14ac:dyDescent="0.2">
      <c r="C5704" s="10"/>
      <c r="D5704" s="10"/>
    </row>
    <row r="5705" spans="3:4" x14ac:dyDescent="0.2">
      <c r="C5705" s="10"/>
      <c r="D5705" s="10"/>
    </row>
    <row r="5706" spans="3:4" x14ac:dyDescent="0.2">
      <c r="C5706" s="10"/>
      <c r="D5706" s="10"/>
    </row>
    <row r="5707" spans="3:4" x14ac:dyDescent="0.2">
      <c r="C5707" s="10"/>
      <c r="D5707" s="10"/>
    </row>
    <row r="5708" spans="3:4" x14ac:dyDescent="0.2">
      <c r="C5708" s="10"/>
      <c r="D5708" s="10"/>
    </row>
    <row r="5709" spans="3:4" x14ac:dyDescent="0.2">
      <c r="C5709" s="10"/>
      <c r="D5709" s="10"/>
    </row>
    <row r="5710" spans="3:4" x14ac:dyDescent="0.2">
      <c r="C5710" s="10"/>
      <c r="D5710" s="10"/>
    </row>
    <row r="5711" spans="3:4" x14ac:dyDescent="0.2">
      <c r="C5711" s="10"/>
      <c r="D5711" s="10"/>
    </row>
    <row r="5712" spans="3:4" x14ac:dyDescent="0.2">
      <c r="C5712" s="10"/>
      <c r="D5712" s="10"/>
    </row>
    <row r="5713" spans="3:4" x14ac:dyDescent="0.2">
      <c r="C5713" s="10"/>
      <c r="D5713" s="10"/>
    </row>
    <row r="5714" spans="3:4" x14ac:dyDescent="0.2">
      <c r="C5714" s="10"/>
      <c r="D5714" s="10"/>
    </row>
    <row r="5715" spans="3:4" x14ac:dyDescent="0.2">
      <c r="C5715" s="10"/>
      <c r="D5715" s="10"/>
    </row>
    <row r="5716" spans="3:4" x14ac:dyDescent="0.2">
      <c r="C5716" s="10"/>
      <c r="D5716" s="10"/>
    </row>
    <row r="5717" spans="3:4" x14ac:dyDescent="0.2">
      <c r="C5717" s="10"/>
      <c r="D5717" s="10"/>
    </row>
    <row r="5718" spans="3:4" x14ac:dyDescent="0.2">
      <c r="C5718" s="10"/>
      <c r="D5718" s="10"/>
    </row>
    <row r="5719" spans="3:4" x14ac:dyDescent="0.2">
      <c r="C5719" s="10"/>
      <c r="D5719" s="10"/>
    </row>
    <row r="5720" spans="3:4" x14ac:dyDescent="0.2">
      <c r="C5720" s="10"/>
      <c r="D5720" s="10"/>
    </row>
    <row r="5721" spans="3:4" x14ac:dyDescent="0.2">
      <c r="C5721" s="10"/>
      <c r="D5721" s="10"/>
    </row>
    <row r="5722" spans="3:4" x14ac:dyDescent="0.2">
      <c r="C5722" s="10"/>
      <c r="D5722" s="10"/>
    </row>
    <row r="5723" spans="3:4" x14ac:dyDescent="0.2">
      <c r="C5723" s="10"/>
      <c r="D5723" s="10"/>
    </row>
    <row r="5724" spans="3:4" x14ac:dyDescent="0.2">
      <c r="C5724" s="10"/>
      <c r="D5724" s="10"/>
    </row>
    <row r="5725" spans="3:4" x14ac:dyDescent="0.2">
      <c r="C5725" s="10"/>
      <c r="D5725" s="10"/>
    </row>
    <row r="5726" spans="3:4" x14ac:dyDescent="0.2">
      <c r="C5726" s="10"/>
      <c r="D5726" s="10"/>
    </row>
    <row r="5727" spans="3:4" x14ac:dyDescent="0.2">
      <c r="C5727" s="10"/>
      <c r="D5727" s="10"/>
    </row>
    <row r="5728" spans="3:4" x14ac:dyDescent="0.2">
      <c r="C5728" s="10"/>
      <c r="D5728" s="10"/>
    </row>
    <row r="5729" spans="3:4" x14ac:dyDescent="0.2">
      <c r="C5729" s="10"/>
      <c r="D5729" s="10"/>
    </row>
    <row r="5730" spans="3:4" x14ac:dyDescent="0.2">
      <c r="C5730" s="10"/>
      <c r="D5730" s="10"/>
    </row>
    <row r="5731" spans="3:4" x14ac:dyDescent="0.2">
      <c r="C5731" s="10"/>
      <c r="D5731" s="10"/>
    </row>
    <row r="5732" spans="3:4" x14ac:dyDescent="0.2">
      <c r="C5732" s="10"/>
      <c r="D5732" s="10"/>
    </row>
    <row r="5733" spans="3:4" x14ac:dyDescent="0.2">
      <c r="C5733" s="10"/>
      <c r="D5733" s="10"/>
    </row>
    <row r="5734" spans="3:4" x14ac:dyDescent="0.2">
      <c r="C5734" s="10"/>
      <c r="D5734" s="10"/>
    </row>
    <row r="5735" spans="3:4" x14ac:dyDescent="0.2">
      <c r="C5735" s="10"/>
      <c r="D5735" s="10"/>
    </row>
    <row r="5736" spans="3:4" x14ac:dyDescent="0.2">
      <c r="C5736" s="10"/>
      <c r="D5736" s="10"/>
    </row>
    <row r="5737" spans="3:4" x14ac:dyDescent="0.2">
      <c r="C5737" s="10"/>
      <c r="D5737" s="10"/>
    </row>
    <row r="5738" spans="3:4" x14ac:dyDescent="0.2">
      <c r="C5738" s="10"/>
      <c r="D5738" s="10"/>
    </row>
    <row r="5739" spans="3:4" x14ac:dyDescent="0.2">
      <c r="C5739" s="10"/>
      <c r="D5739" s="10"/>
    </row>
    <row r="5740" spans="3:4" x14ac:dyDescent="0.2">
      <c r="C5740" s="10"/>
      <c r="D5740" s="10"/>
    </row>
    <row r="5741" spans="3:4" x14ac:dyDescent="0.2">
      <c r="C5741" s="10"/>
      <c r="D5741" s="10"/>
    </row>
    <row r="5742" spans="3:4" x14ac:dyDescent="0.2">
      <c r="C5742" s="10"/>
      <c r="D5742" s="10"/>
    </row>
    <row r="5743" spans="3:4" x14ac:dyDescent="0.2">
      <c r="C5743" s="10"/>
      <c r="D5743" s="10"/>
    </row>
    <row r="5744" spans="3:4" x14ac:dyDescent="0.2">
      <c r="C5744" s="10"/>
      <c r="D5744" s="10"/>
    </row>
    <row r="5745" spans="3:4" x14ac:dyDescent="0.2">
      <c r="C5745" s="10"/>
      <c r="D5745" s="10"/>
    </row>
    <row r="5746" spans="3:4" x14ac:dyDescent="0.2">
      <c r="C5746" s="10"/>
      <c r="D5746" s="10"/>
    </row>
    <row r="5747" spans="3:4" x14ac:dyDescent="0.2">
      <c r="C5747" s="10"/>
      <c r="D5747" s="10"/>
    </row>
    <row r="5748" spans="3:4" x14ac:dyDescent="0.2">
      <c r="C5748" s="10"/>
      <c r="D5748" s="10"/>
    </row>
    <row r="5749" spans="3:4" x14ac:dyDescent="0.2">
      <c r="C5749" s="10"/>
      <c r="D5749" s="10"/>
    </row>
    <row r="5750" spans="3:4" x14ac:dyDescent="0.2">
      <c r="C5750" s="10"/>
      <c r="D5750" s="10"/>
    </row>
    <row r="5751" spans="3:4" x14ac:dyDescent="0.2">
      <c r="C5751" s="10"/>
      <c r="D5751" s="10"/>
    </row>
    <row r="5752" spans="3:4" x14ac:dyDescent="0.2">
      <c r="C5752" s="10"/>
      <c r="D5752" s="10"/>
    </row>
    <row r="5753" spans="3:4" x14ac:dyDescent="0.2">
      <c r="C5753" s="10"/>
      <c r="D5753" s="10"/>
    </row>
    <row r="5754" spans="3:4" x14ac:dyDescent="0.2">
      <c r="C5754" s="10"/>
      <c r="D5754" s="10"/>
    </row>
    <row r="5755" spans="3:4" x14ac:dyDescent="0.2">
      <c r="C5755" s="10"/>
      <c r="D5755" s="10"/>
    </row>
    <row r="5756" spans="3:4" x14ac:dyDescent="0.2">
      <c r="C5756" s="10"/>
      <c r="D5756" s="10"/>
    </row>
    <row r="5757" spans="3:4" x14ac:dyDescent="0.2">
      <c r="C5757" s="10"/>
      <c r="D5757" s="10"/>
    </row>
    <row r="5758" spans="3:4" x14ac:dyDescent="0.2">
      <c r="C5758" s="10"/>
      <c r="D5758" s="10"/>
    </row>
    <row r="5759" spans="3:4" x14ac:dyDescent="0.2">
      <c r="C5759" s="10"/>
      <c r="D5759" s="10"/>
    </row>
    <row r="5760" spans="3:4" x14ac:dyDescent="0.2">
      <c r="C5760" s="10"/>
      <c r="D5760" s="10"/>
    </row>
    <row r="5761" spans="3:4" x14ac:dyDescent="0.2">
      <c r="C5761" s="10"/>
      <c r="D5761" s="10"/>
    </row>
    <row r="5762" spans="3:4" x14ac:dyDescent="0.2">
      <c r="C5762" s="10"/>
      <c r="D5762" s="10"/>
    </row>
    <row r="5763" spans="3:4" x14ac:dyDescent="0.2">
      <c r="C5763" s="10"/>
      <c r="D5763" s="10"/>
    </row>
    <row r="5764" spans="3:4" x14ac:dyDescent="0.2">
      <c r="C5764" s="10"/>
      <c r="D5764" s="10"/>
    </row>
    <row r="5765" spans="3:4" x14ac:dyDescent="0.2">
      <c r="C5765" s="10"/>
      <c r="D5765" s="10"/>
    </row>
    <row r="5766" spans="3:4" x14ac:dyDescent="0.2">
      <c r="C5766" s="10"/>
      <c r="D5766" s="10"/>
    </row>
    <row r="5767" spans="3:4" x14ac:dyDescent="0.2">
      <c r="C5767" s="10"/>
      <c r="D5767" s="10"/>
    </row>
    <row r="5768" spans="3:4" x14ac:dyDescent="0.2">
      <c r="C5768" s="10"/>
      <c r="D5768" s="10"/>
    </row>
    <row r="5769" spans="3:4" x14ac:dyDescent="0.2">
      <c r="C5769" s="10"/>
      <c r="D5769" s="10"/>
    </row>
    <row r="5770" spans="3:4" x14ac:dyDescent="0.2">
      <c r="C5770" s="10"/>
      <c r="D5770" s="10"/>
    </row>
    <row r="5771" spans="3:4" x14ac:dyDescent="0.2">
      <c r="C5771" s="10"/>
      <c r="D5771" s="10"/>
    </row>
    <row r="5772" spans="3:4" x14ac:dyDescent="0.2">
      <c r="C5772" s="10"/>
      <c r="D5772" s="10"/>
    </row>
    <row r="5773" spans="3:4" x14ac:dyDescent="0.2">
      <c r="C5773" s="10"/>
      <c r="D5773" s="10"/>
    </row>
    <row r="5774" spans="3:4" x14ac:dyDescent="0.2">
      <c r="C5774" s="10"/>
      <c r="D5774" s="10"/>
    </row>
    <row r="5775" spans="3:4" x14ac:dyDescent="0.2">
      <c r="C5775" s="10"/>
      <c r="D5775" s="10"/>
    </row>
    <row r="5776" spans="3:4" x14ac:dyDescent="0.2">
      <c r="C5776" s="10"/>
      <c r="D5776" s="10"/>
    </row>
    <row r="5777" spans="3:4" x14ac:dyDescent="0.2">
      <c r="C5777" s="10"/>
      <c r="D5777" s="10"/>
    </row>
    <row r="5778" spans="3:4" x14ac:dyDescent="0.2">
      <c r="C5778" s="10"/>
      <c r="D5778" s="10"/>
    </row>
    <row r="5779" spans="3:4" x14ac:dyDescent="0.2">
      <c r="C5779" s="10"/>
      <c r="D5779" s="10"/>
    </row>
    <row r="5780" spans="3:4" x14ac:dyDescent="0.2">
      <c r="C5780" s="10"/>
      <c r="D5780" s="10"/>
    </row>
    <row r="5781" spans="3:4" x14ac:dyDescent="0.2">
      <c r="C5781" s="10"/>
      <c r="D5781" s="10"/>
    </row>
    <row r="5782" spans="3:4" x14ac:dyDescent="0.2">
      <c r="C5782" s="10"/>
      <c r="D5782" s="10"/>
    </row>
    <row r="5783" spans="3:4" x14ac:dyDescent="0.2">
      <c r="C5783" s="10"/>
      <c r="D5783" s="10"/>
    </row>
    <row r="5784" spans="3:4" x14ac:dyDescent="0.2">
      <c r="C5784" s="10"/>
      <c r="D5784" s="10"/>
    </row>
    <row r="5785" spans="3:4" x14ac:dyDescent="0.2">
      <c r="C5785" s="10"/>
      <c r="D5785" s="10"/>
    </row>
    <row r="5786" spans="3:4" x14ac:dyDescent="0.2">
      <c r="C5786" s="10"/>
      <c r="D5786" s="10"/>
    </row>
    <row r="5787" spans="3:4" x14ac:dyDescent="0.2">
      <c r="C5787" s="10"/>
      <c r="D5787" s="10"/>
    </row>
    <row r="5788" spans="3:4" x14ac:dyDescent="0.2">
      <c r="C5788" s="10"/>
      <c r="D5788" s="10"/>
    </row>
    <row r="5789" spans="3:4" x14ac:dyDescent="0.2">
      <c r="C5789" s="10"/>
      <c r="D5789" s="10"/>
    </row>
    <row r="5790" spans="3:4" x14ac:dyDescent="0.2">
      <c r="C5790" s="10"/>
      <c r="D5790" s="10"/>
    </row>
    <row r="5791" spans="3:4" x14ac:dyDescent="0.2">
      <c r="C5791" s="10"/>
      <c r="D5791" s="10"/>
    </row>
    <row r="5792" spans="3:4" x14ac:dyDescent="0.2">
      <c r="C5792" s="10"/>
      <c r="D5792" s="10"/>
    </row>
    <row r="5793" spans="3:4" x14ac:dyDescent="0.2">
      <c r="C5793" s="10"/>
      <c r="D5793" s="10"/>
    </row>
    <row r="5794" spans="3:4" x14ac:dyDescent="0.2">
      <c r="C5794" s="10"/>
      <c r="D5794" s="10"/>
    </row>
    <row r="5795" spans="3:4" x14ac:dyDescent="0.2">
      <c r="C5795" s="10"/>
      <c r="D5795" s="10"/>
    </row>
    <row r="5796" spans="3:4" x14ac:dyDescent="0.2">
      <c r="C5796" s="10"/>
      <c r="D5796" s="10"/>
    </row>
    <row r="5797" spans="3:4" x14ac:dyDescent="0.2">
      <c r="C5797" s="10"/>
      <c r="D5797" s="10"/>
    </row>
    <row r="5798" spans="3:4" x14ac:dyDescent="0.2">
      <c r="C5798" s="10"/>
      <c r="D5798" s="10"/>
    </row>
    <row r="5799" spans="3:4" x14ac:dyDescent="0.2">
      <c r="C5799" s="10"/>
      <c r="D5799" s="10"/>
    </row>
    <row r="5800" spans="3:4" x14ac:dyDescent="0.2">
      <c r="C5800" s="10"/>
      <c r="D5800" s="10"/>
    </row>
    <row r="5801" spans="3:4" x14ac:dyDescent="0.2">
      <c r="C5801" s="10"/>
      <c r="D5801" s="10"/>
    </row>
    <row r="5802" spans="3:4" x14ac:dyDescent="0.2">
      <c r="C5802" s="10"/>
      <c r="D5802" s="10"/>
    </row>
    <row r="5803" spans="3:4" x14ac:dyDescent="0.2">
      <c r="C5803" s="10"/>
      <c r="D5803" s="10"/>
    </row>
    <row r="5804" spans="3:4" x14ac:dyDescent="0.2">
      <c r="C5804" s="10"/>
      <c r="D5804" s="10"/>
    </row>
    <row r="5805" spans="3:4" x14ac:dyDescent="0.2">
      <c r="C5805" s="10"/>
      <c r="D5805" s="10"/>
    </row>
    <row r="5806" spans="3:4" x14ac:dyDescent="0.2">
      <c r="C5806" s="10"/>
      <c r="D5806" s="10"/>
    </row>
    <row r="5807" spans="3:4" x14ac:dyDescent="0.2">
      <c r="C5807" s="10"/>
      <c r="D5807" s="10"/>
    </row>
    <row r="5808" spans="3:4" x14ac:dyDescent="0.2">
      <c r="C5808" s="10"/>
      <c r="D5808" s="10"/>
    </row>
    <row r="5809" spans="3:4" x14ac:dyDescent="0.2">
      <c r="C5809" s="10"/>
      <c r="D5809" s="10"/>
    </row>
    <row r="5810" spans="3:4" x14ac:dyDescent="0.2">
      <c r="C5810" s="10"/>
      <c r="D5810" s="10"/>
    </row>
    <row r="5811" spans="3:4" x14ac:dyDescent="0.2">
      <c r="C5811" s="10"/>
      <c r="D5811" s="10"/>
    </row>
    <row r="5812" spans="3:4" x14ac:dyDescent="0.2">
      <c r="C5812" s="10"/>
      <c r="D5812" s="10"/>
    </row>
    <row r="5813" spans="3:4" x14ac:dyDescent="0.2">
      <c r="C5813" s="10"/>
      <c r="D5813" s="10"/>
    </row>
    <row r="5814" spans="3:4" x14ac:dyDescent="0.2">
      <c r="C5814" s="10"/>
      <c r="D5814" s="10"/>
    </row>
    <row r="5815" spans="3:4" x14ac:dyDescent="0.2">
      <c r="C5815" s="10"/>
      <c r="D5815" s="10"/>
    </row>
    <row r="5816" spans="3:4" x14ac:dyDescent="0.2">
      <c r="C5816" s="10"/>
      <c r="D5816" s="10"/>
    </row>
    <row r="5817" spans="3:4" x14ac:dyDescent="0.2">
      <c r="C5817" s="10"/>
      <c r="D5817" s="10"/>
    </row>
    <row r="5818" spans="3:4" x14ac:dyDescent="0.2">
      <c r="C5818" s="10"/>
      <c r="D5818" s="10"/>
    </row>
    <row r="5819" spans="3:4" x14ac:dyDescent="0.2">
      <c r="C5819" s="10"/>
      <c r="D5819" s="10"/>
    </row>
    <row r="5820" spans="3:4" x14ac:dyDescent="0.2">
      <c r="C5820" s="10"/>
      <c r="D5820" s="10"/>
    </row>
    <row r="5821" spans="3:4" x14ac:dyDescent="0.2">
      <c r="C5821" s="10"/>
      <c r="D5821" s="10"/>
    </row>
    <row r="5822" spans="3:4" x14ac:dyDescent="0.2">
      <c r="C5822" s="10"/>
      <c r="D5822" s="10"/>
    </row>
    <row r="5823" spans="3:4" x14ac:dyDescent="0.2">
      <c r="C5823" s="10"/>
      <c r="D5823" s="10"/>
    </row>
    <row r="5824" spans="3:4" x14ac:dyDescent="0.2">
      <c r="C5824" s="10"/>
      <c r="D5824" s="10"/>
    </row>
    <row r="5825" spans="3:4" x14ac:dyDescent="0.2">
      <c r="C5825" s="10"/>
      <c r="D5825" s="10"/>
    </row>
    <row r="5826" spans="3:4" x14ac:dyDescent="0.2">
      <c r="C5826" s="10"/>
      <c r="D5826" s="10"/>
    </row>
    <row r="5827" spans="3:4" x14ac:dyDescent="0.2">
      <c r="C5827" s="10"/>
      <c r="D5827" s="10"/>
    </row>
    <row r="5828" spans="3:4" x14ac:dyDescent="0.2">
      <c r="C5828" s="10"/>
      <c r="D5828" s="10"/>
    </row>
    <row r="5829" spans="3:4" x14ac:dyDescent="0.2">
      <c r="C5829" s="10"/>
      <c r="D5829" s="10"/>
    </row>
    <row r="5830" spans="3:4" x14ac:dyDescent="0.2">
      <c r="C5830" s="10"/>
      <c r="D5830" s="10"/>
    </row>
    <row r="5831" spans="3:4" x14ac:dyDescent="0.2">
      <c r="C5831" s="10"/>
      <c r="D5831" s="10"/>
    </row>
    <row r="5832" spans="3:4" x14ac:dyDescent="0.2">
      <c r="C5832" s="10"/>
      <c r="D5832" s="10"/>
    </row>
    <row r="5833" spans="3:4" x14ac:dyDescent="0.2">
      <c r="C5833" s="10"/>
      <c r="D5833" s="10"/>
    </row>
    <row r="5834" spans="3:4" x14ac:dyDescent="0.2">
      <c r="C5834" s="10"/>
      <c r="D5834" s="10"/>
    </row>
    <row r="5835" spans="3:4" x14ac:dyDescent="0.2">
      <c r="C5835" s="10"/>
      <c r="D5835" s="10"/>
    </row>
    <row r="5836" spans="3:4" x14ac:dyDescent="0.2">
      <c r="C5836" s="10"/>
      <c r="D5836" s="10"/>
    </row>
    <row r="5837" spans="3:4" x14ac:dyDescent="0.2">
      <c r="C5837" s="10"/>
      <c r="D5837" s="10"/>
    </row>
    <row r="5838" spans="3:4" x14ac:dyDescent="0.2">
      <c r="C5838" s="10"/>
      <c r="D5838" s="10"/>
    </row>
    <row r="5839" spans="3:4" x14ac:dyDescent="0.2">
      <c r="C5839" s="10"/>
      <c r="D5839" s="10"/>
    </row>
    <row r="5840" spans="3:4" x14ac:dyDescent="0.2">
      <c r="C5840" s="10"/>
      <c r="D5840" s="10"/>
    </row>
    <row r="5841" spans="3:4" x14ac:dyDescent="0.2">
      <c r="C5841" s="10"/>
      <c r="D5841" s="10"/>
    </row>
    <row r="5842" spans="3:4" x14ac:dyDescent="0.2">
      <c r="C5842" s="10"/>
      <c r="D5842" s="10"/>
    </row>
    <row r="5843" spans="3:4" x14ac:dyDescent="0.2">
      <c r="C5843" s="10"/>
      <c r="D5843" s="10"/>
    </row>
    <row r="5844" spans="3:4" x14ac:dyDescent="0.2">
      <c r="C5844" s="10"/>
      <c r="D5844" s="10"/>
    </row>
    <row r="5845" spans="3:4" x14ac:dyDescent="0.2">
      <c r="C5845" s="10"/>
      <c r="D5845" s="10"/>
    </row>
    <row r="5846" spans="3:4" x14ac:dyDescent="0.2">
      <c r="C5846" s="10"/>
      <c r="D5846" s="10"/>
    </row>
    <row r="5847" spans="3:4" x14ac:dyDescent="0.2">
      <c r="C5847" s="10"/>
      <c r="D5847" s="10"/>
    </row>
    <row r="5848" spans="3:4" x14ac:dyDescent="0.2">
      <c r="C5848" s="10"/>
      <c r="D5848" s="10"/>
    </row>
    <row r="5849" spans="3:4" x14ac:dyDescent="0.2">
      <c r="C5849" s="10"/>
      <c r="D5849" s="10"/>
    </row>
    <row r="5850" spans="3:4" x14ac:dyDescent="0.2">
      <c r="C5850" s="10"/>
      <c r="D5850" s="10"/>
    </row>
    <row r="5851" spans="3:4" x14ac:dyDescent="0.2">
      <c r="C5851" s="10"/>
      <c r="D5851" s="10"/>
    </row>
    <row r="5852" spans="3:4" x14ac:dyDescent="0.2">
      <c r="C5852" s="10"/>
      <c r="D5852" s="10"/>
    </row>
    <row r="5853" spans="3:4" x14ac:dyDescent="0.2">
      <c r="C5853" s="10"/>
      <c r="D5853" s="10"/>
    </row>
    <row r="5854" spans="3:4" x14ac:dyDescent="0.2">
      <c r="C5854" s="10"/>
      <c r="D5854" s="10"/>
    </row>
    <row r="5855" spans="3:4" x14ac:dyDescent="0.2">
      <c r="C5855" s="10"/>
      <c r="D5855" s="10"/>
    </row>
    <row r="5856" spans="3:4" x14ac:dyDescent="0.2">
      <c r="C5856" s="10"/>
      <c r="D5856" s="10"/>
    </row>
    <row r="5857" spans="3:4" x14ac:dyDescent="0.2">
      <c r="C5857" s="10"/>
      <c r="D5857" s="10"/>
    </row>
    <row r="5858" spans="3:4" x14ac:dyDescent="0.2">
      <c r="C5858" s="10"/>
      <c r="D5858" s="10"/>
    </row>
    <row r="5859" spans="3:4" x14ac:dyDescent="0.2">
      <c r="C5859" s="10"/>
      <c r="D5859" s="10"/>
    </row>
    <row r="5860" spans="3:4" x14ac:dyDescent="0.2">
      <c r="C5860" s="10"/>
      <c r="D5860" s="10"/>
    </row>
    <row r="5861" spans="3:4" x14ac:dyDescent="0.2">
      <c r="C5861" s="10"/>
      <c r="D5861" s="10"/>
    </row>
    <row r="5862" spans="3:4" x14ac:dyDescent="0.2">
      <c r="C5862" s="10"/>
      <c r="D5862" s="10"/>
    </row>
    <row r="5863" spans="3:4" x14ac:dyDescent="0.2">
      <c r="C5863" s="10"/>
      <c r="D5863" s="10"/>
    </row>
    <row r="5864" spans="3:4" x14ac:dyDescent="0.2">
      <c r="C5864" s="10"/>
      <c r="D5864" s="10"/>
    </row>
    <row r="5865" spans="3:4" x14ac:dyDescent="0.2">
      <c r="C5865" s="10"/>
      <c r="D5865" s="10"/>
    </row>
    <row r="5866" spans="3:4" x14ac:dyDescent="0.2">
      <c r="C5866" s="10"/>
      <c r="D5866" s="10"/>
    </row>
    <row r="5867" spans="3:4" x14ac:dyDescent="0.2">
      <c r="C5867" s="10"/>
      <c r="D5867" s="10"/>
    </row>
    <row r="5868" spans="3:4" x14ac:dyDescent="0.2">
      <c r="C5868" s="10"/>
      <c r="D5868" s="10"/>
    </row>
    <row r="5869" spans="3:4" x14ac:dyDescent="0.2">
      <c r="C5869" s="10"/>
      <c r="D5869" s="10"/>
    </row>
    <row r="5870" spans="3:4" x14ac:dyDescent="0.2">
      <c r="C5870" s="10"/>
      <c r="D5870" s="10"/>
    </row>
    <row r="5871" spans="3:4" x14ac:dyDescent="0.2">
      <c r="C5871" s="10"/>
      <c r="D5871" s="10"/>
    </row>
    <row r="5872" spans="3:4" x14ac:dyDescent="0.2">
      <c r="C5872" s="10"/>
      <c r="D5872" s="10"/>
    </row>
    <row r="5873" spans="3:4" x14ac:dyDescent="0.2">
      <c r="C5873" s="10"/>
      <c r="D5873" s="10"/>
    </row>
    <row r="5874" spans="3:4" x14ac:dyDescent="0.2">
      <c r="C5874" s="10"/>
      <c r="D5874" s="10"/>
    </row>
    <row r="5875" spans="3:4" x14ac:dyDescent="0.2">
      <c r="C5875" s="10"/>
      <c r="D5875" s="10"/>
    </row>
    <row r="5876" spans="3:4" x14ac:dyDescent="0.2">
      <c r="C5876" s="10"/>
      <c r="D5876" s="10"/>
    </row>
    <row r="5877" spans="3:4" x14ac:dyDescent="0.2">
      <c r="C5877" s="10"/>
      <c r="D5877" s="10"/>
    </row>
    <row r="5878" spans="3:4" x14ac:dyDescent="0.2">
      <c r="C5878" s="10"/>
      <c r="D5878" s="10"/>
    </row>
    <row r="5879" spans="3:4" x14ac:dyDescent="0.2">
      <c r="C5879" s="10"/>
      <c r="D5879" s="10"/>
    </row>
    <row r="5880" spans="3:4" x14ac:dyDescent="0.2">
      <c r="C5880" s="10"/>
      <c r="D5880" s="10"/>
    </row>
    <row r="5881" spans="3:4" x14ac:dyDescent="0.2">
      <c r="C5881" s="10"/>
      <c r="D5881" s="10"/>
    </row>
    <row r="5882" spans="3:4" x14ac:dyDescent="0.2">
      <c r="C5882" s="10"/>
      <c r="D5882" s="10"/>
    </row>
    <row r="5883" spans="3:4" x14ac:dyDescent="0.2">
      <c r="C5883" s="10"/>
      <c r="D5883" s="10"/>
    </row>
    <row r="5884" spans="3:4" x14ac:dyDescent="0.2">
      <c r="C5884" s="10"/>
      <c r="D5884" s="10"/>
    </row>
    <row r="5885" spans="3:4" x14ac:dyDescent="0.2">
      <c r="C5885" s="10"/>
      <c r="D5885" s="10"/>
    </row>
    <row r="5886" spans="3:4" x14ac:dyDescent="0.2">
      <c r="C5886" s="10"/>
      <c r="D5886" s="10"/>
    </row>
    <row r="5887" spans="3:4" x14ac:dyDescent="0.2">
      <c r="C5887" s="10"/>
      <c r="D5887" s="10"/>
    </row>
    <row r="5888" spans="3:4" x14ac:dyDescent="0.2">
      <c r="C5888" s="10"/>
      <c r="D5888" s="10"/>
    </row>
    <row r="5889" spans="3:4" x14ac:dyDescent="0.2">
      <c r="C5889" s="10"/>
      <c r="D5889" s="10"/>
    </row>
    <row r="5890" spans="3:4" x14ac:dyDescent="0.2">
      <c r="C5890" s="10"/>
      <c r="D5890" s="10"/>
    </row>
    <row r="5891" spans="3:4" x14ac:dyDescent="0.2">
      <c r="C5891" s="10"/>
      <c r="D5891" s="10"/>
    </row>
    <row r="5892" spans="3:4" x14ac:dyDescent="0.2">
      <c r="C5892" s="10"/>
      <c r="D5892" s="10"/>
    </row>
    <row r="5893" spans="3:4" x14ac:dyDescent="0.2">
      <c r="C5893" s="10"/>
      <c r="D5893" s="10"/>
    </row>
    <row r="5894" spans="3:4" x14ac:dyDescent="0.2">
      <c r="C5894" s="10"/>
      <c r="D5894" s="10"/>
    </row>
    <row r="5895" spans="3:4" x14ac:dyDescent="0.2">
      <c r="C5895" s="10"/>
      <c r="D5895" s="10"/>
    </row>
    <row r="5896" spans="3:4" x14ac:dyDescent="0.2">
      <c r="C5896" s="10"/>
      <c r="D5896" s="10"/>
    </row>
    <row r="5897" spans="3:4" x14ac:dyDescent="0.2">
      <c r="C5897" s="10"/>
      <c r="D5897" s="10"/>
    </row>
    <row r="5898" spans="3:4" x14ac:dyDescent="0.2">
      <c r="C5898" s="10"/>
      <c r="D5898" s="10"/>
    </row>
    <row r="5899" spans="3:4" x14ac:dyDescent="0.2">
      <c r="C5899" s="10"/>
      <c r="D5899" s="10"/>
    </row>
    <row r="5900" spans="3:4" x14ac:dyDescent="0.2">
      <c r="C5900" s="10"/>
      <c r="D5900" s="10"/>
    </row>
    <row r="5901" spans="3:4" x14ac:dyDescent="0.2">
      <c r="C5901" s="10"/>
      <c r="D5901" s="10"/>
    </row>
    <row r="5902" spans="3:4" x14ac:dyDescent="0.2">
      <c r="C5902" s="10"/>
      <c r="D5902" s="10"/>
    </row>
    <row r="5903" spans="3:4" x14ac:dyDescent="0.2">
      <c r="C5903" s="10"/>
      <c r="D5903" s="10"/>
    </row>
    <row r="5904" spans="3:4" x14ac:dyDescent="0.2">
      <c r="C5904" s="10"/>
      <c r="D5904" s="10"/>
    </row>
    <row r="5905" spans="3:4" x14ac:dyDescent="0.2">
      <c r="C5905" s="10"/>
      <c r="D5905" s="10"/>
    </row>
    <row r="5906" spans="3:4" x14ac:dyDescent="0.2">
      <c r="C5906" s="10"/>
      <c r="D5906" s="10"/>
    </row>
    <row r="5907" spans="3:4" x14ac:dyDescent="0.2">
      <c r="C5907" s="10"/>
      <c r="D5907" s="10"/>
    </row>
    <row r="5908" spans="3:4" x14ac:dyDescent="0.2">
      <c r="C5908" s="10"/>
      <c r="D5908" s="10"/>
    </row>
    <row r="5909" spans="3:4" x14ac:dyDescent="0.2">
      <c r="C5909" s="10"/>
      <c r="D5909" s="10"/>
    </row>
    <row r="5910" spans="3:4" x14ac:dyDescent="0.2">
      <c r="C5910" s="10"/>
      <c r="D5910" s="10"/>
    </row>
    <row r="5911" spans="3:4" x14ac:dyDescent="0.2">
      <c r="C5911" s="10"/>
      <c r="D5911" s="10"/>
    </row>
    <row r="5912" spans="3:4" x14ac:dyDescent="0.2">
      <c r="C5912" s="10"/>
      <c r="D5912" s="10"/>
    </row>
    <row r="5913" spans="3:4" x14ac:dyDescent="0.2">
      <c r="C5913" s="10"/>
      <c r="D5913" s="10"/>
    </row>
    <row r="5914" spans="3:4" x14ac:dyDescent="0.2">
      <c r="C5914" s="10"/>
      <c r="D5914" s="10"/>
    </row>
    <row r="5915" spans="3:4" x14ac:dyDescent="0.2">
      <c r="C5915" s="10"/>
      <c r="D5915" s="10"/>
    </row>
    <row r="5916" spans="3:4" x14ac:dyDescent="0.2">
      <c r="C5916" s="10"/>
      <c r="D5916" s="10"/>
    </row>
    <row r="5917" spans="3:4" x14ac:dyDescent="0.2">
      <c r="C5917" s="10"/>
      <c r="D5917" s="10"/>
    </row>
    <row r="5918" spans="3:4" x14ac:dyDescent="0.2">
      <c r="C5918" s="10"/>
      <c r="D5918" s="10"/>
    </row>
    <row r="5919" spans="3:4" x14ac:dyDescent="0.2">
      <c r="C5919" s="10"/>
      <c r="D5919" s="10"/>
    </row>
    <row r="5920" spans="3:4" x14ac:dyDescent="0.2">
      <c r="C5920" s="10"/>
      <c r="D5920" s="10"/>
    </row>
    <row r="5921" spans="3:4" x14ac:dyDescent="0.2">
      <c r="C5921" s="10"/>
      <c r="D5921" s="10"/>
    </row>
    <row r="5922" spans="3:4" x14ac:dyDescent="0.2">
      <c r="C5922" s="10"/>
      <c r="D5922" s="10"/>
    </row>
    <row r="5923" spans="3:4" x14ac:dyDescent="0.2">
      <c r="C5923" s="10"/>
      <c r="D5923" s="10"/>
    </row>
    <row r="5924" spans="3:4" x14ac:dyDescent="0.2">
      <c r="C5924" s="10"/>
      <c r="D5924" s="10"/>
    </row>
    <row r="5925" spans="3:4" x14ac:dyDescent="0.2">
      <c r="C5925" s="10"/>
      <c r="D5925" s="10"/>
    </row>
    <row r="5926" spans="3:4" x14ac:dyDescent="0.2">
      <c r="C5926" s="10"/>
      <c r="D5926" s="10"/>
    </row>
    <row r="5927" spans="3:4" x14ac:dyDescent="0.2">
      <c r="C5927" s="10"/>
      <c r="D5927" s="10"/>
    </row>
    <row r="5928" spans="3:4" x14ac:dyDescent="0.2">
      <c r="C5928" s="10"/>
      <c r="D5928" s="10"/>
    </row>
    <row r="5929" spans="3:4" x14ac:dyDescent="0.2">
      <c r="C5929" s="10"/>
      <c r="D5929" s="10"/>
    </row>
    <row r="5930" spans="3:4" x14ac:dyDescent="0.2">
      <c r="C5930" s="10"/>
      <c r="D5930" s="10"/>
    </row>
    <row r="5931" spans="3:4" x14ac:dyDescent="0.2">
      <c r="C5931" s="10"/>
      <c r="D5931" s="10"/>
    </row>
    <row r="5932" spans="3:4" x14ac:dyDescent="0.2">
      <c r="C5932" s="10"/>
      <c r="D5932" s="10"/>
    </row>
    <row r="5933" spans="3:4" x14ac:dyDescent="0.2">
      <c r="C5933" s="10"/>
      <c r="D5933" s="10"/>
    </row>
    <row r="5934" spans="3:4" x14ac:dyDescent="0.2">
      <c r="C5934" s="10"/>
      <c r="D5934" s="10"/>
    </row>
    <row r="5935" spans="3:4" x14ac:dyDescent="0.2">
      <c r="C5935" s="10"/>
      <c r="D5935" s="10"/>
    </row>
    <row r="5936" spans="3:4" x14ac:dyDescent="0.2">
      <c r="C5936" s="10"/>
      <c r="D5936" s="10"/>
    </row>
    <row r="5937" spans="3:4" x14ac:dyDescent="0.2">
      <c r="C5937" s="10"/>
      <c r="D5937" s="10"/>
    </row>
    <row r="5938" spans="3:4" x14ac:dyDescent="0.2">
      <c r="C5938" s="10"/>
      <c r="D5938" s="10"/>
    </row>
    <row r="5939" spans="3:4" x14ac:dyDescent="0.2">
      <c r="C5939" s="10"/>
      <c r="D5939" s="10"/>
    </row>
    <row r="5940" spans="3:4" x14ac:dyDescent="0.2">
      <c r="C5940" s="10"/>
      <c r="D5940" s="10"/>
    </row>
    <row r="5941" spans="3:4" x14ac:dyDescent="0.2">
      <c r="C5941" s="10"/>
      <c r="D5941" s="10"/>
    </row>
    <row r="5942" spans="3:4" x14ac:dyDescent="0.2">
      <c r="C5942" s="10"/>
      <c r="D5942" s="10"/>
    </row>
    <row r="5943" spans="3:4" x14ac:dyDescent="0.2">
      <c r="C5943" s="10"/>
      <c r="D5943" s="10"/>
    </row>
    <row r="5944" spans="3:4" x14ac:dyDescent="0.2">
      <c r="C5944" s="10"/>
      <c r="D5944" s="10"/>
    </row>
    <row r="5945" spans="3:4" x14ac:dyDescent="0.2">
      <c r="C5945" s="10"/>
      <c r="D5945" s="10"/>
    </row>
    <row r="5946" spans="3:4" x14ac:dyDescent="0.2">
      <c r="C5946" s="10"/>
      <c r="D5946" s="10"/>
    </row>
    <row r="5947" spans="3:4" x14ac:dyDescent="0.2">
      <c r="C5947" s="10"/>
      <c r="D5947" s="10"/>
    </row>
    <row r="5948" spans="3:4" x14ac:dyDescent="0.2">
      <c r="C5948" s="10"/>
      <c r="D5948" s="10"/>
    </row>
    <row r="5949" spans="3:4" x14ac:dyDescent="0.2">
      <c r="C5949" s="10"/>
      <c r="D5949" s="10"/>
    </row>
    <row r="5950" spans="3:4" x14ac:dyDescent="0.2">
      <c r="C5950" s="10"/>
      <c r="D5950" s="10"/>
    </row>
    <row r="5951" spans="3:4" x14ac:dyDescent="0.2">
      <c r="C5951" s="10"/>
      <c r="D5951" s="10"/>
    </row>
    <row r="5952" spans="3:4" x14ac:dyDescent="0.2">
      <c r="C5952" s="10"/>
      <c r="D5952" s="10"/>
    </row>
    <row r="5953" spans="3:4" x14ac:dyDescent="0.2">
      <c r="C5953" s="10"/>
      <c r="D5953" s="10"/>
    </row>
    <row r="5954" spans="3:4" x14ac:dyDescent="0.2">
      <c r="C5954" s="10"/>
      <c r="D5954" s="10"/>
    </row>
    <row r="5955" spans="3:4" x14ac:dyDescent="0.2">
      <c r="C5955" s="10"/>
      <c r="D5955" s="10"/>
    </row>
    <row r="5956" spans="3:4" x14ac:dyDescent="0.2">
      <c r="C5956" s="10"/>
      <c r="D5956" s="10"/>
    </row>
    <row r="5957" spans="3:4" x14ac:dyDescent="0.2">
      <c r="C5957" s="10"/>
      <c r="D5957" s="10"/>
    </row>
    <row r="5958" spans="3:4" x14ac:dyDescent="0.2">
      <c r="C5958" s="10"/>
      <c r="D5958" s="10"/>
    </row>
    <row r="5959" spans="3:4" x14ac:dyDescent="0.2">
      <c r="C5959" s="10"/>
      <c r="D5959" s="10"/>
    </row>
    <row r="5960" spans="3:4" x14ac:dyDescent="0.2">
      <c r="C5960" s="10"/>
      <c r="D5960" s="10"/>
    </row>
    <row r="5961" spans="3:4" x14ac:dyDescent="0.2">
      <c r="C5961" s="10"/>
      <c r="D5961" s="10"/>
    </row>
    <row r="5962" spans="3:4" x14ac:dyDescent="0.2">
      <c r="C5962" s="10"/>
      <c r="D5962" s="10"/>
    </row>
    <row r="5963" spans="3:4" x14ac:dyDescent="0.2">
      <c r="C5963" s="10"/>
      <c r="D5963" s="10"/>
    </row>
    <row r="5964" spans="3:4" x14ac:dyDescent="0.2">
      <c r="C5964" s="10"/>
      <c r="D5964" s="10"/>
    </row>
    <row r="5965" spans="3:4" x14ac:dyDescent="0.2">
      <c r="C5965" s="10"/>
      <c r="D5965" s="10"/>
    </row>
    <row r="5966" spans="3:4" x14ac:dyDescent="0.2">
      <c r="C5966" s="10"/>
      <c r="D5966" s="10"/>
    </row>
    <row r="5967" spans="3:4" x14ac:dyDescent="0.2">
      <c r="C5967" s="10"/>
      <c r="D5967" s="10"/>
    </row>
    <row r="5968" spans="3:4" x14ac:dyDescent="0.2">
      <c r="C5968" s="10"/>
      <c r="D5968" s="10"/>
    </row>
    <row r="5969" spans="3:4" x14ac:dyDescent="0.2">
      <c r="C5969" s="10"/>
      <c r="D5969" s="10"/>
    </row>
    <row r="5970" spans="3:4" x14ac:dyDescent="0.2">
      <c r="C5970" s="10"/>
      <c r="D5970" s="10"/>
    </row>
    <row r="5971" spans="3:4" x14ac:dyDescent="0.2">
      <c r="C5971" s="10"/>
      <c r="D5971" s="10"/>
    </row>
    <row r="5972" spans="3:4" x14ac:dyDescent="0.2">
      <c r="C5972" s="10"/>
      <c r="D5972" s="10"/>
    </row>
    <row r="5973" spans="3:4" x14ac:dyDescent="0.2">
      <c r="C5973" s="10"/>
      <c r="D5973" s="10"/>
    </row>
    <row r="5974" spans="3:4" x14ac:dyDescent="0.2">
      <c r="C5974" s="10"/>
      <c r="D5974" s="10"/>
    </row>
    <row r="5975" spans="3:4" x14ac:dyDescent="0.2">
      <c r="C5975" s="10"/>
      <c r="D5975" s="10"/>
    </row>
    <row r="5976" spans="3:4" x14ac:dyDescent="0.2">
      <c r="C5976" s="10"/>
      <c r="D5976" s="10"/>
    </row>
    <row r="5977" spans="3:4" x14ac:dyDescent="0.2">
      <c r="C5977" s="10"/>
      <c r="D5977" s="10"/>
    </row>
    <row r="5978" spans="3:4" x14ac:dyDescent="0.2">
      <c r="C5978" s="10"/>
      <c r="D5978" s="10"/>
    </row>
    <row r="5979" spans="3:4" x14ac:dyDescent="0.2">
      <c r="C5979" s="10"/>
      <c r="D5979" s="10"/>
    </row>
    <row r="5980" spans="3:4" x14ac:dyDescent="0.2">
      <c r="C5980" s="10"/>
      <c r="D5980" s="10"/>
    </row>
    <row r="5981" spans="3:4" x14ac:dyDescent="0.2">
      <c r="C5981" s="10"/>
      <c r="D5981" s="10"/>
    </row>
    <row r="5982" spans="3:4" x14ac:dyDescent="0.2">
      <c r="C5982" s="10"/>
      <c r="D5982" s="10"/>
    </row>
    <row r="5983" spans="3:4" x14ac:dyDescent="0.2">
      <c r="C5983" s="10"/>
      <c r="D5983" s="10"/>
    </row>
    <row r="5984" spans="3:4" x14ac:dyDescent="0.2">
      <c r="C5984" s="10"/>
      <c r="D5984" s="10"/>
    </row>
    <row r="5985" spans="3:4" x14ac:dyDescent="0.2">
      <c r="C5985" s="10"/>
      <c r="D5985" s="10"/>
    </row>
    <row r="5986" spans="3:4" x14ac:dyDescent="0.2">
      <c r="C5986" s="10"/>
      <c r="D5986" s="10"/>
    </row>
    <row r="5987" spans="3:4" x14ac:dyDescent="0.2">
      <c r="C5987" s="10"/>
      <c r="D5987" s="10"/>
    </row>
    <row r="5988" spans="3:4" x14ac:dyDescent="0.2">
      <c r="C5988" s="10"/>
      <c r="D5988" s="10"/>
    </row>
    <row r="5989" spans="3:4" x14ac:dyDescent="0.2">
      <c r="C5989" s="10"/>
      <c r="D5989" s="10"/>
    </row>
    <row r="5990" spans="3:4" x14ac:dyDescent="0.2">
      <c r="C5990" s="10"/>
      <c r="D5990" s="10"/>
    </row>
    <row r="5991" spans="3:4" x14ac:dyDescent="0.2">
      <c r="C5991" s="10"/>
      <c r="D5991" s="10"/>
    </row>
    <row r="5992" spans="3:4" x14ac:dyDescent="0.2">
      <c r="C5992" s="10"/>
      <c r="D5992" s="10"/>
    </row>
    <row r="5993" spans="3:4" x14ac:dyDescent="0.2">
      <c r="C5993" s="10"/>
      <c r="D5993" s="10"/>
    </row>
    <row r="5994" spans="3:4" x14ac:dyDescent="0.2">
      <c r="C5994" s="10"/>
      <c r="D5994" s="10"/>
    </row>
    <row r="5995" spans="3:4" x14ac:dyDescent="0.2">
      <c r="C5995" s="10"/>
      <c r="D5995" s="10"/>
    </row>
    <row r="5996" spans="3:4" x14ac:dyDescent="0.2">
      <c r="C5996" s="10"/>
      <c r="D5996" s="10"/>
    </row>
    <row r="5997" spans="3:4" x14ac:dyDescent="0.2">
      <c r="C5997" s="10"/>
      <c r="D5997" s="10"/>
    </row>
    <row r="5998" spans="3:4" x14ac:dyDescent="0.2">
      <c r="C5998" s="10"/>
      <c r="D5998" s="10"/>
    </row>
    <row r="5999" spans="3:4" x14ac:dyDescent="0.2">
      <c r="C5999" s="10"/>
      <c r="D5999" s="10"/>
    </row>
    <row r="6000" spans="3:4" x14ac:dyDescent="0.2">
      <c r="C6000" s="10"/>
      <c r="D6000" s="10"/>
    </row>
    <row r="6001" spans="3:4" x14ac:dyDescent="0.2">
      <c r="C6001" s="10"/>
      <c r="D6001" s="10"/>
    </row>
    <row r="6002" spans="3:4" x14ac:dyDescent="0.2">
      <c r="C6002" s="10"/>
      <c r="D6002" s="10"/>
    </row>
    <row r="6003" spans="3:4" x14ac:dyDescent="0.2">
      <c r="C6003" s="10"/>
      <c r="D6003" s="10"/>
    </row>
    <row r="6004" spans="3:4" x14ac:dyDescent="0.2">
      <c r="C6004" s="10"/>
      <c r="D6004" s="10"/>
    </row>
    <row r="6005" spans="3:4" x14ac:dyDescent="0.2">
      <c r="C6005" s="10"/>
      <c r="D6005" s="10"/>
    </row>
    <row r="6006" spans="3:4" x14ac:dyDescent="0.2">
      <c r="C6006" s="10"/>
      <c r="D6006" s="10"/>
    </row>
    <row r="6007" spans="3:4" x14ac:dyDescent="0.2">
      <c r="C6007" s="10"/>
      <c r="D6007" s="10"/>
    </row>
    <row r="6008" spans="3:4" x14ac:dyDescent="0.2">
      <c r="C6008" s="10"/>
      <c r="D6008" s="10"/>
    </row>
    <row r="6009" spans="3:4" x14ac:dyDescent="0.2">
      <c r="C6009" s="10"/>
      <c r="D6009" s="10"/>
    </row>
    <row r="6010" spans="3:4" x14ac:dyDescent="0.2">
      <c r="C6010" s="10"/>
      <c r="D6010" s="10"/>
    </row>
    <row r="6011" spans="3:4" x14ac:dyDescent="0.2">
      <c r="C6011" s="10"/>
      <c r="D6011" s="10"/>
    </row>
    <row r="6012" spans="3:4" x14ac:dyDescent="0.2">
      <c r="C6012" s="10"/>
      <c r="D6012" s="10"/>
    </row>
    <row r="6013" spans="3:4" x14ac:dyDescent="0.2">
      <c r="C6013" s="10"/>
      <c r="D6013" s="10"/>
    </row>
    <row r="6014" spans="3:4" x14ac:dyDescent="0.2">
      <c r="C6014" s="10"/>
      <c r="D6014" s="10"/>
    </row>
    <row r="6015" spans="3:4" x14ac:dyDescent="0.2">
      <c r="C6015" s="10"/>
      <c r="D6015" s="10"/>
    </row>
    <row r="6016" spans="3:4" x14ac:dyDescent="0.2">
      <c r="C6016" s="10"/>
      <c r="D6016" s="10"/>
    </row>
    <row r="6017" spans="3:4" x14ac:dyDescent="0.2">
      <c r="C6017" s="10"/>
      <c r="D6017" s="10"/>
    </row>
    <row r="6018" spans="3:4" x14ac:dyDescent="0.2">
      <c r="C6018" s="10"/>
      <c r="D6018" s="10"/>
    </row>
    <row r="6019" spans="3:4" x14ac:dyDescent="0.2">
      <c r="C6019" s="10"/>
      <c r="D6019" s="10"/>
    </row>
    <row r="6020" spans="3:4" x14ac:dyDescent="0.2">
      <c r="C6020" s="10"/>
      <c r="D6020" s="10"/>
    </row>
    <row r="6021" spans="3:4" x14ac:dyDescent="0.2">
      <c r="C6021" s="10"/>
      <c r="D6021" s="10"/>
    </row>
    <row r="6022" spans="3:4" x14ac:dyDescent="0.2">
      <c r="C6022" s="10"/>
      <c r="D6022" s="10"/>
    </row>
    <row r="6023" spans="3:4" x14ac:dyDescent="0.2">
      <c r="C6023" s="10"/>
      <c r="D6023" s="10"/>
    </row>
    <row r="6024" spans="3:4" x14ac:dyDescent="0.2">
      <c r="C6024" s="10"/>
      <c r="D6024" s="10"/>
    </row>
    <row r="6025" spans="3:4" x14ac:dyDescent="0.2">
      <c r="C6025" s="10"/>
      <c r="D6025" s="10"/>
    </row>
    <row r="6026" spans="3:4" x14ac:dyDescent="0.2">
      <c r="C6026" s="10"/>
      <c r="D6026" s="10"/>
    </row>
    <row r="6027" spans="3:4" x14ac:dyDescent="0.2">
      <c r="C6027" s="10"/>
      <c r="D6027" s="10"/>
    </row>
    <row r="6028" spans="3:4" x14ac:dyDescent="0.2">
      <c r="C6028" s="10"/>
      <c r="D6028" s="10"/>
    </row>
    <row r="6029" spans="3:4" x14ac:dyDescent="0.2">
      <c r="C6029" s="10"/>
      <c r="D6029" s="10"/>
    </row>
    <row r="6030" spans="3:4" x14ac:dyDescent="0.2">
      <c r="C6030" s="10"/>
      <c r="D6030" s="10"/>
    </row>
    <row r="6031" spans="3:4" x14ac:dyDescent="0.2">
      <c r="C6031" s="10"/>
      <c r="D6031" s="10"/>
    </row>
    <row r="6032" spans="3:4" x14ac:dyDescent="0.2">
      <c r="C6032" s="10"/>
      <c r="D6032" s="10"/>
    </row>
    <row r="6033" spans="3:4" x14ac:dyDescent="0.2">
      <c r="C6033" s="10"/>
      <c r="D6033" s="10"/>
    </row>
    <row r="6034" spans="3:4" x14ac:dyDescent="0.2">
      <c r="C6034" s="10"/>
      <c r="D6034" s="10"/>
    </row>
    <row r="6035" spans="3:4" x14ac:dyDescent="0.2">
      <c r="C6035" s="10"/>
      <c r="D6035" s="10"/>
    </row>
    <row r="6036" spans="3:4" x14ac:dyDescent="0.2">
      <c r="C6036" s="10"/>
      <c r="D6036" s="10"/>
    </row>
    <row r="6037" spans="3:4" x14ac:dyDescent="0.2">
      <c r="C6037" s="10"/>
      <c r="D6037" s="10"/>
    </row>
    <row r="6038" spans="3:4" x14ac:dyDescent="0.2">
      <c r="C6038" s="10"/>
      <c r="D6038" s="10"/>
    </row>
    <row r="6039" spans="3:4" x14ac:dyDescent="0.2">
      <c r="C6039" s="10"/>
      <c r="D6039" s="10"/>
    </row>
    <row r="6040" spans="3:4" x14ac:dyDescent="0.2">
      <c r="C6040" s="10"/>
      <c r="D6040" s="10"/>
    </row>
    <row r="6041" spans="3:4" x14ac:dyDescent="0.2">
      <c r="C6041" s="10"/>
      <c r="D6041" s="10"/>
    </row>
    <row r="6042" spans="3:4" x14ac:dyDescent="0.2">
      <c r="C6042" s="10"/>
      <c r="D6042" s="10"/>
    </row>
    <row r="6043" spans="3:4" x14ac:dyDescent="0.2">
      <c r="C6043" s="10"/>
      <c r="D6043" s="10"/>
    </row>
    <row r="6044" spans="3:4" x14ac:dyDescent="0.2">
      <c r="C6044" s="10"/>
      <c r="D6044" s="10"/>
    </row>
    <row r="6045" spans="3:4" x14ac:dyDescent="0.2">
      <c r="C6045" s="10"/>
      <c r="D6045" s="10"/>
    </row>
    <row r="6046" spans="3:4" x14ac:dyDescent="0.2">
      <c r="C6046" s="10"/>
      <c r="D6046" s="10"/>
    </row>
    <row r="6047" spans="3:4" x14ac:dyDescent="0.2">
      <c r="C6047" s="10"/>
      <c r="D6047" s="10"/>
    </row>
    <row r="6048" spans="3:4" x14ac:dyDescent="0.2">
      <c r="C6048" s="10"/>
      <c r="D6048" s="10"/>
    </row>
    <row r="6049" spans="3:4" x14ac:dyDescent="0.2">
      <c r="C6049" s="10"/>
      <c r="D6049" s="10"/>
    </row>
    <row r="6050" spans="3:4" x14ac:dyDescent="0.2">
      <c r="C6050" s="10"/>
      <c r="D6050" s="10"/>
    </row>
    <row r="6051" spans="3:4" x14ac:dyDescent="0.2">
      <c r="C6051" s="10"/>
      <c r="D6051" s="10"/>
    </row>
    <row r="6052" spans="3:4" x14ac:dyDescent="0.2">
      <c r="C6052" s="10"/>
      <c r="D6052" s="10"/>
    </row>
    <row r="6053" spans="3:4" x14ac:dyDescent="0.2">
      <c r="C6053" s="10"/>
      <c r="D6053" s="10"/>
    </row>
    <row r="6054" spans="3:4" x14ac:dyDescent="0.2">
      <c r="C6054" s="10"/>
      <c r="D6054" s="10"/>
    </row>
    <row r="6055" spans="3:4" x14ac:dyDescent="0.2">
      <c r="C6055" s="10"/>
      <c r="D6055" s="10"/>
    </row>
    <row r="6056" spans="3:4" x14ac:dyDescent="0.2">
      <c r="C6056" s="10"/>
      <c r="D6056" s="10"/>
    </row>
    <row r="6057" spans="3:4" x14ac:dyDescent="0.2">
      <c r="C6057" s="10"/>
      <c r="D6057" s="10"/>
    </row>
    <row r="6058" spans="3:4" x14ac:dyDescent="0.2">
      <c r="C6058" s="10"/>
      <c r="D6058" s="10"/>
    </row>
    <row r="6059" spans="3:4" x14ac:dyDescent="0.2">
      <c r="C6059" s="10"/>
      <c r="D6059" s="10"/>
    </row>
    <row r="6060" spans="3:4" x14ac:dyDescent="0.2">
      <c r="C6060" s="10"/>
      <c r="D6060" s="10"/>
    </row>
    <row r="6061" spans="3:4" x14ac:dyDescent="0.2">
      <c r="C6061" s="10"/>
      <c r="D6061" s="10"/>
    </row>
    <row r="6062" spans="3:4" x14ac:dyDescent="0.2">
      <c r="C6062" s="10"/>
      <c r="D6062" s="10"/>
    </row>
    <row r="6063" spans="3:4" x14ac:dyDescent="0.2">
      <c r="C6063" s="10"/>
      <c r="D6063" s="10"/>
    </row>
    <row r="6064" spans="3:4" x14ac:dyDescent="0.2">
      <c r="C6064" s="10"/>
      <c r="D6064" s="10"/>
    </row>
    <row r="6065" spans="3:4" x14ac:dyDescent="0.2">
      <c r="C6065" s="10"/>
      <c r="D6065" s="10"/>
    </row>
    <row r="6066" spans="3:4" x14ac:dyDescent="0.2">
      <c r="C6066" s="10"/>
      <c r="D6066" s="10"/>
    </row>
    <row r="6067" spans="3:4" x14ac:dyDescent="0.2">
      <c r="C6067" s="10"/>
      <c r="D6067" s="10"/>
    </row>
    <row r="6068" spans="3:4" x14ac:dyDescent="0.2">
      <c r="C6068" s="10"/>
      <c r="D6068" s="10"/>
    </row>
    <row r="6069" spans="3:4" x14ac:dyDescent="0.2">
      <c r="C6069" s="10"/>
      <c r="D6069" s="10"/>
    </row>
    <row r="6070" spans="3:4" x14ac:dyDescent="0.2">
      <c r="C6070" s="10"/>
      <c r="D6070" s="10"/>
    </row>
    <row r="6071" spans="3:4" x14ac:dyDescent="0.2">
      <c r="C6071" s="10"/>
      <c r="D6071" s="10"/>
    </row>
    <row r="6072" spans="3:4" x14ac:dyDescent="0.2">
      <c r="C6072" s="10"/>
      <c r="D6072" s="10"/>
    </row>
    <row r="6073" spans="3:4" x14ac:dyDescent="0.2">
      <c r="C6073" s="10"/>
      <c r="D6073" s="10"/>
    </row>
    <row r="6074" spans="3:4" x14ac:dyDescent="0.2">
      <c r="C6074" s="10"/>
      <c r="D6074" s="10"/>
    </row>
    <row r="6075" spans="3:4" x14ac:dyDescent="0.2">
      <c r="C6075" s="10"/>
      <c r="D6075" s="10"/>
    </row>
    <row r="6076" spans="3:4" x14ac:dyDescent="0.2">
      <c r="C6076" s="10"/>
      <c r="D6076" s="10"/>
    </row>
    <row r="6077" spans="3:4" x14ac:dyDescent="0.2">
      <c r="C6077" s="10"/>
      <c r="D6077" s="10"/>
    </row>
    <row r="6078" spans="3:4" x14ac:dyDescent="0.2">
      <c r="C6078" s="10"/>
      <c r="D6078" s="10"/>
    </row>
    <row r="6079" spans="3:4" x14ac:dyDescent="0.2">
      <c r="C6079" s="10"/>
      <c r="D6079" s="10"/>
    </row>
    <row r="6080" spans="3:4" x14ac:dyDescent="0.2">
      <c r="C6080" s="10"/>
      <c r="D6080" s="10"/>
    </row>
    <row r="6081" spans="3:4" x14ac:dyDescent="0.2">
      <c r="C6081" s="10"/>
      <c r="D6081" s="10"/>
    </row>
    <row r="6082" spans="3:4" x14ac:dyDescent="0.2">
      <c r="C6082" s="10"/>
      <c r="D6082" s="10"/>
    </row>
    <row r="6083" spans="3:4" x14ac:dyDescent="0.2">
      <c r="C6083" s="10"/>
      <c r="D6083" s="10"/>
    </row>
    <row r="6084" spans="3:4" x14ac:dyDescent="0.2">
      <c r="C6084" s="10"/>
      <c r="D6084" s="10"/>
    </row>
    <row r="6085" spans="3:4" x14ac:dyDescent="0.2">
      <c r="C6085" s="10"/>
      <c r="D6085" s="10"/>
    </row>
    <row r="6086" spans="3:4" x14ac:dyDescent="0.2">
      <c r="C6086" s="10"/>
      <c r="D6086" s="10"/>
    </row>
    <row r="6087" spans="3:4" x14ac:dyDescent="0.2">
      <c r="C6087" s="10"/>
      <c r="D6087" s="10"/>
    </row>
    <row r="6088" spans="3:4" x14ac:dyDescent="0.2">
      <c r="C6088" s="10"/>
      <c r="D6088" s="10"/>
    </row>
    <row r="6089" spans="3:4" x14ac:dyDescent="0.2">
      <c r="C6089" s="10"/>
      <c r="D6089" s="10"/>
    </row>
    <row r="6090" spans="3:4" x14ac:dyDescent="0.2">
      <c r="C6090" s="10"/>
      <c r="D6090" s="10"/>
    </row>
    <row r="6091" spans="3:4" x14ac:dyDescent="0.2">
      <c r="C6091" s="10"/>
      <c r="D6091" s="10"/>
    </row>
    <row r="6092" spans="3:4" x14ac:dyDescent="0.2">
      <c r="C6092" s="10"/>
      <c r="D6092" s="10"/>
    </row>
    <row r="6093" spans="3:4" x14ac:dyDescent="0.2">
      <c r="C6093" s="10"/>
      <c r="D6093" s="10"/>
    </row>
    <row r="6094" spans="3:4" x14ac:dyDescent="0.2">
      <c r="C6094" s="10"/>
      <c r="D6094" s="10"/>
    </row>
    <row r="6095" spans="3:4" x14ac:dyDescent="0.2">
      <c r="C6095" s="10"/>
      <c r="D6095" s="10"/>
    </row>
    <row r="6096" spans="3:4" x14ac:dyDescent="0.2">
      <c r="C6096" s="10"/>
      <c r="D6096" s="10"/>
    </row>
    <row r="6097" spans="3:4" x14ac:dyDescent="0.2">
      <c r="C6097" s="10"/>
      <c r="D6097" s="10"/>
    </row>
    <row r="6098" spans="3:4" x14ac:dyDescent="0.2">
      <c r="C6098" s="10"/>
      <c r="D6098" s="10"/>
    </row>
    <row r="6099" spans="3:4" x14ac:dyDescent="0.2">
      <c r="C6099" s="10"/>
      <c r="D6099" s="10"/>
    </row>
    <row r="6100" spans="3:4" x14ac:dyDescent="0.2">
      <c r="C6100" s="10"/>
      <c r="D6100" s="10"/>
    </row>
    <row r="6101" spans="3:4" x14ac:dyDescent="0.2">
      <c r="C6101" s="10"/>
      <c r="D6101" s="10"/>
    </row>
    <row r="6102" spans="3:4" x14ac:dyDescent="0.2">
      <c r="C6102" s="10"/>
      <c r="D6102" s="10"/>
    </row>
    <row r="6103" spans="3:4" x14ac:dyDescent="0.2">
      <c r="C6103" s="10"/>
      <c r="D6103" s="10"/>
    </row>
    <row r="6104" spans="3:4" x14ac:dyDescent="0.2">
      <c r="C6104" s="10"/>
      <c r="D6104" s="10"/>
    </row>
    <row r="6105" spans="3:4" x14ac:dyDescent="0.2">
      <c r="C6105" s="10"/>
      <c r="D6105" s="10"/>
    </row>
    <row r="6106" spans="3:4" x14ac:dyDescent="0.2">
      <c r="C6106" s="10"/>
      <c r="D6106" s="10"/>
    </row>
    <row r="6107" spans="3:4" x14ac:dyDescent="0.2">
      <c r="C6107" s="10"/>
      <c r="D6107" s="10"/>
    </row>
    <row r="6108" spans="3:4" x14ac:dyDescent="0.2">
      <c r="C6108" s="10"/>
      <c r="D6108" s="10"/>
    </row>
    <row r="6109" spans="3:4" x14ac:dyDescent="0.2">
      <c r="C6109" s="10"/>
      <c r="D6109" s="10"/>
    </row>
    <row r="6110" spans="3:4" x14ac:dyDescent="0.2">
      <c r="C6110" s="10"/>
      <c r="D6110" s="10"/>
    </row>
    <row r="6111" spans="3:4" x14ac:dyDescent="0.2">
      <c r="C6111" s="10"/>
      <c r="D6111" s="10"/>
    </row>
    <row r="6112" spans="3:4" x14ac:dyDescent="0.2">
      <c r="C6112" s="10"/>
      <c r="D6112" s="10"/>
    </row>
    <row r="6113" spans="3:4" x14ac:dyDescent="0.2">
      <c r="C6113" s="10"/>
      <c r="D6113" s="10"/>
    </row>
    <row r="6114" spans="3:4" x14ac:dyDescent="0.2">
      <c r="C6114" s="10"/>
      <c r="D6114" s="10"/>
    </row>
    <row r="6115" spans="3:4" x14ac:dyDescent="0.2">
      <c r="C6115" s="10"/>
      <c r="D6115" s="10"/>
    </row>
    <row r="6116" spans="3:4" x14ac:dyDescent="0.2">
      <c r="C6116" s="10"/>
      <c r="D6116" s="10"/>
    </row>
    <row r="6117" spans="3:4" x14ac:dyDescent="0.2">
      <c r="C6117" s="10"/>
      <c r="D6117" s="10"/>
    </row>
    <row r="6118" spans="3:4" x14ac:dyDescent="0.2">
      <c r="C6118" s="10"/>
      <c r="D6118" s="10"/>
    </row>
    <row r="6119" spans="3:4" x14ac:dyDescent="0.2">
      <c r="C6119" s="10"/>
      <c r="D6119" s="10"/>
    </row>
    <row r="6120" spans="3:4" x14ac:dyDescent="0.2">
      <c r="C6120" s="10"/>
      <c r="D6120" s="10"/>
    </row>
    <row r="6121" spans="3:4" x14ac:dyDescent="0.2">
      <c r="C6121" s="10"/>
      <c r="D6121" s="10"/>
    </row>
    <row r="6122" spans="3:4" x14ac:dyDescent="0.2">
      <c r="C6122" s="10"/>
      <c r="D6122" s="10"/>
    </row>
    <row r="6123" spans="3:4" x14ac:dyDescent="0.2">
      <c r="C6123" s="10"/>
      <c r="D6123" s="10"/>
    </row>
    <row r="6124" spans="3:4" x14ac:dyDescent="0.2">
      <c r="C6124" s="10"/>
      <c r="D6124" s="10"/>
    </row>
    <row r="6125" spans="3:4" x14ac:dyDescent="0.2">
      <c r="C6125" s="10"/>
      <c r="D6125" s="10"/>
    </row>
    <row r="6126" spans="3:4" x14ac:dyDescent="0.2">
      <c r="C6126" s="10"/>
      <c r="D6126" s="10"/>
    </row>
    <row r="6127" spans="3:4" x14ac:dyDescent="0.2">
      <c r="C6127" s="10"/>
      <c r="D6127" s="10"/>
    </row>
    <row r="6128" spans="3:4" x14ac:dyDescent="0.2">
      <c r="C6128" s="10"/>
      <c r="D6128" s="10"/>
    </row>
    <row r="6129" spans="3:4" x14ac:dyDescent="0.2">
      <c r="C6129" s="10"/>
      <c r="D6129" s="10"/>
    </row>
    <row r="6130" spans="3:4" x14ac:dyDescent="0.2">
      <c r="C6130" s="10"/>
      <c r="D6130" s="10"/>
    </row>
    <row r="6131" spans="3:4" x14ac:dyDescent="0.2">
      <c r="C6131" s="10"/>
      <c r="D6131" s="10"/>
    </row>
    <row r="6132" spans="3:4" x14ac:dyDescent="0.2">
      <c r="C6132" s="10"/>
      <c r="D6132" s="10"/>
    </row>
    <row r="6133" spans="3:4" x14ac:dyDescent="0.2">
      <c r="C6133" s="10"/>
      <c r="D6133" s="10"/>
    </row>
    <row r="6134" spans="3:4" x14ac:dyDescent="0.2">
      <c r="C6134" s="10"/>
      <c r="D6134" s="10"/>
    </row>
    <row r="6135" spans="3:4" x14ac:dyDescent="0.2">
      <c r="C6135" s="10"/>
      <c r="D6135" s="10"/>
    </row>
    <row r="6136" spans="3:4" x14ac:dyDescent="0.2">
      <c r="C6136" s="10"/>
      <c r="D6136" s="10"/>
    </row>
    <row r="6137" spans="3:4" x14ac:dyDescent="0.2">
      <c r="C6137" s="10"/>
      <c r="D6137" s="10"/>
    </row>
    <row r="6138" spans="3:4" x14ac:dyDescent="0.2">
      <c r="C6138" s="10"/>
      <c r="D6138" s="10"/>
    </row>
    <row r="6139" spans="3:4" x14ac:dyDescent="0.2">
      <c r="C6139" s="10"/>
      <c r="D6139" s="10"/>
    </row>
    <row r="6140" spans="3:4" x14ac:dyDescent="0.2">
      <c r="C6140" s="10"/>
      <c r="D6140" s="10"/>
    </row>
    <row r="6141" spans="3:4" x14ac:dyDescent="0.2">
      <c r="C6141" s="10"/>
      <c r="D6141" s="10"/>
    </row>
    <row r="6142" spans="3:4" x14ac:dyDescent="0.2">
      <c r="C6142" s="10"/>
      <c r="D6142" s="10"/>
    </row>
    <row r="6143" spans="3:4" x14ac:dyDescent="0.2">
      <c r="C6143" s="10"/>
      <c r="D6143" s="10"/>
    </row>
    <row r="6144" spans="3:4" x14ac:dyDescent="0.2">
      <c r="C6144" s="10"/>
      <c r="D6144" s="10"/>
    </row>
    <row r="6145" spans="3:4" x14ac:dyDescent="0.2">
      <c r="C6145" s="10"/>
      <c r="D6145" s="10"/>
    </row>
    <row r="6146" spans="3:4" x14ac:dyDescent="0.2">
      <c r="C6146" s="10"/>
      <c r="D6146" s="10"/>
    </row>
    <row r="6147" spans="3:4" x14ac:dyDescent="0.2">
      <c r="C6147" s="10"/>
      <c r="D6147" s="10"/>
    </row>
    <row r="6148" spans="3:4" x14ac:dyDescent="0.2">
      <c r="C6148" s="10"/>
      <c r="D6148" s="10"/>
    </row>
    <row r="6149" spans="3:4" x14ac:dyDescent="0.2">
      <c r="C6149" s="10"/>
      <c r="D6149" s="10"/>
    </row>
    <row r="6150" spans="3:4" x14ac:dyDescent="0.2">
      <c r="C6150" s="10"/>
      <c r="D6150" s="10"/>
    </row>
    <row r="6151" spans="3:4" x14ac:dyDescent="0.2">
      <c r="C6151" s="10"/>
      <c r="D6151" s="10"/>
    </row>
    <row r="6152" spans="3:4" x14ac:dyDescent="0.2">
      <c r="C6152" s="10"/>
      <c r="D6152" s="10"/>
    </row>
    <row r="6153" spans="3:4" x14ac:dyDescent="0.2">
      <c r="C6153" s="10"/>
      <c r="D6153" s="10"/>
    </row>
    <row r="6154" spans="3:4" x14ac:dyDescent="0.2">
      <c r="C6154" s="10"/>
      <c r="D6154" s="10"/>
    </row>
    <row r="6155" spans="3:4" x14ac:dyDescent="0.2">
      <c r="C6155" s="10"/>
      <c r="D6155" s="10"/>
    </row>
    <row r="6156" spans="3:4" x14ac:dyDescent="0.2">
      <c r="C6156" s="10"/>
      <c r="D6156" s="10"/>
    </row>
    <row r="6157" spans="3:4" x14ac:dyDescent="0.2">
      <c r="C6157" s="10"/>
      <c r="D6157" s="10"/>
    </row>
    <row r="6158" spans="3:4" x14ac:dyDescent="0.2">
      <c r="C6158" s="10"/>
      <c r="D6158" s="10"/>
    </row>
    <row r="6159" spans="3:4" x14ac:dyDescent="0.2">
      <c r="C6159" s="10"/>
      <c r="D6159" s="10"/>
    </row>
    <row r="6160" spans="3:4" x14ac:dyDescent="0.2">
      <c r="C6160" s="10"/>
      <c r="D6160" s="10"/>
    </row>
    <row r="6161" spans="3:4" x14ac:dyDescent="0.2">
      <c r="C6161" s="10"/>
      <c r="D6161" s="10"/>
    </row>
    <row r="6162" spans="3:4" x14ac:dyDescent="0.2">
      <c r="C6162" s="10"/>
      <c r="D6162" s="10"/>
    </row>
    <row r="6163" spans="3:4" x14ac:dyDescent="0.2">
      <c r="C6163" s="10"/>
      <c r="D6163" s="10"/>
    </row>
    <row r="6164" spans="3:4" x14ac:dyDescent="0.2">
      <c r="C6164" s="10"/>
      <c r="D6164" s="10"/>
    </row>
    <row r="6165" spans="3:4" x14ac:dyDescent="0.2">
      <c r="C6165" s="10"/>
      <c r="D6165" s="10"/>
    </row>
    <row r="6166" spans="3:4" x14ac:dyDescent="0.2">
      <c r="C6166" s="10"/>
      <c r="D6166" s="10"/>
    </row>
    <row r="6167" spans="3:4" x14ac:dyDescent="0.2">
      <c r="C6167" s="10"/>
      <c r="D6167" s="10"/>
    </row>
    <row r="6168" spans="3:4" x14ac:dyDescent="0.2">
      <c r="C6168" s="10"/>
      <c r="D6168" s="10"/>
    </row>
    <row r="6169" spans="3:4" x14ac:dyDescent="0.2">
      <c r="C6169" s="10"/>
      <c r="D6169" s="10"/>
    </row>
    <row r="6170" spans="3:4" x14ac:dyDescent="0.2">
      <c r="C6170" s="10"/>
      <c r="D6170" s="10"/>
    </row>
    <row r="6171" spans="3:4" x14ac:dyDescent="0.2">
      <c r="C6171" s="10"/>
      <c r="D6171" s="10"/>
    </row>
    <row r="6172" spans="3:4" x14ac:dyDescent="0.2">
      <c r="C6172" s="10"/>
      <c r="D6172" s="10"/>
    </row>
    <row r="6173" spans="3:4" x14ac:dyDescent="0.2">
      <c r="C6173" s="10"/>
      <c r="D6173" s="10"/>
    </row>
    <row r="6174" spans="3:4" x14ac:dyDescent="0.2">
      <c r="C6174" s="10"/>
      <c r="D6174" s="10"/>
    </row>
    <row r="6175" spans="3:4" x14ac:dyDescent="0.2">
      <c r="C6175" s="10"/>
      <c r="D6175" s="10"/>
    </row>
    <row r="6176" spans="3:4" x14ac:dyDescent="0.2">
      <c r="C6176" s="10"/>
      <c r="D6176" s="10"/>
    </row>
    <row r="6177" spans="3:4" x14ac:dyDescent="0.2">
      <c r="C6177" s="10"/>
      <c r="D6177" s="10"/>
    </row>
    <row r="6178" spans="3:4" x14ac:dyDescent="0.2">
      <c r="C6178" s="10"/>
      <c r="D6178" s="10"/>
    </row>
    <row r="6179" spans="3:4" x14ac:dyDescent="0.2">
      <c r="C6179" s="10"/>
      <c r="D6179" s="10"/>
    </row>
    <row r="6180" spans="3:4" x14ac:dyDescent="0.2">
      <c r="C6180" s="10"/>
      <c r="D6180" s="10"/>
    </row>
    <row r="6181" spans="3:4" x14ac:dyDescent="0.2">
      <c r="C6181" s="10"/>
      <c r="D6181" s="10"/>
    </row>
    <row r="6182" spans="3:4" x14ac:dyDescent="0.2">
      <c r="C6182" s="10"/>
      <c r="D6182" s="10"/>
    </row>
    <row r="6183" spans="3:4" x14ac:dyDescent="0.2">
      <c r="C6183" s="10"/>
      <c r="D6183" s="10"/>
    </row>
    <row r="6184" spans="3:4" x14ac:dyDescent="0.2">
      <c r="C6184" s="10"/>
      <c r="D6184" s="10"/>
    </row>
    <row r="6185" spans="3:4" x14ac:dyDescent="0.2">
      <c r="C6185" s="10"/>
      <c r="D6185" s="10"/>
    </row>
    <row r="6186" spans="3:4" x14ac:dyDescent="0.2">
      <c r="C6186" s="10"/>
      <c r="D6186" s="10"/>
    </row>
    <row r="6187" spans="3:4" x14ac:dyDescent="0.2">
      <c r="C6187" s="10"/>
      <c r="D6187" s="10"/>
    </row>
    <row r="6188" spans="3:4" x14ac:dyDescent="0.2">
      <c r="C6188" s="10"/>
      <c r="D6188" s="10"/>
    </row>
    <row r="6189" spans="3:4" x14ac:dyDescent="0.2">
      <c r="C6189" s="10"/>
      <c r="D6189" s="10"/>
    </row>
    <row r="6190" spans="3:4" x14ac:dyDescent="0.2">
      <c r="C6190" s="10"/>
      <c r="D6190" s="10"/>
    </row>
    <row r="6191" spans="3:4" x14ac:dyDescent="0.2">
      <c r="C6191" s="10"/>
      <c r="D6191" s="10"/>
    </row>
    <row r="6192" spans="3:4" x14ac:dyDescent="0.2">
      <c r="C6192" s="10"/>
      <c r="D6192" s="10"/>
    </row>
    <row r="6193" spans="3:4" x14ac:dyDescent="0.2">
      <c r="C6193" s="10"/>
      <c r="D6193" s="10"/>
    </row>
    <row r="6194" spans="3:4" x14ac:dyDescent="0.2">
      <c r="C6194" s="10"/>
      <c r="D6194" s="10"/>
    </row>
    <row r="6195" spans="3:4" x14ac:dyDescent="0.2">
      <c r="C6195" s="10"/>
      <c r="D6195" s="10"/>
    </row>
    <row r="6196" spans="3:4" x14ac:dyDescent="0.2">
      <c r="C6196" s="10"/>
      <c r="D6196" s="10"/>
    </row>
    <row r="6197" spans="3:4" x14ac:dyDescent="0.2">
      <c r="C6197" s="10"/>
      <c r="D6197" s="10"/>
    </row>
    <row r="6198" spans="3:4" x14ac:dyDescent="0.2">
      <c r="C6198" s="10"/>
      <c r="D6198" s="10"/>
    </row>
    <row r="6199" spans="3:4" x14ac:dyDescent="0.2">
      <c r="C6199" s="10"/>
      <c r="D6199" s="10"/>
    </row>
    <row r="6200" spans="3:4" x14ac:dyDescent="0.2">
      <c r="C6200" s="10"/>
      <c r="D6200" s="10"/>
    </row>
    <row r="6201" spans="3:4" x14ac:dyDescent="0.2">
      <c r="C6201" s="10"/>
      <c r="D6201" s="10"/>
    </row>
    <row r="6202" spans="3:4" x14ac:dyDescent="0.2">
      <c r="C6202" s="10"/>
      <c r="D6202" s="10"/>
    </row>
    <row r="6203" spans="3:4" x14ac:dyDescent="0.2">
      <c r="C6203" s="10"/>
      <c r="D6203" s="10"/>
    </row>
    <row r="6204" spans="3:4" x14ac:dyDescent="0.2">
      <c r="C6204" s="10"/>
      <c r="D6204" s="10"/>
    </row>
    <row r="6205" spans="3:4" x14ac:dyDescent="0.2">
      <c r="C6205" s="10"/>
      <c r="D6205" s="10"/>
    </row>
    <row r="6206" spans="3:4" x14ac:dyDescent="0.2">
      <c r="C6206" s="10"/>
      <c r="D6206" s="10"/>
    </row>
    <row r="6207" spans="3:4" x14ac:dyDescent="0.2">
      <c r="C6207" s="10"/>
      <c r="D6207" s="10"/>
    </row>
    <row r="6208" spans="3:4" x14ac:dyDescent="0.2">
      <c r="C6208" s="10"/>
      <c r="D6208" s="10"/>
    </row>
    <row r="6209" spans="3:4" x14ac:dyDescent="0.2">
      <c r="C6209" s="10"/>
      <c r="D6209" s="10"/>
    </row>
    <row r="6210" spans="3:4" x14ac:dyDescent="0.2">
      <c r="C6210" s="10"/>
      <c r="D6210" s="10"/>
    </row>
    <row r="6211" spans="3:4" x14ac:dyDescent="0.2">
      <c r="C6211" s="10"/>
      <c r="D6211" s="10"/>
    </row>
    <row r="6212" spans="3:4" x14ac:dyDescent="0.2">
      <c r="C6212" s="10"/>
      <c r="D6212" s="10"/>
    </row>
    <row r="6213" spans="3:4" x14ac:dyDescent="0.2">
      <c r="C6213" s="10"/>
      <c r="D6213" s="10"/>
    </row>
    <row r="6214" spans="3:4" x14ac:dyDescent="0.2">
      <c r="C6214" s="10"/>
      <c r="D6214" s="10"/>
    </row>
    <row r="6215" spans="3:4" x14ac:dyDescent="0.2">
      <c r="C6215" s="10"/>
      <c r="D6215" s="10"/>
    </row>
    <row r="6216" spans="3:4" x14ac:dyDescent="0.2">
      <c r="C6216" s="10"/>
      <c r="D6216" s="10"/>
    </row>
    <row r="6217" spans="3:4" x14ac:dyDescent="0.2">
      <c r="C6217" s="10"/>
      <c r="D6217" s="10"/>
    </row>
    <row r="6218" spans="3:4" x14ac:dyDescent="0.2">
      <c r="C6218" s="10"/>
      <c r="D6218" s="10"/>
    </row>
    <row r="6219" spans="3:4" x14ac:dyDescent="0.2">
      <c r="C6219" s="10"/>
      <c r="D6219" s="10"/>
    </row>
    <row r="6220" spans="3:4" x14ac:dyDescent="0.2">
      <c r="C6220" s="10"/>
      <c r="D6220" s="10"/>
    </row>
    <row r="6221" spans="3:4" x14ac:dyDescent="0.2">
      <c r="C6221" s="10"/>
      <c r="D6221" s="10"/>
    </row>
    <row r="6222" spans="3:4" x14ac:dyDescent="0.2">
      <c r="C6222" s="10"/>
      <c r="D6222" s="10"/>
    </row>
    <row r="6223" spans="3:4" x14ac:dyDescent="0.2">
      <c r="C6223" s="10"/>
      <c r="D6223" s="10"/>
    </row>
    <row r="6224" spans="3:4" x14ac:dyDescent="0.2">
      <c r="C6224" s="10"/>
      <c r="D6224" s="10"/>
    </row>
    <row r="6225" spans="3:4" x14ac:dyDescent="0.2">
      <c r="C6225" s="10"/>
      <c r="D6225" s="10"/>
    </row>
    <row r="6226" spans="3:4" x14ac:dyDescent="0.2">
      <c r="C6226" s="10"/>
      <c r="D6226" s="10"/>
    </row>
    <row r="6227" spans="3:4" x14ac:dyDescent="0.2">
      <c r="C6227" s="10"/>
      <c r="D6227" s="10"/>
    </row>
    <row r="6228" spans="3:4" x14ac:dyDescent="0.2">
      <c r="C6228" s="10"/>
      <c r="D6228" s="10"/>
    </row>
    <row r="6229" spans="3:4" x14ac:dyDescent="0.2">
      <c r="C6229" s="10"/>
      <c r="D6229" s="10"/>
    </row>
    <row r="6230" spans="3:4" x14ac:dyDescent="0.2">
      <c r="C6230" s="10"/>
      <c r="D6230" s="10"/>
    </row>
    <row r="6231" spans="3:4" x14ac:dyDescent="0.2">
      <c r="C6231" s="10"/>
      <c r="D6231" s="10"/>
    </row>
    <row r="6232" spans="3:4" x14ac:dyDescent="0.2">
      <c r="C6232" s="10"/>
      <c r="D6232" s="10"/>
    </row>
    <row r="6233" spans="3:4" x14ac:dyDescent="0.2">
      <c r="C6233" s="10"/>
      <c r="D6233" s="10"/>
    </row>
    <row r="6234" spans="3:4" x14ac:dyDescent="0.2">
      <c r="C6234" s="10"/>
      <c r="D6234" s="10"/>
    </row>
    <row r="6235" spans="3:4" x14ac:dyDescent="0.2">
      <c r="C6235" s="10"/>
      <c r="D6235" s="10"/>
    </row>
    <row r="6236" spans="3:4" x14ac:dyDescent="0.2">
      <c r="C6236" s="10"/>
      <c r="D6236" s="10"/>
    </row>
    <row r="6237" spans="3:4" x14ac:dyDescent="0.2">
      <c r="C6237" s="10"/>
      <c r="D6237" s="10"/>
    </row>
    <row r="6238" spans="3:4" x14ac:dyDescent="0.2">
      <c r="C6238" s="10"/>
      <c r="D6238" s="10"/>
    </row>
    <row r="6239" spans="3:4" x14ac:dyDescent="0.2">
      <c r="C6239" s="10"/>
      <c r="D6239" s="10"/>
    </row>
    <row r="6240" spans="3:4" x14ac:dyDescent="0.2">
      <c r="C6240" s="10"/>
      <c r="D6240" s="10"/>
    </row>
    <row r="6241" spans="3:4" x14ac:dyDescent="0.2">
      <c r="C6241" s="10"/>
      <c r="D6241" s="10"/>
    </row>
    <row r="6242" spans="3:4" x14ac:dyDescent="0.2">
      <c r="C6242" s="10"/>
      <c r="D6242" s="10"/>
    </row>
    <row r="6243" spans="3:4" x14ac:dyDescent="0.2">
      <c r="C6243" s="10"/>
      <c r="D6243" s="10"/>
    </row>
    <row r="6244" spans="3:4" x14ac:dyDescent="0.2">
      <c r="C6244" s="10"/>
      <c r="D6244" s="10"/>
    </row>
    <row r="6245" spans="3:4" x14ac:dyDescent="0.2">
      <c r="C6245" s="10"/>
      <c r="D6245" s="10"/>
    </row>
    <row r="6246" spans="3:4" x14ac:dyDescent="0.2">
      <c r="C6246" s="10"/>
      <c r="D6246" s="10"/>
    </row>
    <row r="6247" spans="3:4" x14ac:dyDescent="0.2">
      <c r="C6247" s="10"/>
      <c r="D6247" s="10"/>
    </row>
    <row r="6248" spans="3:4" x14ac:dyDescent="0.2">
      <c r="C6248" s="10"/>
      <c r="D6248" s="10"/>
    </row>
    <row r="6249" spans="3:4" x14ac:dyDescent="0.2">
      <c r="C6249" s="10"/>
      <c r="D6249" s="10"/>
    </row>
    <row r="6250" spans="3:4" x14ac:dyDescent="0.2">
      <c r="C6250" s="10"/>
      <c r="D6250" s="10"/>
    </row>
    <row r="6251" spans="3:4" x14ac:dyDescent="0.2">
      <c r="C6251" s="10"/>
      <c r="D6251" s="10"/>
    </row>
    <row r="6252" spans="3:4" x14ac:dyDescent="0.2">
      <c r="C6252" s="10"/>
      <c r="D6252" s="10"/>
    </row>
    <row r="6253" spans="3:4" x14ac:dyDescent="0.2">
      <c r="C6253" s="10"/>
      <c r="D6253" s="10"/>
    </row>
    <row r="6254" spans="3:4" x14ac:dyDescent="0.2">
      <c r="C6254" s="10"/>
      <c r="D6254" s="10"/>
    </row>
    <row r="6255" spans="3:4" x14ac:dyDescent="0.2">
      <c r="C6255" s="10"/>
      <c r="D6255" s="10"/>
    </row>
    <row r="6256" spans="3:4" x14ac:dyDescent="0.2">
      <c r="C6256" s="10"/>
      <c r="D6256" s="10"/>
    </row>
    <row r="6257" spans="3:4" x14ac:dyDescent="0.2">
      <c r="C6257" s="10"/>
      <c r="D6257" s="10"/>
    </row>
    <row r="6258" spans="3:4" x14ac:dyDescent="0.2">
      <c r="C6258" s="10"/>
      <c r="D6258" s="10"/>
    </row>
    <row r="6259" spans="3:4" x14ac:dyDescent="0.2">
      <c r="C6259" s="10"/>
      <c r="D6259" s="10"/>
    </row>
    <row r="6260" spans="3:4" x14ac:dyDescent="0.2">
      <c r="C6260" s="10"/>
      <c r="D6260" s="10"/>
    </row>
    <row r="6261" spans="3:4" x14ac:dyDescent="0.2">
      <c r="C6261" s="10"/>
      <c r="D6261" s="10"/>
    </row>
    <row r="6262" spans="3:4" x14ac:dyDescent="0.2">
      <c r="C6262" s="10"/>
      <c r="D6262" s="10"/>
    </row>
    <row r="6263" spans="3:4" x14ac:dyDescent="0.2">
      <c r="C6263" s="10"/>
      <c r="D6263" s="10"/>
    </row>
    <row r="6264" spans="3:4" x14ac:dyDescent="0.2">
      <c r="C6264" s="10"/>
      <c r="D6264" s="10"/>
    </row>
    <row r="6265" spans="3:4" x14ac:dyDescent="0.2">
      <c r="C6265" s="10"/>
      <c r="D6265" s="10"/>
    </row>
    <row r="6266" spans="3:4" x14ac:dyDescent="0.2">
      <c r="C6266" s="10"/>
      <c r="D6266" s="10"/>
    </row>
    <row r="6267" spans="3:4" x14ac:dyDescent="0.2">
      <c r="C6267" s="10"/>
      <c r="D6267" s="10"/>
    </row>
    <row r="6268" spans="3:4" x14ac:dyDescent="0.2">
      <c r="C6268" s="10"/>
      <c r="D6268" s="10"/>
    </row>
    <row r="6269" spans="3:4" x14ac:dyDescent="0.2">
      <c r="C6269" s="10"/>
      <c r="D6269" s="10"/>
    </row>
    <row r="6270" spans="3:4" x14ac:dyDescent="0.2">
      <c r="C6270" s="10"/>
      <c r="D6270" s="10"/>
    </row>
    <row r="6271" spans="3:4" x14ac:dyDescent="0.2">
      <c r="C6271" s="10"/>
      <c r="D6271" s="10"/>
    </row>
    <row r="6272" spans="3:4" x14ac:dyDescent="0.2">
      <c r="C6272" s="10"/>
      <c r="D6272" s="10"/>
    </row>
    <row r="6273" spans="3:4" x14ac:dyDescent="0.2">
      <c r="C6273" s="10"/>
      <c r="D6273" s="10"/>
    </row>
    <row r="6274" spans="3:4" x14ac:dyDescent="0.2">
      <c r="C6274" s="10"/>
      <c r="D6274" s="10"/>
    </row>
    <row r="6275" spans="3:4" x14ac:dyDescent="0.2">
      <c r="C6275" s="10"/>
      <c r="D6275" s="10"/>
    </row>
    <row r="6276" spans="3:4" x14ac:dyDescent="0.2">
      <c r="C6276" s="10"/>
      <c r="D6276" s="10"/>
    </row>
    <row r="6277" spans="3:4" x14ac:dyDescent="0.2">
      <c r="C6277" s="10"/>
      <c r="D6277" s="10"/>
    </row>
    <row r="6278" spans="3:4" x14ac:dyDescent="0.2">
      <c r="C6278" s="10"/>
      <c r="D6278" s="10"/>
    </row>
    <row r="6279" spans="3:4" x14ac:dyDescent="0.2">
      <c r="C6279" s="10"/>
      <c r="D6279" s="10"/>
    </row>
    <row r="6280" spans="3:4" x14ac:dyDescent="0.2">
      <c r="C6280" s="10"/>
      <c r="D6280" s="10"/>
    </row>
    <row r="6281" spans="3:4" x14ac:dyDescent="0.2">
      <c r="C6281" s="10"/>
      <c r="D6281" s="10"/>
    </row>
    <row r="6282" spans="3:4" x14ac:dyDescent="0.2">
      <c r="C6282" s="10"/>
      <c r="D6282" s="10"/>
    </row>
    <row r="6283" spans="3:4" x14ac:dyDescent="0.2">
      <c r="C6283" s="10"/>
      <c r="D6283" s="10"/>
    </row>
    <row r="6284" spans="3:4" x14ac:dyDescent="0.2">
      <c r="C6284" s="10"/>
      <c r="D6284" s="10"/>
    </row>
    <row r="6285" spans="3:4" x14ac:dyDescent="0.2">
      <c r="C6285" s="10"/>
      <c r="D6285" s="10"/>
    </row>
    <row r="6286" spans="3:4" x14ac:dyDescent="0.2">
      <c r="C6286" s="10"/>
      <c r="D6286" s="10"/>
    </row>
    <row r="6287" spans="3:4" x14ac:dyDescent="0.2">
      <c r="C6287" s="10"/>
      <c r="D6287" s="10"/>
    </row>
    <row r="6288" spans="3:4" x14ac:dyDescent="0.2">
      <c r="C6288" s="10"/>
      <c r="D6288" s="10"/>
    </row>
    <row r="6289" spans="3:4" x14ac:dyDescent="0.2">
      <c r="C6289" s="10"/>
      <c r="D6289" s="10"/>
    </row>
    <row r="6290" spans="3:4" x14ac:dyDescent="0.2">
      <c r="C6290" s="10"/>
      <c r="D6290" s="10"/>
    </row>
    <row r="6291" spans="3:4" x14ac:dyDescent="0.2">
      <c r="C6291" s="10"/>
      <c r="D6291" s="10"/>
    </row>
    <row r="6292" spans="3:4" x14ac:dyDescent="0.2">
      <c r="C6292" s="10"/>
      <c r="D6292" s="10"/>
    </row>
    <row r="6293" spans="3:4" x14ac:dyDescent="0.2">
      <c r="C6293" s="10"/>
      <c r="D6293" s="10"/>
    </row>
    <row r="6294" spans="3:4" x14ac:dyDescent="0.2">
      <c r="C6294" s="10"/>
      <c r="D6294" s="10"/>
    </row>
    <row r="6295" spans="3:4" x14ac:dyDescent="0.2">
      <c r="C6295" s="10"/>
      <c r="D6295" s="10"/>
    </row>
    <row r="6296" spans="3:4" x14ac:dyDescent="0.2">
      <c r="C6296" s="10"/>
      <c r="D6296" s="10"/>
    </row>
    <row r="6297" spans="3:4" x14ac:dyDescent="0.2">
      <c r="C6297" s="10"/>
      <c r="D6297" s="10"/>
    </row>
    <row r="6298" spans="3:4" x14ac:dyDescent="0.2">
      <c r="C6298" s="10"/>
      <c r="D6298" s="10"/>
    </row>
    <row r="6299" spans="3:4" x14ac:dyDescent="0.2">
      <c r="C6299" s="10"/>
      <c r="D6299" s="10"/>
    </row>
    <row r="6300" spans="3:4" x14ac:dyDescent="0.2">
      <c r="C6300" s="10"/>
      <c r="D6300" s="10"/>
    </row>
    <row r="6301" spans="3:4" x14ac:dyDescent="0.2">
      <c r="C6301" s="10"/>
      <c r="D6301" s="10"/>
    </row>
    <row r="6302" spans="3:4" x14ac:dyDescent="0.2">
      <c r="C6302" s="10"/>
      <c r="D6302" s="10"/>
    </row>
    <row r="6303" spans="3:4" x14ac:dyDescent="0.2">
      <c r="C6303" s="10"/>
      <c r="D6303" s="10"/>
    </row>
    <row r="6304" spans="3:4" x14ac:dyDescent="0.2">
      <c r="C6304" s="10"/>
      <c r="D6304" s="10"/>
    </row>
    <row r="6305" spans="3:4" x14ac:dyDescent="0.2">
      <c r="C6305" s="10"/>
      <c r="D6305" s="10"/>
    </row>
    <row r="6306" spans="3:4" x14ac:dyDescent="0.2">
      <c r="C6306" s="10"/>
      <c r="D6306" s="10"/>
    </row>
    <row r="6307" spans="3:4" x14ac:dyDescent="0.2">
      <c r="C6307" s="10"/>
      <c r="D6307" s="10"/>
    </row>
    <row r="6308" spans="3:4" x14ac:dyDescent="0.2">
      <c r="C6308" s="10"/>
      <c r="D6308" s="10"/>
    </row>
    <row r="6309" spans="3:4" x14ac:dyDescent="0.2">
      <c r="C6309" s="10"/>
      <c r="D6309" s="10"/>
    </row>
    <row r="6310" spans="3:4" x14ac:dyDescent="0.2">
      <c r="C6310" s="10"/>
      <c r="D6310" s="10"/>
    </row>
    <row r="6311" spans="3:4" x14ac:dyDescent="0.2">
      <c r="C6311" s="10"/>
      <c r="D6311" s="10"/>
    </row>
    <row r="6312" spans="3:4" x14ac:dyDescent="0.2">
      <c r="C6312" s="10"/>
      <c r="D6312" s="10"/>
    </row>
    <row r="6313" spans="3:4" x14ac:dyDescent="0.2">
      <c r="C6313" s="10"/>
      <c r="D6313" s="10"/>
    </row>
    <row r="6314" spans="3:4" x14ac:dyDescent="0.2">
      <c r="C6314" s="10"/>
      <c r="D6314" s="10"/>
    </row>
    <row r="6315" spans="3:4" x14ac:dyDescent="0.2">
      <c r="C6315" s="10"/>
      <c r="D6315" s="10"/>
    </row>
    <row r="6316" spans="3:4" x14ac:dyDescent="0.2">
      <c r="C6316" s="10"/>
      <c r="D6316" s="10"/>
    </row>
    <row r="6317" spans="3:4" x14ac:dyDescent="0.2">
      <c r="C6317" s="10"/>
      <c r="D6317" s="10"/>
    </row>
    <row r="6318" spans="3:4" x14ac:dyDescent="0.2">
      <c r="C6318" s="10"/>
      <c r="D6318" s="10"/>
    </row>
    <row r="6319" spans="3:4" x14ac:dyDescent="0.2">
      <c r="C6319" s="10"/>
      <c r="D6319" s="10"/>
    </row>
    <row r="6320" spans="3:4" x14ac:dyDescent="0.2">
      <c r="C6320" s="10"/>
      <c r="D6320" s="10"/>
    </row>
    <row r="6321" spans="3:4" x14ac:dyDescent="0.2">
      <c r="C6321" s="10"/>
      <c r="D6321" s="10"/>
    </row>
    <row r="6322" spans="3:4" x14ac:dyDescent="0.2">
      <c r="C6322" s="10"/>
      <c r="D6322" s="10"/>
    </row>
    <row r="6323" spans="3:4" x14ac:dyDescent="0.2">
      <c r="C6323" s="10"/>
      <c r="D6323" s="10"/>
    </row>
    <row r="6324" spans="3:4" x14ac:dyDescent="0.2">
      <c r="C6324" s="10"/>
      <c r="D6324" s="10"/>
    </row>
    <row r="6325" spans="3:4" x14ac:dyDescent="0.2">
      <c r="C6325" s="10"/>
      <c r="D6325" s="10"/>
    </row>
    <row r="6326" spans="3:4" x14ac:dyDescent="0.2">
      <c r="C6326" s="10"/>
      <c r="D6326" s="10"/>
    </row>
    <row r="6327" spans="3:4" x14ac:dyDescent="0.2">
      <c r="C6327" s="10"/>
      <c r="D6327" s="10"/>
    </row>
    <row r="6328" spans="3:4" x14ac:dyDescent="0.2">
      <c r="C6328" s="10"/>
      <c r="D6328" s="10"/>
    </row>
    <row r="6329" spans="3:4" x14ac:dyDescent="0.2">
      <c r="C6329" s="10"/>
      <c r="D6329" s="10"/>
    </row>
    <row r="6330" spans="3:4" x14ac:dyDescent="0.2">
      <c r="C6330" s="10"/>
      <c r="D6330" s="10"/>
    </row>
    <row r="6331" spans="3:4" x14ac:dyDescent="0.2">
      <c r="C6331" s="10"/>
      <c r="D6331" s="10"/>
    </row>
    <row r="6332" spans="3:4" x14ac:dyDescent="0.2">
      <c r="C6332" s="10"/>
      <c r="D6332" s="10"/>
    </row>
    <row r="6333" spans="3:4" x14ac:dyDescent="0.2">
      <c r="C6333" s="10"/>
      <c r="D6333" s="10"/>
    </row>
    <row r="6334" spans="3:4" x14ac:dyDescent="0.2">
      <c r="C6334" s="10"/>
      <c r="D6334" s="10"/>
    </row>
    <row r="6335" spans="3:4" x14ac:dyDescent="0.2">
      <c r="C6335" s="10"/>
      <c r="D6335" s="10"/>
    </row>
    <row r="6336" spans="3:4" x14ac:dyDescent="0.2">
      <c r="C6336" s="10"/>
      <c r="D6336" s="10"/>
    </row>
    <row r="6337" spans="3:4" x14ac:dyDescent="0.2">
      <c r="C6337" s="10"/>
      <c r="D6337" s="10"/>
    </row>
    <row r="6338" spans="3:4" x14ac:dyDescent="0.2">
      <c r="C6338" s="10"/>
      <c r="D6338" s="10"/>
    </row>
    <row r="6339" spans="3:4" x14ac:dyDescent="0.2">
      <c r="C6339" s="10"/>
      <c r="D6339" s="10"/>
    </row>
    <row r="6340" spans="3:4" x14ac:dyDescent="0.2">
      <c r="C6340" s="10"/>
      <c r="D6340" s="10"/>
    </row>
    <row r="6341" spans="3:4" x14ac:dyDescent="0.2">
      <c r="C6341" s="10"/>
      <c r="D6341" s="10"/>
    </row>
    <row r="6342" spans="3:4" x14ac:dyDescent="0.2">
      <c r="C6342" s="10"/>
      <c r="D6342" s="10"/>
    </row>
    <row r="6343" spans="3:4" x14ac:dyDescent="0.2">
      <c r="C6343" s="10"/>
      <c r="D6343" s="10"/>
    </row>
    <row r="6344" spans="3:4" x14ac:dyDescent="0.2">
      <c r="C6344" s="10"/>
      <c r="D6344" s="10"/>
    </row>
    <row r="6345" spans="3:4" x14ac:dyDescent="0.2">
      <c r="C6345" s="10"/>
      <c r="D6345" s="10"/>
    </row>
    <row r="6346" spans="3:4" x14ac:dyDescent="0.2">
      <c r="C6346" s="10"/>
      <c r="D6346" s="10"/>
    </row>
    <row r="6347" spans="3:4" x14ac:dyDescent="0.2">
      <c r="C6347" s="10"/>
      <c r="D6347" s="10"/>
    </row>
    <row r="6348" spans="3:4" x14ac:dyDescent="0.2">
      <c r="C6348" s="10"/>
      <c r="D6348" s="10"/>
    </row>
    <row r="6349" spans="3:4" x14ac:dyDescent="0.2">
      <c r="C6349" s="10"/>
      <c r="D6349" s="10"/>
    </row>
    <row r="6350" spans="3:4" x14ac:dyDescent="0.2">
      <c r="C6350" s="10"/>
      <c r="D6350" s="10"/>
    </row>
    <row r="6351" spans="3:4" x14ac:dyDescent="0.2">
      <c r="C6351" s="10"/>
      <c r="D6351" s="10"/>
    </row>
    <row r="6352" spans="3:4" x14ac:dyDescent="0.2">
      <c r="C6352" s="10"/>
      <c r="D6352" s="10"/>
    </row>
    <row r="6353" spans="3:4" x14ac:dyDescent="0.2">
      <c r="C6353" s="10"/>
      <c r="D6353" s="10"/>
    </row>
    <row r="6354" spans="3:4" x14ac:dyDescent="0.2">
      <c r="C6354" s="10"/>
      <c r="D6354" s="10"/>
    </row>
    <row r="6355" spans="3:4" x14ac:dyDescent="0.2">
      <c r="C6355" s="10"/>
      <c r="D6355" s="10"/>
    </row>
    <row r="6356" spans="3:4" x14ac:dyDescent="0.2">
      <c r="C6356" s="10"/>
      <c r="D6356" s="10"/>
    </row>
    <row r="6357" spans="3:4" x14ac:dyDescent="0.2">
      <c r="C6357" s="10"/>
      <c r="D6357" s="10"/>
    </row>
    <row r="6358" spans="3:4" x14ac:dyDescent="0.2">
      <c r="C6358" s="10"/>
      <c r="D6358" s="10"/>
    </row>
    <row r="6359" spans="3:4" x14ac:dyDescent="0.2">
      <c r="C6359" s="10"/>
      <c r="D6359" s="10"/>
    </row>
    <row r="6360" spans="3:4" x14ac:dyDescent="0.2">
      <c r="C6360" s="10"/>
      <c r="D6360" s="10"/>
    </row>
    <row r="6361" spans="3:4" x14ac:dyDescent="0.2">
      <c r="C6361" s="10"/>
      <c r="D6361" s="10"/>
    </row>
    <row r="6362" spans="3:4" x14ac:dyDescent="0.2">
      <c r="C6362" s="10"/>
      <c r="D6362" s="10"/>
    </row>
    <row r="6363" spans="3:4" x14ac:dyDescent="0.2">
      <c r="C6363" s="10"/>
      <c r="D6363" s="10"/>
    </row>
    <row r="6364" spans="3:4" x14ac:dyDescent="0.2">
      <c r="C6364" s="10"/>
      <c r="D6364" s="10"/>
    </row>
    <row r="6365" spans="3:4" x14ac:dyDescent="0.2">
      <c r="C6365" s="10"/>
      <c r="D6365" s="10"/>
    </row>
    <row r="6366" spans="3:4" x14ac:dyDescent="0.2">
      <c r="C6366" s="10"/>
      <c r="D6366" s="10"/>
    </row>
    <row r="6367" spans="3:4" x14ac:dyDescent="0.2">
      <c r="C6367" s="10"/>
      <c r="D6367" s="10"/>
    </row>
    <row r="6368" spans="3:4" x14ac:dyDescent="0.2">
      <c r="C6368" s="10"/>
      <c r="D6368" s="10"/>
    </row>
    <row r="6369" spans="3:4" x14ac:dyDescent="0.2">
      <c r="C6369" s="10"/>
      <c r="D6369" s="10"/>
    </row>
    <row r="6370" spans="3:4" x14ac:dyDescent="0.2">
      <c r="C6370" s="10"/>
      <c r="D6370" s="10"/>
    </row>
    <row r="6371" spans="3:4" x14ac:dyDescent="0.2">
      <c r="C6371" s="10"/>
      <c r="D6371" s="10"/>
    </row>
    <row r="6372" spans="3:4" x14ac:dyDescent="0.2">
      <c r="C6372" s="10"/>
      <c r="D6372" s="10"/>
    </row>
    <row r="6373" spans="3:4" x14ac:dyDescent="0.2">
      <c r="C6373" s="10"/>
      <c r="D6373" s="10"/>
    </row>
    <row r="6374" spans="3:4" x14ac:dyDescent="0.2">
      <c r="C6374" s="10"/>
      <c r="D6374" s="10"/>
    </row>
    <row r="6375" spans="3:4" x14ac:dyDescent="0.2">
      <c r="C6375" s="10"/>
      <c r="D6375" s="10"/>
    </row>
    <row r="6376" spans="3:4" x14ac:dyDescent="0.2">
      <c r="C6376" s="10"/>
      <c r="D6376" s="10"/>
    </row>
    <row r="6377" spans="3:4" x14ac:dyDescent="0.2">
      <c r="C6377" s="10"/>
      <c r="D6377" s="10"/>
    </row>
    <row r="6378" spans="3:4" x14ac:dyDescent="0.2">
      <c r="C6378" s="10"/>
      <c r="D6378" s="10"/>
    </row>
    <row r="6379" spans="3:4" x14ac:dyDescent="0.2">
      <c r="C6379" s="10"/>
      <c r="D6379" s="10"/>
    </row>
    <row r="6380" spans="3:4" x14ac:dyDescent="0.2">
      <c r="C6380" s="10"/>
      <c r="D6380" s="10"/>
    </row>
    <row r="6381" spans="3:4" x14ac:dyDescent="0.2">
      <c r="C6381" s="10"/>
      <c r="D6381" s="10"/>
    </row>
    <row r="6382" spans="3:4" x14ac:dyDescent="0.2">
      <c r="C6382" s="10"/>
      <c r="D6382" s="10"/>
    </row>
    <row r="6383" spans="3:4" x14ac:dyDescent="0.2">
      <c r="C6383" s="10"/>
      <c r="D6383" s="10"/>
    </row>
    <row r="6384" spans="3:4" x14ac:dyDescent="0.2">
      <c r="C6384" s="10"/>
      <c r="D6384" s="10"/>
    </row>
    <row r="6385" spans="3:4" x14ac:dyDescent="0.2">
      <c r="C6385" s="10"/>
      <c r="D6385" s="10"/>
    </row>
    <row r="6386" spans="3:4" x14ac:dyDescent="0.2">
      <c r="C6386" s="10"/>
      <c r="D6386" s="10"/>
    </row>
    <row r="6387" spans="3:4" x14ac:dyDescent="0.2">
      <c r="C6387" s="10"/>
      <c r="D6387" s="10"/>
    </row>
    <row r="6388" spans="3:4" x14ac:dyDescent="0.2">
      <c r="C6388" s="10"/>
      <c r="D6388" s="10"/>
    </row>
    <row r="6389" spans="3:4" x14ac:dyDescent="0.2">
      <c r="C6389" s="10"/>
      <c r="D6389" s="10"/>
    </row>
    <row r="6390" spans="3:4" x14ac:dyDescent="0.2">
      <c r="C6390" s="10"/>
      <c r="D6390" s="10"/>
    </row>
    <row r="6391" spans="3:4" x14ac:dyDescent="0.2">
      <c r="C6391" s="10"/>
      <c r="D6391" s="10"/>
    </row>
    <row r="6392" spans="3:4" x14ac:dyDescent="0.2">
      <c r="C6392" s="10"/>
      <c r="D6392" s="10"/>
    </row>
    <row r="6393" spans="3:4" x14ac:dyDescent="0.2">
      <c r="C6393" s="10"/>
      <c r="D6393" s="10"/>
    </row>
    <row r="6394" spans="3:4" x14ac:dyDescent="0.2">
      <c r="C6394" s="10"/>
      <c r="D6394" s="10"/>
    </row>
    <row r="6395" spans="3:4" x14ac:dyDescent="0.2">
      <c r="C6395" s="10"/>
      <c r="D6395" s="10"/>
    </row>
    <row r="6396" spans="3:4" x14ac:dyDescent="0.2">
      <c r="C6396" s="10"/>
      <c r="D6396" s="10"/>
    </row>
    <row r="6397" spans="3:4" x14ac:dyDescent="0.2">
      <c r="C6397" s="10"/>
      <c r="D6397" s="10"/>
    </row>
    <row r="6398" spans="3:4" x14ac:dyDescent="0.2">
      <c r="C6398" s="10"/>
      <c r="D6398" s="10"/>
    </row>
    <row r="6399" spans="3:4" x14ac:dyDescent="0.2">
      <c r="C6399" s="10"/>
      <c r="D6399" s="10"/>
    </row>
    <row r="6400" spans="3:4" x14ac:dyDescent="0.2">
      <c r="C6400" s="10"/>
      <c r="D6400" s="10"/>
    </row>
    <row r="6401" spans="3:4" x14ac:dyDescent="0.2">
      <c r="C6401" s="10"/>
      <c r="D6401" s="10"/>
    </row>
    <row r="6402" spans="3:4" x14ac:dyDescent="0.2">
      <c r="C6402" s="10"/>
      <c r="D6402" s="10"/>
    </row>
    <row r="6403" spans="3:4" x14ac:dyDescent="0.2">
      <c r="C6403" s="10"/>
      <c r="D6403" s="10"/>
    </row>
    <row r="6404" spans="3:4" x14ac:dyDescent="0.2">
      <c r="C6404" s="10"/>
      <c r="D6404" s="10"/>
    </row>
    <row r="6405" spans="3:4" x14ac:dyDescent="0.2">
      <c r="C6405" s="10"/>
      <c r="D6405" s="10"/>
    </row>
    <row r="6406" spans="3:4" x14ac:dyDescent="0.2">
      <c r="C6406" s="10"/>
      <c r="D6406" s="10"/>
    </row>
    <row r="6407" spans="3:4" x14ac:dyDescent="0.2">
      <c r="C6407" s="10"/>
      <c r="D6407" s="10"/>
    </row>
    <row r="6408" spans="3:4" x14ac:dyDescent="0.2">
      <c r="C6408" s="10"/>
      <c r="D6408" s="10"/>
    </row>
    <row r="6409" spans="3:4" x14ac:dyDescent="0.2">
      <c r="C6409" s="10"/>
      <c r="D6409" s="10"/>
    </row>
    <row r="6410" spans="3:4" x14ac:dyDescent="0.2">
      <c r="C6410" s="10"/>
      <c r="D6410" s="10"/>
    </row>
    <row r="6411" spans="3:4" x14ac:dyDescent="0.2">
      <c r="C6411" s="10"/>
      <c r="D6411" s="10"/>
    </row>
    <row r="6412" spans="3:4" x14ac:dyDescent="0.2">
      <c r="C6412" s="10"/>
      <c r="D6412" s="10"/>
    </row>
    <row r="6413" spans="3:4" x14ac:dyDescent="0.2">
      <c r="C6413" s="10"/>
      <c r="D6413" s="10"/>
    </row>
    <row r="6414" spans="3:4" x14ac:dyDescent="0.2">
      <c r="C6414" s="10"/>
      <c r="D6414" s="10"/>
    </row>
    <row r="6415" spans="3:4" x14ac:dyDescent="0.2">
      <c r="C6415" s="10"/>
      <c r="D6415" s="10"/>
    </row>
    <row r="6416" spans="3:4" x14ac:dyDescent="0.2">
      <c r="C6416" s="10"/>
      <c r="D6416" s="10"/>
    </row>
    <row r="6417" spans="3:4" x14ac:dyDescent="0.2">
      <c r="C6417" s="10"/>
      <c r="D6417" s="10"/>
    </row>
    <row r="6418" spans="3:4" x14ac:dyDescent="0.2">
      <c r="C6418" s="10"/>
      <c r="D6418" s="10"/>
    </row>
    <row r="6419" spans="3:4" x14ac:dyDescent="0.2">
      <c r="C6419" s="10"/>
      <c r="D6419" s="10"/>
    </row>
    <row r="6420" spans="3:4" x14ac:dyDescent="0.2">
      <c r="C6420" s="10"/>
      <c r="D6420" s="10"/>
    </row>
    <row r="6421" spans="3:4" x14ac:dyDescent="0.2">
      <c r="C6421" s="10"/>
      <c r="D6421" s="10"/>
    </row>
    <row r="6422" spans="3:4" x14ac:dyDescent="0.2">
      <c r="C6422" s="10"/>
      <c r="D6422" s="10"/>
    </row>
    <row r="6423" spans="3:4" x14ac:dyDescent="0.2">
      <c r="C6423" s="10"/>
      <c r="D6423" s="10"/>
    </row>
    <row r="6424" spans="3:4" x14ac:dyDescent="0.2">
      <c r="C6424" s="10"/>
      <c r="D6424" s="10"/>
    </row>
    <row r="6425" spans="3:4" x14ac:dyDescent="0.2">
      <c r="C6425" s="10"/>
      <c r="D6425" s="10"/>
    </row>
    <row r="6426" spans="3:4" x14ac:dyDescent="0.2">
      <c r="C6426" s="10"/>
      <c r="D6426" s="10"/>
    </row>
    <row r="6427" spans="3:4" x14ac:dyDescent="0.2">
      <c r="C6427" s="10"/>
      <c r="D6427" s="10"/>
    </row>
    <row r="6428" spans="3:4" x14ac:dyDescent="0.2">
      <c r="C6428" s="10"/>
      <c r="D6428" s="10"/>
    </row>
    <row r="6429" spans="3:4" x14ac:dyDescent="0.2">
      <c r="C6429" s="10"/>
      <c r="D6429" s="10"/>
    </row>
    <row r="6430" spans="3:4" x14ac:dyDescent="0.2">
      <c r="C6430" s="10"/>
      <c r="D6430" s="10"/>
    </row>
    <row r="6431" spans="3:4" x14ac:dyDescent="0.2">
      <c r="C6431" s="10"/>
      <c r="D6431" s="10"/>
    </row>
    <row r="6432" spans="3:4" x14ac:dyDescent="0.2">
      <c r="C6432" s="10"/>
      <c r="D6432" s="10"/>
    </row>
    <row r="6433" spans="3:4" x14ac:dyDescent="0.2">
      <c r="C6433" s="10"/>
      <c r="D6433" s="10"/>
    </row>
    <row r="6434" spans="3:4" x14ac:dyDescent="0.2">
      <c r="C6434" s="10"/>
      <c r="D6434" s="10"/>
    </row>
    <row r="6435" spans="3:4" x14ac:dyDescent="0.2">
      <c r="C6435" s="10"/>
      <c r="D6435" s="10"/>
    </row>
    <row r="6436" spans="3:4" x14ac:dyDescent="0.2">
      <c r="C6436" s="10"/>
      <c r="D6436" s="10"/>
    </row>
    <row r="6437" spans="3:4" x14ac:dyDescent="0.2">
      <c r="C6437" s="10"/>
      <c r="D6437" s="10"/>
    </row>
    <row r="6438" spans="3:4" x14ac:dyDescent="0.2">
      <c r="C6438" s="10"/>
      <c r="D6438" s="10"/>
    </row>
    <row r="6439" spans="3:4" x14ac:dyDescent="0.2">
      <c r="C6439" s="10"/>
      <c r="D6439" s="10"/>
    </row>
    <row r="6440" spans="3:4" x14ac:dyDescent="0.2">
      <c r="C6440" s="10"/>
      <c r="D6440" s="10"/>
    </row>
    <row r="6441" spans="3:4" x14ac:dyDescent="0.2">
      <c r="C6441" s="10"/>
      <c r="D6441" s="10"/>
    </row>
    <row r="6442" spans="3:4" x14ac:dyDescent="0.2">
      <c r="C6442" s="10"/>
      <c r="D6442" s="10"/>
    </row>
    <row r="6443" spans="3:4" x14ac:dyDescent="0.2">
      <c r="C6443" s="10"/>
      <c r="D6443" s="10"/>
    </row>
    <row r="6444" spans="3:4" x14ac:dyDescent="0.2">
      <c r="C6444" s="10"/>
      <c r="D6444" s="10"/>
    </row>
    <row r="6445" spans="3:4" x14ac:dyDescent="0.2">
      <c r="C6445" s="10"/>
      <c r="D6445" s="10"/>
    </row>
    <row r="6446" spans="3:4" x14ac:dyDescent="0.2">
      <c r="C6446" s="10"/>
      <c r="D6446" s="10"/>
    </row>
    <row r="6447" spans="3:4" x14ac:dyDescent="0.2">
      <c r="C6447" s="10"/>
      <c r="D6447" s="10"/>
    </row>
    <row r="6448" spans="3:4" x14ac:dyDescent="0.2">
      <c r="C6448" s="10"/>
      <c r="D6448" s="10"/>
    </row>
    <row r="6449" spans="3:4" x14ac:dyDescent="0.2">
      <c r="C6449" s="10"/>
      <c r="D6449" s="10"/>
    </row>
    <row r="6450" spans="3:4" x14ac:dyDescent="0.2">
      <c r="C6450" s="10"/>
      <c r="D6450" s="10"/>
    </row>
    <row r="6451" spans="3:4" x14ac:dyDescent="0.2">
      <c r="C6451" s="10"/>
      <c r="D6451" s="10"/>
    </row>
    <row r="6452" spans="3:4" x14ac:dyDescent="0.2">
      <c r="C6452" s="10"/>
      <c r="D6452" s="10"/>
    </row>
    <row r="6453" spans="3:4" x14ac:dyDescent="0.2">
      <c r="C6453" s="10"/>
      <c r="D6453" s="10"/>
    </row>
    <row r="6454" spans="3:4" x14ac:dyDescent="0.2">
      <c r="C6454" s="10"/>
      <c r="D6454" s="10"/>
    </row>
    <row r="6455" spans="3:4" x14ac:dyDescent="0.2">
      <c r="C6455" s="10"/>
      <c r="D6455" s="10"/>
    </row>
    <row r="6456" spans="3:4" x14ac:dyDescent="0.2">
      <c r="C6456" s="10"/>
      <c r="D6456" s="10"/>
    </row>
    <row r="6457" spans="3:4" x14ac:dyDescent="0.2">
      <c r="C6457" s="10"/>
      <c r="D6457" s="10"/>
    </row>
    <row r="6458" spans="3:4" x14ac:dyDescent="0.2">
      <c r="C6458" s="10"/>
      <c r="D6458" s="10"/>
    </row>
    <row r="6459" spans="3:4" x14ac:dyDescent="0.2">
      <c r="C6459" s="10"/>
      <c r="D6459" s="10"/>
    </row>
    <row r="6460" spans="3:4" x14ac:dyDescent="0.2">
      <c r="C6460" s="10"/>
      <c r="D6460" s="10"/>
    </row>
    <row r="6461" spans="3:4" x14ac:dyDescent="0.2">
      <c r="C6461" s="10"/>
      <c r="D6461" s="10"/>
    </row>
    <row r="6462" spans="3:4" x14ac:dyDescent="0.2">
      <c r="C6462" s="10"/>
      <c r="D6462" s="10"/>
    </row>
    <row r="6463" spans="3:4" x14ac:dyDescent="0.2">
      <c r="C6463" s="10"/>
      <c r="D6463" s="10"/>
    </row>
    <row r="6464" spans="3:4" x14ac:dyDescent="0.2">
      <c r="C6464" s="10"/>
      <c r="D6464" s="10"/>
    </row>
    <row r="6465" spans="3:4" x14ac:dyDescent="0.2">
      <c r="C6465" s="10"/>
      <c r="D6465" s="10"/>
    </row>
    <row r="6466" spans="3:4" x14ac:dyDescent="0.2">
      <c r="C6466" s="10"/>
      <c r="D6466" s="10"/>
    </row>
    <row r="6467" spans="3:4" x14ac:dyDescent="0.2">
      <c r="C6467" s="10"/>
      <c r="D6467" s="10"/>
    </row>
    <row r="6468" spans="3:4" x14ac:dyDescent="0.2">
      <c r="C6468" s="10"/>
      <c r="D6468" s="10"/>
    </row>
    <row r="6469" spans="3:4" x14ac:dyDescent="0.2">
      <c r="C6469" s="10"/>
      <c r="D6469" s="10"/>
    </row>
    <row r="6470" spans="3:4" x14ac:dyDescent="0.2">
      <c r="C6470" s="10"/>
      <c r="D6470" s="10"/>
    </row>
    <row r="6471" spans="3:4" x14ac:dyDescent="0.2">
      <c r="C6471" s="10"/>
      <c r="D6471" s="10"/>
    </row>
    <row r="6472" spans="3:4" x14ac:dyDescent="0.2">
      <c r="C6472" s="10"/>
      <c r="D6472" s="10"/>
    </row>
    <row r="6473" spans="3:4" x14ac:dyDescent="0.2">
      <c r="C6473" s="10"/>
      <c r="D6473" s="10"/>
    </row>
    <row r="6474" spans="3:4" x14ac:dyDescent="0.2">
      <c r="C6474" s="10"/>
      <c r="D6474" s="10"/>
    </row>
    <row r="6475" spans="3:4" x14ac:dyDescent="0.2">
      <c r="C6475" s="10"/>
      <c r="D6475" s="10"/>
    </row>
    <row r="6476" spans="3:4" x14ac:dyDescent="0.2">
      <c r="C6476" s="10"/>
      <c r="D6476" s="10"/>
    </row>
    <row r="6477" spans="3:4" x14ac:dyDescent="0.2">
      <c r="C6477" s="10"/>
      <c r="D6477" s="10"/>
    </row>
    <row r="6478" spans="3:4" x14ac:dyDescent="0.2">
      <c r="C6478" s="10"/>
      <c r="D6478" s="10"/>
    </row>
    <row r="6479" spans="3:4" x14ac:dyDescent="0.2">
      <c r="C6479" s="10"/>
      <c r="D6479" s="10"/>
    </row>
    <row r="6480" spans="3:4" x14ac:dyDescent="0.2">
      <c r="C6480" s="10"/>
      <c r="D6480" s="10"/>
    </row>
    <row r="6481" spans="3:4" x14ac:dyDescent="0.2">
      <c r="C6481" s="10"/>
      <c r="D6481" s="10"/>
    </row>
    <row r="6482" spans="3:4" x14ac:dyDescent="0.2">
      <c r="C6482" s="10"/>
      <c r="D6482" s="10"/>
    </row>
    <row r="6483" spans="3:4" x14ac:dyDescent="0.2">
      <c r="C6483" s="10"/>
      <c r="D6483" s="10"/>
    </row>
    <row r="6484" spans="3:4" x14ac:dyDescent="0.2">
      <c r="C6484" s="10"/>
      <c r="D6484" s="10"/>
    </row>
    <row r="6485" spans="3:4" x14ac:dyDescent="0.2">
      <c r="C6485" s="10"/>
      <c r="D6485" s="10"/>
    </row>
    <row r="6486" spans="3:4" x14ac:dyDescent="0.2">
      <c r="C6486" s="10"/>
      <c r="D6486" s="10"/>
    </row>
    <row r="6487" spans="3:4" x14ac:dyDescent="0.2">
      <c r="C6487" s="10"/>
      <c r="D6487" s="10"/>
    </row>
    <row r="6488" spans="3:4" x14ac:dyDescent="0.2">
      <c r="C6488" s="10"/>
      <c r="D6488" s="10"/>
    </row>
    <row r="6489" spans="3:4" x14ac:dyDescent="0.2">
      <c r="C6489" s="10"/>
      <c r="D6489" s="10"/>
    </row>
    <row r="6490" spans="3:4" x14ac:dyDescent="0.2">
      <c r="C6490" s="10"/>
      <c r="D6490" s="10"/>
    </row>
    <row r="6491" spans="3:4" x14ac:dyDescent="0.2">
      <c r="C6491" s="10"/>
      <c r="D6491" s="10"/>
    </row>
    <row r="6492" spans="3:4" x14ac:dyDescent="0.2">
      <c r="C6492" s="10"/>
      <c r="D6492" s="10"/>
    </row>
    <row r="6493" spans="3:4" x14ac:dyDescent="0.2">
      <c r="C6493" s="10"/>
      <c r="D6493" s="10"/>
    </row>
    <row r="6494" spans="3:4" x14ac:dyDescent="0.2">
      <c r="C6494" s="10"/>
      <c r="D6494" s="10"/>
    </row>
    <row r="6495" spans="3:4" x14ac:dyDescent="0.2">
      <c r="C6495" s="10"/>
      <c r="D6495" s="10"/>
    </row>
    <row r="6496" spans="3:4" x14ac:dyDescent="0.2">
      <c r="C6496" s="10"/>
      <c r="D6496" s="10"/>
    </row>
    <row r="6497" spans="3:4" x14ac:dyDescent="0.2">
      <c r="C6497" s="10"/>
      <c r="D6497" s="10"/>
    </row>
    <row r="6498" spans="3:4" x14ac:dyDescent="0.2">
      <c r="C6498" s="10"/>
      <c r="D6498" s="10"/>
    </row>
    <row r="6499" spans="3:4" x14ac:dyDescent="0.2">
      <c r="C6499" s="10"/>
      <c r="D6499" s="10"/>
    </row>
    <row r="6500" spans="3:4" x14ac:dyDescent="0.2">
      <c r="C6500" s="10"/>
      <c r="D6500" s="10"/>
    </row>
    <row r="6501" spans="3:4" x14ac:dyDescent="0.2">
      <c r="C6501" s="10"/>
      <c r="D6501" s="10"/>
    </row>
    <row r="6502" spans="3:4" x14ac:dyDescent="0.2">
      <c r="C6502" s="10"/>
      <c r="D6502" s="10"/>
    </row>
    <row r="6503" spans="3:4" x14ac:dyDescent="0.2">
      <c r="C6503" s="10"/>
      <c r="D6503" s="10"/>
    </row>
    <row r="6504" spans="3:4" x14ac:dyDescent="0.2">
      <c r="C6504" s="10"/>
      <c r="D6504" s="10"/>
    </row>
    <row r="6505" spans="3:4" x14ac:dyDescent="0.2">
      <c r="C6505" s="10"/>
      <c r="D6505" s="10"/>
    </row>
    <row r="6506" spans="3:4" x14ac:dyDescent="0.2">
      <c r="C6506" s="10"/>
      <c r="D6506" s="10"/>
    </row>
    <row r="6507" spans="3:4" x14ac:dyDescent="0.2">
      <c r="C6507" s="10"/>
      <c r="D6507" s="10"/>
    </row>
    <row r="6508" spans="3:4" x14ac:dyDescent="0.2">
      <c r="C6508" s="10"/>
      <c r="D6508" s="10"/>
    </row>
    <row r="6509" spans="3:4" x14ac:dyDescent="0.2">
      <c r="C6509" s="10"/>
      <c r="D6509" s="10"/>
    </row>
    <row r="6510" spans="3:4" x14ac:dyDescent="0.2">
      <c r="C6510" s="10"/>
      <c r="D6510" s="10"/>
    </row>
    <row r="6511" spans="3:4" x14ac:dyDescent="0.2">
      <c r="C6511" s="10"/>
      <c r="D6511" s="10"/>
    </row>
    <row r="6512" spans="3:4" x14ac:dyDescent="0.2">
      <c r="C6512" s="10"/>
      <c r="D6512" s="10"/>
    </row>
    <row r="6513" spans="3:4" x14ac:dyDescent="0.2">
      <c r="C6513" s="10"/>
      <c r="D6513" s="10"/>
    </row>
    <row r="6514" spans="3:4" x14ac:dyDescent="0.2">
      <c r="C6514" s="10"/>
      <c r="D6514" s="10"/>
    </row>
    <row r="6515" spans="3:4" x14ac:dyDescent="0.2">
      <c r="C6515" s="10"/>
      <c r="D6515" s="10"/>
    </row>
    <row r="6516" spans="3:4" x14ac:dyDescent="0.2">
      <c r="C6516" s="10"/>
      <c r="D6516" s="10"/>
    </row>
    <row r="6517" spans="3:4" x14ac:dyDescent="0.2">
      <c r="C6517" s="10"/>
      <c r="D6517" s="10"/>
    </row>
    <row r="6518" spans="3:4" x14ac:dyDescent="0.2">
      <c r="C6518" s="10"/>
      <c r="D6518" s="10"/>
    </row>
    <row r="6519" spans="3:4" x14ac:dyDescent="0.2">
      <c r="C6519" s="10"/>
      <c r="D6519" s="10"/>
    </row>
    <row r="6520" spans="3:4" x14ac:dyDescent="0.2">
      <c r="C6520" s="10"/>
      <c r="D6520" s="10"/>
    </row>
    <row r="6521" spans="3:4" x14ac:dyDescent="0.2">
      <c r="C6521" s="10"/>
      <c r="D6521" s="10"/>
    </row>
    <row r="6522" spans="3:4" x14ac:dyDescent="0.2">
      <c r="C6522" s="10"/>
      <c r="D6522" s="10"/>
    </row>
    <row r="6523" spans="3:4" x14ac:dyDescent="0.2">
      <c r="C6523" s="10"/>
      <c r="D6523" s="10"/>
    </row>
    <row r="6524" spans="3:4" x14ac:dyDescent="0.2">
      <c r="C6524" s="10"/>
      <c r="D6524" s="10"/>
    </row>
    <row r="6525" spans="3:4" x14ac:dyDescent="0.2">
      <c r="C6525" s="10"/>
      <c r="D6525" s="10"/>
    </row>
    <row r="6526" spans="3:4" x14ac:dyDescent="0.2">
      <c r="C6526" s="10"/>
      <c r="D6526" s="10"/>
    </row>
    <row r="6527" spans="3:4" x14ac:dyDescent="0.2">
      <c r="C6527" s="10"/>
      <c r="D6527" s="10"/>
    </row>
    <row r="6528" spans="3:4" x14ac:dyDescent="0.2">
      <c r="C6528" s="10"/>
      <c r="D6528" s="10"/>
    </row>
    <row r="6529" spans="3:4" x14ac:dyDescent="0.2">
      <c r="C6529" s="10"/>
      <c r="D6529" s="10"/>
    </row>
    <row r="6530" spans="3:4" x14ac:dyDescent="0.2">
      <c r="C6530" s="10"/>
      <c r="D6530" s="10"/>
    </row>
    <row r="6531" spans="3:4" x14ac:dyDescent="0.2">
      <c r="C6531" s="10"/>
      <c r="D6531" s="10"/>
    </row>
    <row r="6532" spans="3:4" x14ac:dyDescent="0.2">
      <c r="C6532" s="10"/>
      <c r="D6532" s="10"/>
    </row>
    <row r="6533" spans="3:4" x14ac:dyDescent="0.2">
      <c r="C6533" s="10"/>
      <c r="D6533" s="10"/>
    </row>
    <row r="6534" spans="3:4" x14ac:dyDescent="0.2">
      <c r="C6534" s="10"/>
      <c r="D6534" s="10"/>
    </row>
    <row r="6535" spans="3:4" x14ac:dyDescent="0.2">
      <c r="C6535" s="10"/>
      <c r="D6535" s="10"/>
    </row>
    <row r="6536" spans="3:4" x14ac:dyDescent="0.2">
      <c r="C6536" s="10"/>
      <c r="D6536" s="10"/>
    </row>
    <row r="6537" spans="3:4" x14ac:dyDescent="0.2">
      <c r="C6537" s="10"/>
      <c r="D6537" s="10"/>
    </row>
    <row r="6538" spans="3:4" x14ac:dyDescent="0.2">
      <c r="C6538" s="10"/>
      <c r="D6538" s="10"/>
    </row>
    <row r="6539" spans="3:4" x14ac:dyDescent="0.2">
      <c r="C6539" s="10"/>
      <c r="D6539" s="10"/>
    </row>
    <row r="6540" spans="3:4" x14ac:dyDescent="0.2">
      <c r="C6540" s="10"/>
      <c r="D6540" s="10"/>
    </row>
    <row r="6541" spans="3:4" x14ac:dyDescent="0.2">
      <c r="C6541" s="10"/>
      <c r="D6541" s="10"/>
    </row>
    <row r="6542" spans="3:4" x14ac:dyDescent="0.2">
      <c r="C6542" s="10"/>
      <c r="D6542" s="10"/>
    </row>
    <row r="6543" spans="3:4" x14ac:dyDescent="0.2">
      <c r="C6543" s="10"/>
      <c r="D6543" s="10"/>
    </row>
    <row r="6544" spans="3:4" x14ac:dyDescent="0.2">
      <c r="C6544" s="10"/>
      <c r="D6544" s="10"/>
    </row>
    <row r="6545" spans="3:4" x14ac:dyDescent="0.2">
      <c r="C6545" s="10"/>
      <c r="D6545" s="10"/>
    </row>
    <row r="6546" spans="3:4" x14ac:dyDescent="0.2">
      <c r="C6546" s="10"/>
      <c r="D6546" s="10"/>
    </row>
    <row r="6547" spans="3:4" x14ac:dyDescent="0.2">
      <c r="C6547" s="10"/>
      <c r="D6547" s="10"/>
    </row>
    <row r="6548" spans="3:4" x14ac:dyDescent="0.2">
      <c r="C6548" s="10"/>
      <c r="D6548" s="10"/>
    </row>
    <row r="6549" spans="3:4" x14ac:dyDescent="0.2">
      <c r="C6549" s="10"/>
      <c r="D6549" s="10"/>
    </row>
    <row r="6550" spans="3:4" x14ac:dyDescent="0.2">
      <c r="C6550" s="10"/>
      <c r="D6550" s="10"/>
    </row>
    <row r="6551" spans="3:4" x14ac:dyDescent="0.2">
      <c r="C6551" s="10"/>
      <c r="D6551" s="10"/>
    </row>
    <row r="6552" spans="3:4" x14ac:dyDescent="0.2">
      <c r="C6552" s="10"/>
      <c r="D6552" s="10"/>
    </row>
    <row r="6553" spans="3:4" x14ac:dyDescent="0.2">
      <c r="C6553" s="10"/>
      <c r="D6553" s="10"/>
    </row>
    <row r="6554" spans="3:4" x14ac:dyDescent="0.2">
      <c r="C6554" s="10"/>
      <c r="D6554" s="10"/>
    </row>
    <row r="6555" spans="3:4" x14ac:dyDescent="0.2">
      <c r="C6555" s="10"/>
      <c r="D6555" s="10"/>
    </row>
    <row r="6556" spans="3:4" x14ac:dyDescent="0.2">
      <c r="C6556" s="10"/>
      <c r="D6556" s="10"/>
    </row>
    <row r="6557" spans="3:4" x14ac:dyDescent="0.2">
      <c r="C6557" s="10"/>
      <c r="D6557" s="10"/>
    </row>
    <row r="6558" spans="3:4" x14ac:dyDescent="0.2">
      <c r="C6558" s="10"/>
      <c r="D6558" s="10"/>
    </row>
    <row r="6559" spans="3:4" x14ac:dyDescent="0.2">
      <c r="C6559" s="10"/>
      <c r="D6559" s="10"/>
    </row>
    <row r="6560" spans="3:4" x14ac:dyDescent="0.2">
      <c r="C6560" s="10"/>
      <c r="D6560" s="10"/>
    </row>
    <row r="6561" spans="3:4" x14ac:dyDescent="0.2">
      <c r="C6561" s="10"/>
      <c r="D6561" s="10"/>
    </row>
    <row r="6562" spans="3:4" x14ac:dyDescent="0.2">
      <c r="C6562" s="10"/>
      <c r="D6562" s="10"/>
    </row>
    <row r="6563" spans="3:4" x14ac:dyDescent="0.2">
      <c r="C6563" s="10"/>
      <c r="D6563" s="10"/>
    </row>
    <row r="6564" spans="3:4" x14ac:dyDescent="0.2">
      <c r="C6564" s="10"/>
      <c r="D6564" s="10"/>
    </row>
    <row r="6565" spans="3:4" x14ac:dyDescent="0.2">
      <c r="C6565" s="10"/>
      <c r="D6565" s="10"/>
    </row>
    <row r="6566" spans="3:4" x14ac:dyDescent="0.2">
      <c r="C6566" s="10"/>
      <c r="D6566" s="10"/>
    </row>
    <row r="6567" spans="3:4" x14ac:dyDescent="0.2">
      <c r="C6567" s="10"/>
      <c r="D6567" s="10"/>
    </row>
    <row r="6568" spans="3:4" x14ac:dyDescent="0.2">
      <c r="C6568" s="10"/>
      <c r="D6568" s="10"/>
    </row>
    <row r="6569" spans="3:4" x14ac:dyDescent="0.2">
      <c r="C6569" s="10"/>
      <c r="D6569" s="10"/>
    </row>
    <row r="6570" spans="3:4" x14ac:dyDescent="0.2">
      <c r="C6570" s="10"/>
      <c r="D6570" s="10"/>
    </row>
    <row r="6571" spans="3:4" x14ac:dyDescent="0.2">
      <c r="C6571" s="10"/>
      <c r="D6571" s="10"/>
    </row>
    <row r="6572" spans="3:4" x14ac:dyDescent="0.2">
      <c r="C6572" s="10"/>
      <c r="D6572" s="10"/>
    </row>
    <row r="6573" spans="3:4" x14ac:dyDescent="0.2">
      <c r="C6573" s="10"/>
      <c r="D6573" s="10"/>
    </row>
    <row r="6574" spans="3:4" x14ac:dyDescent="0.2">
      <c r="C6574" s="10"/>
      <c r="D6574" s="10"/>
    </row>
    <row r="6575" spans="3:4" x14ac:dyDescent="0.2">
      <c r="C6575" s="10"/>
      <c r="D6575" s="10"/>
    </row>
    <row r="6576" spans="3:4" x14ac:dyDescent="0.2">
      <c r="C6576" s="10"/>
      <c r="D6576" s="10"/>
    </row>
    <row r="6577" spans="3:4" x14ac:dyDescent="0.2">
      <c r="C6577" s="10"/>
      <c r="D6577" s="10"/>
    </row>
    <row r="6578" spans="3:4" x14ac:dyDescent="0.2">
      <c r="C6578" s="10"/>
      <c r="D6578" s="10"/>
    </row>
    <row r="6579" spans="3:4" x14ac:dyDescent="0.2">
      <c r="C6579" s="10"/>
      <c r="D6579" s="10"/>
    </row>
    <row r="6580" spans="3:4" x14ac:dyDescent="0.2">
      <c r="C6580" s="10"/>
      <c r="D6580" s="10"/>
    </row>
    <row r="6581" spans="3:4" x14ac:dyDescent="0.2">
      <c r="C6581" s="10"/>
      <c r="D6581" s="10"/>
    </row>
    <row r="6582" spans="3:4" x14ac:dyDescent="0.2">
      <c r="C6582" s="10"/>
      <c r="D6582" s="10"/>
    </row>
    <row r="6583" spans="3:4" x14ac:dyDescent="0.2">
      <c r="C6583" s="10"/>
      <c r="D6583" s="10"/>
    </row>
    <row r="6584" spans="3:4" x14ac:dyDescent="0.2">
      <c r="C6584" s="10"/>
      <c r="D6584" s="10"/>
    </row>
    <row r="6585" spans="3:4" x14ac:dyDescent="0.2">
      <c r="C6585" s="10"/>
      <c r="D6585" s="10"/>
    </row>
    <row r="6586" spans="3:4" x14ac:dyDescent="0.2">
      <c r="C6586" s="10"/>
      <c r="D6586" s="10"/>
    </row>
    <row r="6587" spans="3:4" x14ac:dyDescent="0.2">
      <c r="C6587" s="10"/>
      <c r="D6587" s="10"/>
    </row>
    <row r="6588" spans="3:4" x14ac:dyDescent="0.2">
      <c r="C6588" s="10"/>
      <c r="D6588" s="10"/>
    </row>
    <row r="6589" spans="3:4" x14ac:dyDescent="0.2">
      <c r="C6589" s="10"/>
      <c r="D6589" s="10"/>
    </row>
    <row r="6590" spans="3:4" x14ac:dyDescent="0.2">
      <c r="C6590" s="10"/>
      <c r="D6590" s="10"/>
    </row>
    <row r="6591" spans="3:4" x14ac:dyDescent="0.2">
      <c r="C6591" s="10"/>
      <c r="D6591" s="10"/>
    </row>
    <row r="6592" spans="3:4" x14ac:dyDescent="0.2">
      <c r="C6592" s="10"/>
      <c r="D6592" s="10"/>
    </row>
    <row r="6593" spans="3:4" x14ac:dyDescent="0.2">
      <c r="C6593" s="10"/>
      <c r="D6593" s="10"/>
    </row>
    <row r="6594" spans="3:4" x14ac:dyDescent="0.2">
      <c r="C6594" s="10"/>
      <c r="D6594" s="10"/>
    </row>
    <row r="6595" spans="3:4" x14ac:dyDescent="0.2">
      <c r="C6595" s="10"/>
      <c r="D6595" s="10"/>
    </row>
    <row r="6596" spans="3:4" x14ac:dyDescent="0.2">
      <c r="C6596" s="10"/>
      <c r="D6596" s="10"/>
    </row>
    <row r="6597" spans="3:4" x14ac:dyDescent="0.2">
      <c r="C6597" s="10"/>
      <c r="D6597" s="10"/>
    </row>
    <row r="6598" spans="3:4" x14ac:dyDescent="0.2">
      <c r="C6598" s="10"/>
      <c r="D6598" s="10"/>
    </row>
    <row r="6599" spans="3:4" x14ac:dyDescent="0.2">
      <c r="C6599" s="10"/>
      <c r="D6599" s="10"/>
    </row>
    <row r="6600" spans="3:4" x14ac:dyDescent="0.2">
      <c r="C6600" s="10"/>
      <c r="D6600" s="10"/>
    </row>
    <row r="6601" spans="3:4" x14ac:dyDescent="0.2">
      <c r="C6601" s="10"/>
      <c r="D6601" s="10"/>
    </row>
    <row r="6602" spans="3:4" x14ac:dyDescent="0.2">
      <c r="C6602" s="10"/>
      <c r="D6602" s="10"/>
    </row>
    <row r="6603" spans="3:4" x14ac:dyDescent="0.2">
      <c r="C6603" s="10"/>
      <c r="D6603" s="10"/>
    </row>
    <row r="6604" spans="3:4" x14ac:dyDescent="0.2">
      <c r="C6604" s="10"/>
      <c r="D6604" s="10"/>
    </row>
    <row r="6605" spans="3:4" x14ac:dyDescent="0.2">
      <c r="C6605" s="10"/>
      <c r="D6605" s="10"/>
    </row>
    <row r="6606" spans="3:4" x14ac:dyDescent="0.2">
      <c r="C6606" s="10"/>
      <c r="D6606" s="10"/>
    </row>
    <row r="6607" spans="3:4" x14ac:dyDescent="0.2">
      <c r="C6607" s="10"/>
      <c r="D6607" s="10"/>
    </row>
    <row r="6608" spans="3:4" x14ac:dyDescent="0.2">
      <c r="C6608" s="10"/>
      <c r="D6608" s="10"/>
    </row>
    <row r="6609" spans="3:4" x14ac:dyDescent="0.2">
      <c r="C6609" s="10"/>
      <c r="D6609" s="10"/>
    </row>
    <row r="6610" spans="3:4" x14ac:dyDescent="0.2">
      <c r="C6610" s="10"/>
      <c r="D6610" s="10"/>
    </row>
    <row r="6611" spans="3:4" x14ac:dyDescent="0.2">
      <c r="C6611" s="10"/>
      <c r="D6611" s="10"/>
    </row>
    <row r="6612" spans="3:4" x14ac:dyDescent="0.2">
      <c r="C6612" s="10"/>
      <c r="D6612" s="10"/>
    </row>
    <row r="6613" spans="3:4" x14ac:dyDescent="0.2">
      <c r="C6613" s="10"/>
      <c r="D6613" s="10"/>
    </row>
    <row r="6614" spans="3:4" x14ac:dyDescent="0.2">
      <c r="C6614" s="10"/>
      <c r="D6614" s="10"/>
    </row>
    <row r="6615" spans="3:4" x14ac:dyDescent="0.2">
      <c r="C6615" s="10"/>
      <c r="D6615" s="10"/>
    </row>
    <row r="6616" spans="3:4" x14ac:dyDescent="0.2">
      <c r="C6616" s="10"/>
      <c r="D6616" s="10"/>
    </row>
    <row r="6617" spans="3:4" x14ac:dyDescent="0.2">
      <c r="C6617" s="10"/>
      <c r="D6617" s="10"/>
    </row>
    <row r="6618" spans="3:4" x14ac:dyDescent="0.2">
      <c r="C6618" s="10"/>
      <c r="D6618" s="10"/>
    </row>
    <row r="6619" spans="3:4" x14ac:dyDescent="0.2">
      <c r="C6619" s="10"/>
      <c r="D6619" s="10"/>
    </row>
    <row r="6620" spans="3:4" x14ac:dyDescent="0.2">
      <c r="C6620" s="10"/>
      <c r="D6620" s="10"/>
    </row>
    <row r="6621" spans="3:4" x14ac:dyDescent="0.2">
      <c r="C6621" s="10"/>
      <c r="D6621" s="10"/>
    </row>
    <row r="6622" spans="3:4" x14ac:dyDescent="0.2">
      <c r="C6622" s="10"/>
      <c r="D6622" s="10"/>
    </row>
    <row r="6623" spans="3:4" x14ac:dyDescent="0.2">
      <c r="C6623" s="10"/>
      <c r="D6623" s="10"/>
    </row>
    <row r="6624" spans="3:4" x14ac:dyDescent="0.2">
      <c r="C6624" s="10"/>
      <c r="D6624" s="10"/>
    </row>
    <row r="6625" spans="3:4" x14ac:dyDescent="0.2">
      <c r="C6625" s="10"/>
      <c r="D6625" s="10"/>
    </row>
    <row r="6626" spans="3:4" x14ac:dyDescent="0.2">
      <c r="C6626" s="10"/>
      <c r="D6626" s="10"/>
    </row>
    <row r="6627" spans="3:4" x14ac:dyDescent="0.2">
      <c r="C6627" s="10"/>
      <c r="D6627" s="10"/>
    </row>
    <row r="6628" spans="3:4" x14ac:dyDescent="0.2">
      <c r="C6628" s="10"/>
      <c r="D6628" s="10"/>
    </row>
    <row r="6629" spans="3:4" x14ac:dyDescent="0.2">
      <c r="C6629" s="10"/>
      <c r="D6629" s="10"/>
    </row>
    <row r="6630" spans="3:4" x14ac:dyDescent="0.2">
      <c r="C6630" s="10"/>
      <c r="D6630" s="10"/>
    </row>
    <row r="6631" spans="3:4" x14ac:dyDescent="0.2">
      <c r="C6631" s="10"/>
      <c r="D6631" s="10"/>
    </row>
    <row r="6632" spans="3:4" x14ac:dyDescent="0.2">
      <c r="C6632" s="10"/>
      <c r="D6632" s="10"/>
    </row>
    <row r="6633" spans="3:4" x14ac:dyDescent="0.2">
      <c r="C6633" s="10"/>
      <c r="D6633" s="10"/>
    </row>
    <row r="6634" spans="3:4" x14ac:dyDescent="0.2">
      <c r="C6634" s="10"/>
      <c r="D6634" s="10"/>
    </row>
    <row r="6635" spans="3:4" x14ac:dyDescent="0.2">
      <c r="C6635" s="10"/>
      <c r="D6635" s="10"/>
    </row>
    <row r="6636" spans="3:4" x14ac:dyDescent="0.2">
      <c r="C6636" s="10"/>
      <c r="D6636" s="10"/>
    </row>
    <row r="6637" spans="3:4" x14ac:dyDescent="0.2">
      <c r="C6637" s="10"/>
      <c r="D6637" s="10"/>
    </row>
    <row r="6638" spans="3:4" x14ac:dyDescent="0.2">
      <c r="C6638" s="10"/>
      <c r="D6638" s="10"/>
    </row>
    <row r="6639" spans="3:4" x14ac:dyDescent="0.2">
      <c r="C6639" s="10"/>
      <c r="D6639" s="10"/>
    </row>
    <row r="6640" spans="3:4" x14ac:dyDescent="0.2">
      <c r="C6640" s="10"/>
      <c r="D6640" s="10"/>
    </row>
    <row r="6641" spans="3:4" x14ac:dyDescent="0.2">
      <c r="C6641" s="10"/>
      <c r="D6641" s="10"/>
    </row>
    <row r="6642" spans="3:4" x14ac:dyDescent="0.2">
      <c r="C6642" s="10"/>
      <c r="D6642" s="10"/>
    </row>
    <row r="6643" spans="3:4" x14ac:dyDescent="0.2">
      <c r="C6643" s="10"/>
      <c r="D6643" s="10"/>
    </row>
    <row r="6644" spans="3:4" x14ac:dyDescent="0.2">
      <c r="C6644" s="10"/>
      <c r="D6644" s="10"/>
    </row>
    <row r="6645" spans="3:4" x14ac:dyDescent="0.2">
      <c r="C6645" s="10"/>
      <c r="D6645" s="10"/>
    </row>
    <row r="6646" spans="3:4" x14ac:dyDescent="0.2">
      <c r="C6646" s="10"/>
      <c r="D6646" s="10"/>
    </row>
    <row r="6647" spans="3:4" x14ac:dyDescent="0.2">
      <c r="C6647" s="10"/>
      <c r="D6647" s="10"/>
    </row>
    <row r="6648" spans="3:4" x14ac:dyDescent="0.2">
      <c r="C6648" s="10"/>
      <c r="D6648" s="10"/>
    </row>
    <row r="6649" spans="3:4" x14ac:dyDescent="0.2">
      <c r="C6649" s="10"/>
      <c r="D6649" s="10"/>
    </row>
    <row r="6650" spans="3:4" x14ac:dyDescent="0.2">
      <c r="C6650" s="10"/>
      <c r="D6650" s="10"/>
    </row>
    <row r="6651" spans="3:4" x14ac:dyDescent="0.2">
      <c r="C6651" s="10"/>
      <c r="D6651" s="10"/>
    </row>
    <row r="6652" spans="3:4" x14ac:dyDescent="0.2">
      <c r="C6652" s="10"/>
      <c r="D6652" s="10"/>
    </row>
    <row r="6653" spans="3:4" x14ac:dyDescent="0.2">
      <c r="C6653" s="10"/>
      <c r="D6653" s="10"/>
    </row>
    <row r="6654" spans="3:4" x14ac:dyDescent="0.2">
      <c r="C6654" s="10"/>
      <c r="D6654" s="10"/>
    </row>
    <row r="6655" spans="3:4" x14ac:dyDescent="0.2">
      <c r="C6655" s="10"/>
      <c r="D6655" s="10"/>
    </row>
    <row r="6656" spans="3:4" x14ac:dyDescent="0.2">
      <c r="C6656" s="10"/>
      <c r="D6656" s="10"/>
    </row>
    <row r="6657" spans="3:4" x14ac:dyDescent="0.2">
      <c r="C6657" s="10"/>
      <c r="D6657" s="10"/>
    </row>
    <row r="6658" spans="3:4" x14ac:dyDescent="0.2">
      <c r="C6658" s="10"/>
      <c r="D6658" s="10"/>
    </row>
    <row r="6659" spans="3:4" x14ac:dyDescent="0.2">
      <c r="C6659" s="10"/>
      <c r="D6659" s="10"/>
    </row>
    <row r="6660" spans="3:4" x14ac:dyDescent="0.2">
      <c r="C6660" s="10"/>
      <c r="D6660" s="10"/>
    </row>
    <row r="6661" spans="3:4" x14ac:dyDescent="0.2">
      <c r="C6661" s="10"/>
      <c r="D6661" s="10"/>
    </row>
    <row r="6662" spans="3:4" x14ac:dyDescent="0.2">
      <c r="C6662" s="10"/>
      <c r="D6662" s="10"/>
    </row>
    <row r="6663" spans="3:4" x14ac:dyDescent="0.2">
      <c r="C6663" s="10"/>
      <c r="D6663" s="10"/>
    </row>
    <row r="6664" spans="3:4" x14ac:dyDescent="0.2">
      <c r="C6664" s="10"/>
      <c r="D6664" s="10"/>
    </row>
    <row r="6665" spans="3:4" x14ac:dyDescent="0.2">
      <c r="C6665" s="10"/>
      <c r="D6665" s="10"/>
    </row>
    <row r="6666" spans="3:4" x14ac:dyDescent="0.2">
      <c r="C6666" s="10"/>
      <c r="D6666" s="10"/>
    </row>
    <row r="6667" spans="3:4" x14ac:dyDescent="0.2">
      <c r="C6667" s="10"/>
      <c r="D6667" s="10"/>
    </row>
    <row r="6668" spans="3:4" x14ac:dyDescent="0.2">
      <c r="C6668" s="10"/>
      <c r="D6668" s="10"/>
    </row>
    <row r="6669" spans="3:4" x14ac:dyDescent="0.2">
      <c r="C6669" s="10"/>
      <c r="D6669" s="10"/>
    </row>
    <row r="6670" spans="3:4" x14ac:dyDescent="0.2">
      <c r="C6670" s="10"/>
      <c r="D6670" s="10"/>
    </row>
    <row r="6671" spans="3:4" x14ac:dyDescent="0.2">
      <c r="C6671" s="10"/>
      <c r="D6671" s="10"/>
    </row>
    <row r="6672" spans="3:4" x14ac:dyDescent="0.2">
      <c r="C6672" s="10"/>
      <c r="D6672" s="10"/>
    </row>
    <row r="6673" spans="3:4" x14ac:dyDescent="0.2">
      <c r="C6673" s="10"/>
      <c r="D6673" s="10"/>
    </row>
    <row r="6674" spans="3:4" x14ac:dyDescent="0.2">
      <c r="C6674" s="10"/>
      <c r="D6674" s="10"/>
    </row>
    <row r="6675" spans="3:4" x14ac:dyDescent="0.2">
      <c r="C6675" s="10"/>
      <c r="D6675" s="10"/>
    </row>
    <row r="6676" spans="3:4" x14ac:dyDescent="0.2">
      <c r="C6676" s="10"/>
      <c r="D6676" s="10"/>
    </row>
    <row r="6677" spans="3:4" x14ac:dyDescent="0.2">
      <c r="C6677" s="10"/>
      <c r="D6677" s="10"/>
    </row>
    <row r="6678" spans="3:4" x14ac:dyDescent="0.2">
      <c r="C6678" s="10"/>
      <c r="D6678" s="10"/>
    </row>
    <row r="6679" spans="3:4" x14ac:dyDescent="0.2">
      <c r="C6679" s="10"/>
      <c r="D6679" s="10"/>
    </row>
    <row r="6680" spans="3:4" x14ac:dyDescent="0.2">
      <c r="C6680" s="10"/>
      <c r="D6680" s="10"/>
    </row>
    <row r="6681" spans="3:4" x14ac:dyDescent="0.2">
      <c r="C6681" s="10"/>
      <c r="D6681" s="10"/>
    </row>
    <row r="6682" spans="3:4" x14ac:dyDescent="0.2">
      <c r="C6682" s="10"/>
      <c r="D6682" s="10"/>
    </row>
    <row r="6683" spans="3:4" x14ac:dyDescent="0.2">
      <c r="C6683" s="10"/>
      <c r="D6683" s="10"/>
    </row>
    <row r="6684" spans="3:4" x14ac:dyDescent="0.2">
      <c r="C6684" s="10"/>
      <c r="D6684" s="10"/>
    </row>
    <row r="6685" spans="3:4" x14ac:dyDescent="0.2">
      <c r="C6685" s="10"/>
      <c r="D6685" s="10"/>
    </row>
    <row r="6686" spans="3:4" x14ac:dyDescent="0.2">
      <c r="C6686" s="10"/>
      <c r="D6686" s="10"/>
    </row>
    <row r="6687" spans="3:4" x14ac:dyDescent="0.2">
      <c r="C6687" s="10"/>
      <c r="D6687" s="10"/>
    </row>
    <row r="6688" spans="3:4" x14ac:dyDescent="0.2">
      <c r="C6688" s="10"/>
      <c r="D6688" s="10"/>
    </row>
    <row r="6689" spans="3:4" x14ac:dyDescent="0.2">
      <c r="C6689" s="10"/>
      <c r="D6689" s="10"/>
    </row>
    <row r="6690" spans="3:4" x14ac:dyDescent="0.2">
      <c r="C6690" s="10"/>
      <c r="D6690" s="10"/>
    </row>
    <row r="6691" spans="3:4" x14ac:dyDescent="0.2">
      <c r="C6691" s="10"/>
      <c r="D6691" s="10"/>
    </row>
    <row r="6692" spans="3:4" x14ac:dyDescent="0.2">
      <c r="C6692" s="10"/>
      <c r="D6692" s="10"/>
    </row>
    <row r="6693" spans="3:4" x14ac:dyDescent="0.2">
      <c r="C6693" s="10"/>
      <c r="D6693" s="10"/>
    </row>
    <row r="6694" spans="3:4" x14ac:dyDescent="0.2">
      <c r="C6694" s="10"/>
      <c r="D6694" s="10"/>
    </row>
    <row r="6695" spans="3:4" x14ac:dyDescent="0.2">
      <c r="C6695" s="10"/>
      <c r="D6695" s="10"/>
    </row>
    <row r="6696" spans="3:4" x14ac:dyDescent="0.2">
      <c r="C6696" s="10"/>
      <c r="D6696" s="10"/>
    </row>
    <row r="6697" spans="3:4" x14ac:dyDescent="0.2">
      <c r="C6697" s="10"/>
      <c r="D6697" s="10"/>
    </row>
    <row r="6698" spans="3:4" x14ac:dyDescent="0.2">
      <c r="C6698" s="10"/>
      <c r="D6698" s="10"/>
    </row>
    <row r="6699" spans="3:4" x14ac:dyDescent="0.2">
      <c r="C6699" s="10"/>
      <c r="D6699" s="10"/>
    </row>
    <row r="6700" spans="3:4" x14ac:dyDescent="0.2">
      <c r="C6700" s="10"/>
      <c r="D6700" s="10"/>
    </row>
    <row r="6701" spans="3:4" x14ac:dyDescent="0.2">
      <c r="C6701" s="10"/>
      <c r="D6701" s="10"/>
    </row>
    <row r="6702" spans="3:4" x14ac:dyDescent="0.2">
      <c r="C6702" s="10"/>
      <c r="D6702" s="10"/>
    </row>
    <row r="6703" spans="3:4" x14ac:dyDescent="0.2">
      <c r="C6703" s="10"/>
      <c r="D6703" s="10"/>
    </row>
    <row r="6704" spans="3:4" x14ac:dyDescent="0.2">
      <c r="C6704" s="10"/>
      <c r="D6704" s="10"/>
    </row>
    <row r="6705" spans="3:4" x14ac:dyDescent="0.2">
      <c r="C6705" s="10"/>
      <c r="D6705" s="10"/>
    </row>
    <row r="6706" spans="3:4" x14ac:dyDescent="0.2">
      <c r="C6706" s="10"/>
      <c r="D6706" s="10"/>
    </row>
    <row r="6707" spans="3:4" x14ac:dyDescent="0.2">
      <c r="C6707" s="10"/>
      <c r="D6707" s="10"/>
    </row>
    <row r="6708" spans="3:4" x14ac:dyDescent="0.2">
      <c r="C6708" s="10"/>
      <c r="D6708" s="10"/>
    </row>
    <row r="6709" spans="3:4" x14ac:dyDescent="0.2">
      <c r="C6709" s="10"/>
      <c r="D6709" s="10"/>
    </row>
    <row r="6710" spans="3:4" x14ac:dyDescent="0.2">
      <c r="C6710" s="10"/>
      <c r="D6710" s="10"/>
    </row>
    <row r="6711" spans="3:4" x14ac:dyDescent="0.2">
      <c r="C6711" s="10"/>
      <c r="D6711" s="10"/>
    </row>
    <row r="6712" spans="3:4" x14ac:dyDescent="0.2">
      <c r="C6712" s="10"/>
      <c r="D6712" s="10"/>
    </row>
    <row r="6713" spans="3:4" x14ac:dyDescent="0.2">
      <c r="C6713" s="10"/>
      <c r="D6713" s="10"/>
    </row>
    <row r="6714" spans="3:4" x14ac:dyDescent="0.2">
      <c r="C6714" s="10"/>
      <c r="D6714" s="10"/>
    </row>
    <row r="6715" spans="3:4" x14ac:dyDescent="0.2">
      <c r="C6715" s="10"/>
      <c r="D6715" s="10"/>
    </row>
    <row r="6716" spans="3:4" x14ac:dyDescent="0.2">
      <c r="C6716" s="10"/>
      <c r="D6716" s="10"/>
    </row>
    <row r="6717" spans="3:4" x14ac:dyDescent="0.2">
      <c r="C6717" s="10"/>
      <c r="D6717" s="10"/>
    </row>
    <row r="6718" spans="3:4" x14ac:dyDescent="0.2">
      <c r="C6718" s="10"/>
      <c r="D6718" s="10"/>
    </row>
    <row r="6719" spans="3:4" x14ac:dyDescent="0.2">
      <c r="C6719" s="10"/>
      <c r="D6719" s="10"/>
    </row>
    <row r="6720" spans="3:4" x14ac:dyDescent="0.2">
      <c r="C6720" s="10"/>
      <c r="D6720" s="10"/>
    </row>
    <row r="6721" spans="3:4" x14ac:dyDescent="0.2">
      <c r="C6721" s="10"/>
      <c r="D6721" s="10"/>
    </row>
    <row r="6722" spans="3:4" x14ac:dyDescent="0.2">
      <c r="C6722" s="10"/>
      <c r="D6722" s="10"/>
    </row>
    <row r="6723" spans="3:4" x14ac:dyDescent="0.2">
      <c r="C6723" s="10"/>
      <c r="D6723" s="10"/>
    </row>
    <row r="6724" spans="3:4" x14ac:dyDescent="0.2">
      <c r="C6724" s="10"/>
      <c r="D6724" s="10"/>
    </row>
    <row r="6725" spans="3:4" x14ac:dyDescent="0.2">
      <c r="C6725" s="10"/>
      <c r="D6725" s="10"/>
    </row>
    <row r="6726" spans="3:4" x14ac:dyDescent="0.2">
      <c r="C6726" s="10"/>
      <c r="D6726" s="10"/>
    </row>
    <row r="6727" spans="3:4" x14ac:dyDescent="0.2">
      <c r="C6727" s="10"/>
      <c r="D6727" s="10"/>
    </row>
    <row r="6728" spans="3:4" x14ac:dyDescent="0.2">
      <c r="C6728" s="10"/>
      <c r="D6728" s="10"/>
    </row>
    <row r="6729" spans="3:4" x14ac:dyDescent="0.2">
      <c r="C6729" s="10"/>
      <c r="D6729" s="10"/>
    </row>
    <row r="6730" spans="3:4" x14ac:dyDescent="0.2">
      <c r="C6730" s="10"/>
      <c r="D6730" s="10"/>
    </row>
    <row r="6731" spans="3:4" x14ac:dyDescent="0.2">
      <c r="C6731" s="10"/>
      <c r="D6731" s="10"/>
    </row>
    <row r="6732" spans="3:4" x14ac:dyDescent="0.2">
      <c r="C6732" s="10"/>
      <c r="D6732" s="10"/>
    </row>
    <row r="6733" spans="3:4" x14ac:dyDescent="0.2">
      <c r="C6733" s="10"/>
      <c r="D6733" s="10"/>
    </row>
    <row r="6734" spans="3:4" x14ac:dyDescent="0.2">
      <c r="C6734" s="10"/>
      <c r="D6734" s="10"/>
    </row>
    <row r="6735" spans="3:4" x14ac:dyDescent="0.2">
      <c r="C6735" s="10"/>
      <c r="D6735" s="10"/>
    </row>
    <row r="6736" spans="3:4" x14ac:dyDescent="0.2">
      <c r="C6736" s="10"/>
      <c r="D6736" s="10"/>
    </row>
    <row r="6737" spans="3:4" x14ac:dyDescent="0.2">
      <c r="C6737" s="10"/>
      <c r="D6737" s="10"/>
    </row>
    <row r="6738" spans="3:4" x14ac:dyDescent="0.2">
      <c r="C6738" s="10"/>
      <c r="D6738" s="10"/>
    </row>
    <row r="6739" spans="3:4" x14ac:dyDescent="0.2">
      <c r="C6739" s="10"/>
      <c r="D6739" s="10"/>
    </row>
    <row r="6740" spans="3:4" x14ac:dyDescent="0.2">
      <c r="C6740" s="10"/>
      <c r="D6740" s="10"/>
    </row>
    <row r="6741" spans="3:4" x14ac:dyDescent="0.2">
      <c r="C6741" s="10"/>
      <c r="D6741" s="10"/>
    </row>
    <row r="6742" spans="3:4" x14ac:dyDescent="0.2">
      <c r="C6742" s="10"/>
      <c r="D6742" s="10"/>
    </row>
    <row r="6743" spans="3:4" x14ac:dyDescent="0.2">
      <c r="C6743" s="10"/>
      <c r="D6743" s="10"/>
    </row>
    <row r="6744" spans="3:4" x14ac:dyDescent="0.2">
      <c r="C6744" s="10"/>
      <c r="D6744" s="10"/>
    </row>
    <row r="6745" spans="3:4" x14ac:dyDescent="0.2">
      <c r="C6745" s="10"/>
      <c r="D6745" s="10"/>
    </row>
    <row r="6746" spans="3:4" x14ac:dyDescent="0.2">
      <c r="C6746" s="10"/>
      <c r="D6746" s="10"/>
    </row>
    <row r="6747" spans="3:4" x14ac:dyDescent="0.2">
      <c r="C6747" s="10"/>
      <c r="D6747" s="10"/>
    </row>
    <row r="6748" spans="3:4" x14ac:dyDescent="0.2">
      <c r="C6748" s="10"/>
      <c r="D6748" s="10"/>
    </row>
    <row r="6749" spans="3:4" x14ac:dyDescent="0.2">
      <c r="C6749" s="10"/>
      <c r="D6749" s="10"/>
    </row>
    <row r="6750" spans="3:4" x14ac:dyDescent="0.2">
      <c r="C6750" s="10"/>
      <c r="D6750" s="10"/>
    </row>
    <row r="6751" spans="3:4" x14ac:dyDescent="0.2">
      <c r="C6751" s="10"/>
      <c r="D6751" s="10"/>
    </row>
    <row r="6752" spans="3:4" x14ac:dyDescent="0.2">
      <c r="C6752" s="10"/>
      <c r="D6752" s="10"/>
    </row>
    <row r="6753" spans="3:4" x14ac:dyDescent="0.2">
      <c r="C6753" s="10"/>
      <c r="D6753" s="10"/>
    </row>
    <row r="6754" spans="3:4" x14ac:dyDescent="0.2">
      <c r="C6754" s="10"/>
      <c r="D6754" s="10"/>
    </row>
    <row r="6755" spans="3:4" x14ac:dyDescent="0.2">
      <c r="C6755" s="10"/>
      <c r="D6755" s="10"/>
    </row>
    <row r="6756" spans="3:4" x14ac:dyDescent="0.2">
      <c r="C6756" s="10"/>
      <c r="D6756" s="10"/>
    </row>
    <row r="6757" spans="3:4" x14ac:dyDescent="0.2">
      <c r="C6757" s="10"/>
      <c r="D6757" s="10"/>
    </row>
    <row r="6758" spans="3:4" x14ac:dyDescent="0.2">
      <c r="C6758" s="10"/>
      <c r="D6758" s="10"/>
    </row>
    <row r="6759" spans="3:4" x14ac:dyDescent="0.2">
      <c r="C6759" s="10"/>
      <c r="D6759" s="10"/>
    </row>
    <row r="6760" spans="3:4" x14ac:dyDescent="0.2">
      <c r="C6760" s="10"/>
      <c r="D6760" s="10"/>
    </row>
    <row r="6761" spans="3:4" x14ac:dyDescent="0.2">
      <c r="C6761" s="10"/>
      <c r="D6761" s="10"/>
    </row>
    <row r="6762" spans="3:4" x14ac:dyDescent="0.2">
      <c r="C6762" s="10"/>
      <c r="D6762" s="10"/>
    </row>
    <row r="6763" spans="3:4" x14ac:dyDescent="0.2">
      <c r="C6763" s="10"/>
      <c r="D6763" s="10"/>
    </row>
    <row r="6764" spans="3:4" x14ac:dyDescent="0.2">
      <c r="C6764" s="10"/>
      <c r="D6764" s="10"/>
    </row>
    <row r="6765" spans="3:4" x14ac:dyDescent="0.2">
      <c r="C6765" s="10"/>
      <c r="D6765" s="10"/>
    </row>
    <row r="6766" spans="3:4" x14ac:dyDescent="0.2">
      <c r="C6766" s="10"/>
      <c r="D6766" s="10"/>
    </row>
    <row r="6767" spans="3:4" x14ac:dyDescent="0.2">
      <c r="C6767" s="10"/>
      <c r="D6767" s="10"/>
    </row>
    <row r="6768" spans="3:4" x14ac:dyDescent="0.2">
      <c r="C6768" s="10"/>
      <c r="D6768" s="10"/>
    </row>
    <row r="6769" spans="3:4" x14ac:dyDescent="0.2">
      <c r="C6769" s="10"/>
      <c r="D6769" s="10"/>
    </row>
    <row r="6770" spans="3:4" x14ac:dyDescent="0.2">
      <c r="C6770" s="10"/>
      <c r="D6770" s="10"/>
    </row>
    <row r="6771" spans="3:4" x14ac:dyDescent="0.2">
      <c r="C6771" s="10"/>
      <c r="D6771" s="10"/>
    </row>
    <row r="6772" spans="3:4" x14ac:dyDescent="0.2">
      <c r="C6772" s="10"/>
      <c r="D6772" s="10"/>
    </row>
    <row r="6773" spans="3:4" x14ac:dyDescent="0.2">
      <c r="C6773" s="10"/>
      <c r="D6773" s="10"/>
    </row>
    <row r="6774" spans="3:4" x14ac:dyDescent="0.2">
      <c r="C6774" s="10"/>
      <c r="D6774" s="10"/>
    </row>
    <row r="6775" spans="3:4" x14ac:dyDescent="0.2">
      <c r="C6775" s="10"/>
      <c r="D6775" s="10"/>
    </row>
    <row r="6776" spans="3:4" x14ac:dyDescent="0.2">
      <c r="C6776" s="10"/>
      <c r="D6776" s="10"/>
    </row>
    <row r="6777" spans="3:4" x14ac:dyDescent="0.2">
      <c r="C6777" s="10"/>
      <c r="D6777" s="10"/>
    </row>
    <row r="6778" spans="3:4" x14ac:dyDescent="0.2">
      <c r="C6778" s="10"/>
      <c r="D6778" s="10"/>
    </row>
    <row r="6779" spans="3:4" x14ac:dyDescent="0.2">
      <c r="C6779" s="10"/>
      <c r="D6779" s="10"/>
    </row>
    <row r="6780" spans="3:4" x14ac:dyDescent="0.2">
      <c r="C6780" s="10"/>
      <c r="D6780" s="10"/>
    </row>
    <row r="6781" spans="3:4" x14ac:dyDescent="0.2">
      <c r="C6781" s="10"/>
      <c r="D6781" s="10"/>
    </row>
    <row r="6782" spans="3:4" x14ac:dyDescent="0.2">
      <c r="C6782" s="10"/>
      <c r="D6782" s="10"/>
    </row>
    <row r="6783" spans="3:4" x14ac:dyDescent="0.2">
      <c r="C6783" s="10"/>
      <c r="D6783" s="10"/>
    </row>
    <row r="6784" spans="3:4" x14ac:dyDescent="0.2">
      <c r="C6784" s="10"/>
      <c r="D6784" s="10"/>
    </row>
    <row r="6785" spans="3:4" x14ac:dyDescent="0.2">
      <c r="C6785" s="10"/>
      <c r="D6785" s="10"/>
    </row>
    <row r="6786" spans="3:4" x14ac:dyDescent="0.2">
      <c r="C6786" s="10"/>
      <c r="D6786" s="10"/>
    </row>
    <row r="6787" spans="3:4" x14ac:dyDescent="0.2">
      <c r="C6787" s="10"/>
      <c r="D6787" s="10"/>
    </row>
    <row r="6788" spans="3:4" x14ac:dyDescent="0.2">
      <c r="C6788" s="10"/>
      <c r="D6788" s="10"/>
    </row>
    <row r="6789" spans="3:4" x14ac:dyDescent="0.2">
      <c r="C6789" s="10"/>
      <c r="D6789" s="10"/>
    </row>
    <row r="6790" spans="3:4" x14ac:dyDescent="0.2">
      <c r="C6790" s="10"/>
      <c r="D6790" s="10"/>
    </row>
    <row r="6791" spans="3:4" x14ac:dyDescent="0.2">
      <c r="C6791" s="10"/>
      <c r="D6791" s="10"/>
    </row>
    <row r="6792" spans="3:4" x14ac:dyDescent="0.2">
      <c r="C6792" s="10"/>
      <c r="D6792" s="10"/>
    </row>
    <row r="6793" spans="3:4" x14ac:dyDescent="0.2">
      <c r="C6793" s="10"/>
      <c r="D6793" s="10"/>
    </row>
    <row r="6794" spans="3:4" x14ac:dyDescent="0.2">
      <c r="C6794" s="10"/>
      <c r="D6794" s="10"/>
    </row>
    <row r="6795" spans="3:4" x14ac:dyDescent="0.2">
      <c r="C6795" s="10"/>
      <c r="D6795" s="10"/>
    </row>
    <row r="6796" spans="3:4" x14ac:dyDescent="0.2">
      <c r="C6796" s="10"/>
      <c r="D6796" s="10"/>
    </row>
    <row r="6797" spans="3:4" x14ac:dyDescent="0.2">
      <c r="C6797" s="10"/>
      <c r="D6797" s="10"/>
    </row>
    <row r="6798" spans="3:4" x14ac:dyDescent="0.2">
      <c r="C6798" s="10"/>
      <c r="D6798" s="10"/>
    </row>
    <row r="6799" spans="3:4" x14ac:dyDescent="0.2">
      <c r="C6799" s="10"/>
      <c r="D6799" s="10"/>
    </row>
    <row r="6800" spans="3:4" x14ac:dyDescent="0.2">
      <c r="C6800" s="10"/>
      <c r="D6800" s="10"/>
    </row>
    <row r="6801" spans="3:4" x14ac:dyDescent="0.2">
      <c r="C6801" s="10"/>
      <c r="D6801" s="10"/>
    </row>
    <row r="6802" spans="3:4" x14ac:dyDescent="0.2">
      <c r="C6802" s="10"/>
      <c r="D6802" s="10"/>
    </row>
    <row r="6803" spans="3:4" x14ac:dyDescent="0.2">
      <c r="C6803" s="10"/>
      <c r="D6803" s="10"/>
    </row>
    <row r="6804" spans="3:4" x14ac:dyDescent="0.2">
      <c r="C6804" s="10"/>
      <c r="D6804" s="10"/>
    </row>
    <row r="6805" spans="3:4" x14ac:dyDescent="0.2">
      <c r="C6805" s="10"/>
      <c r="D6805" s="10"/>
    </row>
    <row r="6806" spans="3:4" x14ac:dyDescent="0.2">
      <c r="C6806" s="10"/>
      <c r="D6806" s="10"/>
    </row>
    <row r="6807" spans="3:4" x14ac:dyDescent="0.2">
      <c r="C6807" s="10"/>
      <c r="D6807" s="10"/>
    </row>
    <row r="6808" spans="3:4" x14ac:dyDescent="0.2">
      <c r="C6808" s="10"/>
      <c r="D6808" s="10"/>
    </row>
    <row r="6809" spans="3:4" x14ac:dyDescent="0.2">
      <c r="C6809" s="10"/>
      <c r="D6809" s="10"/>
    </row>
    <row r="6810" spans="3:4" x14ac:dyDescent="0.2">
      <c r="C6810" s="10"/>
      <c r="D6810" s="10"/>
    </row>
    <row r="6811" spans="3:4" x14ac:dyDescent="0.2">
      <c r="C6811" s="10"/>
      <c r="D6811" s="10"/>
    </row>
    <row r="6812" spans="3:4" x14ac:dyDescent="0.2">
      <c r="C6812" s="10"/>
      <c r="D6812" s="10"/>
    </row>
    <row r="6813" spans="3:4" x14ac:dyDescent="0.2">
      <c r="C6813" s="10"/>
      <c r="D6813" s="10"/>
    </row>
    <row r="6814" spans="3:4" x14ac:dyDescent="0.2">
      <c r="C6814" s="10"/>
      <c r="D6814" s="10"/>
    </row>
    <row r="6815" spans="3:4" x14ac:dyDescent="0.2">
      <c r="C6815" s="10"/>
      <c r="D6815" s="10"/>
    </row>
    <row r="6816" spans="3:4" x14ac:dyDescent="0.2">
      <c r="C6816" s="10"/>
      <c r="D6816" s="10"/>
    </row>
    <row r="6817" spans="3:4" x14ac:dyDescent="0.2">
      <c r="C6817" s="10"/>
      <c r="D6817" s="10"/>
    </row>
    <row r="6818" spans="3:4" x14ac:dyDescent="0.2">
      <c r="C6818" s="10"/>
      <c r="D6818" s="10"/>
    </row>
    <row r="6819" spans="3:4" x14ac:dyDescent="0.2">
      <c r="C6819" s="10"/>
      <c r="D6819" s="10"/>
    </row>
    <row r="6820" spans="3:4" x14ac:dyDescent="0.2">
      <c r="C6820" s="10"/>
      <c r="D6820" s="10"/>
    </row>
    <row r="6821" spans="3:4" x14ac:dyDescent="0.2">
      <c r="C6821" s="10"/>
      <c r="D6821" s="10"/>
    </row>
    <row r="6822" spans="3:4" x14ac:dyDescent="0.2">
      <c r="C6822" s="10"/>
      <c r="D6822" s="10"/>
    </row>
    <row r="6823" spans="3:4" x14ac:dyDescent="0.2">
      <c r="C6823" s="10"/>
      <c r="D6823" s="10"/>
    </row>
    <row r="6824" spans="3:4" x14ac:dyDescent="0.2">
      <c r="C6824" s="10"/>
      <c r="D6824" s="10"/>
    </row>
    <row r="6825" spans="3:4" x14ac:dyDescent="0.2">
      <c r="C6825" s="10"/>
      <c r="D6825" s="10"/>
    </row>
    <row r="6826" spans="3:4" x14ac:dyDescent="0.2">
      <c r="C6826" s="10"/>
      <c r="D6826" s="10"/>
    </row>
    <row r="6827" spans="3:4" x14ac:dyDescent="0.2">
      <c r="C6827" s="10"/>
      <c r="D6827" s="10"/>
    </row>
    <row r="6828" spans="3:4" x14ac:dyDescent="0.2">
      <c r="C6828" s="10"/>
      <c r="D6828" s="10"/>
    </row>
    <row r="6829" spans="3:4" x14ac:dyDescent="0.2">
      <c r="C6829" s="10"/>
      <c r="D6829" s="10"/>
    </row>
    <row r="6830" spans="3:4" x14ac:dyDescent="0.2">
      <c r="C6830" s="10"/>
      <c r="D6830" s="10"/>
    </row>
    <row r="6831" spans="3:4" x14ac:dyDescent="0.2">
      <c r="C6831" s="10"/>
      <c r="D6831" s="10"/>
    </row>
    <row r="6832" spans="3:4" x14ac:dyDescent="0.2">
      <c r="C6832" s="10"/>
      <c r="D6832" s="10"/>
    </row>
    <row r="6833" spans="3:4" x14ac:dyDescent="0.2">
      <c r="C6833" s="10"/>
      <c r="D6833" s="10"/>
    </row>
    <row r="6834" spans="3:4" x14ac:dyDescent="0.2">
      <c r="C6834" s="10"/>
      <c r="D6834" s="10"/>
    </row>
    <row r="6835" spans="3:4" x14ac:dyDescent="0.2">
      <c r="C6835" s="10"/>
      <c r="D6835" s="10"/>
    </row>
    <row r="6836" spans="3:4" x14ac:dyDescent="0.2">
      <c r="C6836" s="10"/>
      <c r="D6836" s="10"/>
    </row>
    <row r="6837" spans="3:4" x14ac:dyDescent="0.2">
      <c r="C6837" s="10"/>
      <c r="D6837" s="10"/>
    </row>
    <row r="6838" spans="3:4" x14ac:dyDescent="0.2">
      <c r="C6838" s="10"/>
      <c r="D6838" s="10"/>
    </row>
    <row r="6839" spans="3:4" x14ac:dyDescent="0.2">
      <c r="C6839" s="10"/>
      <c r="D6839" s="10"/>
    </row>
    <row r="6840" spans="3:4" x14ac:dyDescent="0.2">
      <c r="C6840" s="10"/>
      <c r="D6840" s="10"/>
    </row>
    <row r="6841" spans="3:4" x14ac:dyDescent="0.2">
      <c r="C6841" s="10"/>
      <c r="D6841" s="10"/>
    </row>
    <row r="6842" spans="3:4" x14ac:dyDescent="0.2">
      <c r="C6842" s="10"/>
      <c r="D6842" s="10"/>
    </row>
    <row r="6843" spans="3:4" x14ac:dyDescent="0.2">
      <c r="C6843" s="10"/>
      <c r="D6843" s="10"/>
    </row>
    <row r="6844" spans="3:4" x14ac:dyDescent="0.2">
      <c r="C6844" s="10"/>
      <c r="D6844" s="10"/>
    </row>
    <row r="6845" spans="3:4" x14ac:dyDescent="0.2">
      <c r="C6845" s="10"/>
      <c r="D6845" s="10"/>
    </row>
    <row r="6846" spans="3:4" x14ac:dyDescent="0.2">
      <c r="C6846" s="10"/>
      <c r="D6846" s="10"/>
    </row>
    <row r="6847" spans="3:4" x14ac:dyDescent="0.2">
      <c r="C6847" s="10"/>
      <c r="D6847" s="10"/>
    </row>
    <row r="6848" spans="3:4" x14ac:dyDescent="0.2">
      <c r="C6848" s="10"/>
      <c r="D6848" s="10"/>
    </row>
    <row r="6849" spans="3:4" x14ac:dyDescent="0.2">
      <c r="C6849" s="10"/>
      <c r="D6849" s="10"/>
    </row>
    <row r="6850" spans="3:4" x14ac:dyDescent="0.2">
      <c r="C6850" s="10"/>
      <c r="D6850" s="10"/>
    </row>
    <row r="6851" spans="3:4" x14ac:dyDescent="0.2">
      <c r="C6851" s="10"/>
      <c r="D6851" s="10"/>
    </row>
    <row r="6852" spans="3:4" x14ac:dyDescent="0.2">
      <c r="C6852" s="10"/>
      <c r="D6852" s="10"/>
    </row>
    <row r="6853" spans="3:4" x14ac:dyDescent="0.2">
      <c r="C6853" s="10"/>
      <c r="D6853" s="10"/>
    </row>
    <row r="6854" spans="3:4" x14ac:dyDescent="0.2">
      <c r="C6854" s="10"/>
      <c r="D6854" s="10"/>
    </row>
    <row r="6855" spans="3:4" x14ac:dyDescent="0.2">
      <c r="C6855" s="10"/>
      <c r="D6855" s="10"/>
    </row>
    <row r="6856" spans="3:4" x14ac:dyDescent="0.2">
      <c r="C6856" s="10"/>
      <c r="D6856" s="10"/>
    </row>
    <row r="6857" spans="3:4" x14ac:dyDescent="0.2">
      <c r="C6857" s="10"/>
      <c r="D6857" s="10"/>
    </row>
    <row r="6858" spans="3:4" x14ac:dyDescent="0.2">
      <c r="C6858" s="10"/>
      <c r="D6858" s="10"/>
    </row>
    <row r="6859" spans="3:4" x14ac:dyDescent="0.2">
      <c r="C6859" s="10"/>
      <c r="D6859" s="10"/>
    </row>
    <row r="6860" spans="3:4" x14ac:dyDescent="0.2">
      <c r="C6860" s="10"/>
      <c r="D6860" s="10"/>
    </row>
    <row r="6861" spans="3:4" x14ac:dyDescent="0.2">
      <c r="C6861" s="10"/>
      <c r="D6861" s="10"/>
    </row>
    <row r="6862" spans="3:4" x14ac:dyDescent="0.2">
      <c r="C6862" s="10"/>
      <c r="D6862" s="10"/>
    </row>
    <row r="6863" spans="3:4" x14ac:dyDescent="0.2">
      <c r="C6863" s="10"/>
      <c r="D6863" s="10"/>
    </row>
    <row r="6864" spans="3:4" x14ac:dyDescent="0.2">
      <c r="C6864" s="10"/>
      <c r="D6864" s="10"/>
    </row>
    <row r="6865" spans="3:4" x14ac:dyDescent="0.2">
      <c r="C6865" s="10"/>
      <c r="D6865" s="10"/>
    </row>
    <row r="6866" spans="3:4" x14ac:dyDescent="0.2">
      <c r="C6866" s="10"/>
      <c r="D6866" s="10"/>
    </row>
    <row r="6867" spans="3:4" x14ac:dyDescent="0.2">
      <c r="C6867" s="10"/>
      <c r="D6867" s="10"/>
    </row>
    <row r="6868" spans="3:4" x14ac:dyDescent="0.2">
      <c r="C6868" s="10"/>
      <c r="D6868" s="10"/>
    </row>
    <row r="6869" spans="3:4" x14ac:dyDescent="0.2">
      <c r="C6869" s="10"/>
      <c r="D6869" s="10"/>
    </row>
    <row r="6870" spans="3:4" x14ac:dyDescent="0.2">
      <c r="C6870" s="10"/>
      <c r="D6870" s="10"/>
    </row>
    <row r="6871" spans="3:4" x14ac:dyDescent="0.2">
      <c r="C6871" s="10"/>
      <c r="D6871" s="10"/>
    </row>
    <row r="6872" spans="3:4" x14ac:dyDescent="0.2">
      <c r="C6872" s="10"/>
      <c r="D6872" s="10"/>
    </row>
    <row r="6873" spans="3:4" x14ac:dyDescent="0.2">
      <c r="C6873" s="10"/>
      <c r="D6873" s="10"/>
    </row>
    <row r="6874" spans="3:4" x14ac:dyDescent="0.2">
      <c r="C6874" s="10"/>
      <c r="D6874" s="10"/>
    </row>
    <row r="6875" spans="3:4" x14ac:dyDescent="0.2">
      <c r="C6875" s="10"/>
      <c r="D6875" s="10"/>
    </row>
    <row r="6876" spans="3:4" x14ac:dyDescent="0.2">
      <c r="C6876" s="10"/>
      <c r="D6876" s="10"/>
    </row>
    <row r="6877" spans="3:4" x14ac:dyDescent="0.2">
      <c r="C6877" s="10"/>
      <c r="D6877" s="10"/>
    </row>
    <row r="6878" spans="3:4" x14ac:dyDescent="0.2">
      <c r="C6878" s="10"/>
      <c r="D6878" s="10"/>
    </row>
    <row r="6879" spans="3:4" x14ac:dyDescent="0.2">
      <c r="C6879" s="10"/>
      <c r="D6879" s="10"/>
    </row>
    <row r="6880" spans="3:4" x14ac:dyDescent="0.2">
      <c r="C6880" s="10"/>
      <c r="D6880" s="10"/>
    </row>
    <row r="6881" spans="3:4" x14ac:dyDescent="0.2">
      <c r="C6881" s="10"/>
      <c r="D6881" s="10"/>
    </row>
    <row r="6882" spans="3:4" x14ac:dyDescent="0.2">
      <c r="C6882" s="10"/>
      <c r="D6882" s="10"/>
    </row>
    <row r="6883" spans="3:4" x14ac:dyDescent="0.2">
      <c r="C6883" s="10"/>
      <c r="D6883" s="10"/>
    </row>
    <row r="6884" spans="3:4" x14ac:dyDescent="0.2">
      <c r="C6884" s="10"/>
      <c r="D6884" s="10"/>
    </row>
    <row r="6885" spans="3:4" x14ac:dyDescent="0.2">
      <c r="C6885" s="10"/>
      <c r="D6885" s="10"/>
    </row>
    <row r="6886" spans="3:4" x14ac:dyDescent="0.2">
      <c r="C6886" s="10"/>
      <c r="D6886" s="10"/>
    </row>
    <row r="6887" spans="3:4" x14ac:dyDescent="0.2">
      <c r="C6887" s="10"/>
      <c r="D6887" s="10"/>
    </row>
    <row r="6888" spans="3:4" x14ac:dyDescent="0.2">
      <c r="C6888" s="10"/>
      <c r="D6888" s="10"/>
    </row>
    <row r="6889" spans="3:4" x14ac:dyDescent="0.2">
      <c r="C6889" s="10"/>
      <c r="D6889" s="10"/>
    </row>
    <row r="6890" spans="3:4" x14ac:dyDescent="0.2">
      <c r="C6890" s="10"/>
      <c r="D6890" s="10"/>
    </row>
    <row r="6891" spans="3:4" x14ac:dyDescent="0.2">
      <c r="C6891" s="10"/>
      <c r="D6891" s="10"/>
    </row>
    <row r="6892" spans="3:4" x14ac:dyDescent="0.2">
      <c r="C6892" s="10"/>
      <c r="D6892" s="10"/>
    </row>
    <row r="6893" spans="3:4" x14ac:dyDescent="0.2">
      <c r="C6893" s="10"/>
      <c r="D6893" s="10"/>
    </row>
    <row r="6894" spans="3:4" x14ac:dyDescent="0.2">
      <c r="C6894" s="10"/>
      <c r="D6894" s="10"/>
    </row>
    <row r="6895" spans="3:4" x14ac:dyDescent="0.2">
      <c r="C6895" s="10"/>
      <c r="D6895" s="10"/>
    </row>
    <row r="6896" spans="3:4" x14ac:dyDescent="0.2">
      <c r="C6896" s="10"/>
      <c r="D6896" s="10"/>
    </row>
    <row r="6897" spans="3:4" x14ac:dyDescent="0.2">
      <c r="C6897" s="10"/>
      <c r="D6897" s="10"/>
    </row>
    <row r="6898" spans="3:4" x14ac:dyDescent="0.2">
      <c r="C6898" s="10"/>
      <c r="D6898" s="10"/>
    </row>
    <row r="6899" spans="3:4" x14ac:dyDescent="0.2">
      <c r="C6899" s="10"/>
      <c r="D6899" s="10"/>
    </row>
    <row r="6900" spans="3:4" x14ac:dyDescent="0.2">
      <c r="C6900" s="10"/>
      <c r="D6900" s="10"/>
    </row>
    <row r="6901" spans="3:4" x14ac:dyDescent="0.2">
      <c r="C6901" s="10"/>
      <c r="D6901" s="10"/>
    </row>
    <row r="6902" spans="3:4" x14ac:dyDescent="0.2">
      <c r="C6902" s="10"/>
      <c r="D6902" s="10"/>
    </row>
    <row r="6903" spans="3:4" x14ac:dyDescent="0.2">
      <c r="C6903" s="10"/>
      <c r="D6903" s="10"/>
    </row>
    <row r="6904" spans="3:4" x14ac:dyDescent="0.2">
      <c r="C6904" s="10"/>
      <c r="D6904" s="10"/>
    </row>
    <row r="6905" spans="3:4" x14ac:dyDescent="0.2">
      <c r="C6905" s="10"/>
      <c r="D6905" s="10"/>
    </row>
    <row r="6906" spans="3:4" x14ac:dyDescent="0.2">
      <c r="C6906" s="10"/>
      <c r="D6906" s="10"/>
    </row>
    <row r="6907" spans="3:4" x14ac:dyDescent="0.2">
      <c r="C6907" s="10"/>
      <c r="D6907" s="10"/>
    </row>
    <row r="6908" spans="3:4" x14ac:dyDescent="0.2">
      <c r="C6908" s="10"/>
      <c r="D6908" s="10"/>
    </row>
    <row r="6909" spans="3:4" x14ac:dyDescent="0.2">
      <c r="C6909" s="10"/>
      <c r="D6909" s="10"/>
    </row>
    <row r="6910" spans="3:4" x14ac:dyDescent="0.2">
      <c r="C6910" s="10"/>
      <c r="D6910" s="10"/>
    </row>
    <row r="6911" spans="3:4" x14ac:dyDescent="0.2">
      <c r="C6911" s="10"/>
      <c r="D6911" s="10"/>
    </row>
    <row r="6912" spans="3:4" x14ac:dyDescent="0.2">
      <c r="C6912" s="10"/>
      <c r="D6912" s="10"/>
    </row>
    <row r="6913" spans="3:4" x14ac:dyDescent="0.2">
      <c r="C6913" s="10"/>
      <c r="D6913" s="10"/>
    </row>
    <row r="6914" spans="3:4" x14ac:dyDescent="0.2">
      <c r="C6914" s="10"/>
      <c r="D6914" s="10"/>
    </row>
    <row r="6915" spans="3:4" x14ac:dyDescent="0.2">
      <c r="C6915" s="10"/>
      <c r="D6915" s="10"/>
    </row>
    <row r="6916" spans="3:4" x14ac:dyDescent="0.2">
      <c r="C6916" s="10"/>
      <c r="D6916" s="10"/>
    </row>
    <row r="6917" spans="3:4" x14ac:dyDescent="0.2">
      <c r="C6917" s="10"/>
      <c r="D6917" s="10"/>
    </row>
    <row r="6918" spans="3:4" x14ac:dyDescent="0.2">
      <c r="C6918" s="10"/>
      <c r="D6918" s="10"/>
    </row>
    <row r="6919" spans="3:4" x14ac:dyDescent="0.2">
      <c r="C6919" s="10"/>
      <c r="D6919" s="10"/>
    </row>
    <row r="6920" spans="3:4" x14ac:dyDescent="0.2">
      <c r="C6920" s="10"/>
      <c r="D6920" s="10"/>
    </row>
    <row r="6921" spans="3:4" x14ac:dyDescent="0.2">
      <c r="C6921" s="10"/>
      <c r="D6921" s="10"/>
    </row>
    <row r="6922" spans="3:4" x14ac:dyDescent="0.2">
      <c r="C6922" s="10"/>
      <c r="D6922" s="10"/>
    </row>
    <row r="6923" spans="3:4" x14ac:dyDescent="0.2">
      <c r="C6923" s="10"/>
      <c r="D6923" s="10"/>
    </row>
    <row r="6924" spans="3:4" x14ac:dyDescent="0.2">
      <c r="C6924" s="10"/>
      <c r="D6924" s="10"/>
    </row>
    <row r="6925" spans="3:4" x14ac:dyDescent="0.2">
      <c r="C6925" s="10"/>
      <c r="D6925" s="10"/>
    </row>
  </sheetData>
  <phoneticPr fontId="8" type="noConversion"/>
  <hyperlinks>
    <hyperlink ref="H73" r:id="rId1" display="http://vsolj.cetus-net.org/bulletin.html" xr:uid="{00000000-0004-0000-0000-000000000000}"/>
    <hyperlink ref="H66" r:id="rId2" display="http://vsolj.cetus-net.org/bulletin.html" xr:uid="{00000000-0004-0000-0000-000001000000}"/>
  </hyperlinks>
  <pageMargins left="0.75" right="0.75" top="1" bottom="1" header="0.5" footer="0.5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AI1205"/>
  <sheetViews>
    <sheetView workbookViewId="0">
      <selection activeCell="U14" sqref="U14:V17"/>
    </sheetView>
  </sheetViews>
  <sheetFormatPr defaultRowHeight="12.75" x14ac:dyDescent="0.2"/>
  <cols>
    <col min="2" max="2" width="10.7109375" customWidth="1"/>
    <col min="5" max="5" width="10.7109375" customWidth="1"/>
    <col min="6" max="6" width="12.42578125" bestFit="1" customWidth="1"/>
  </cols>
  <sheetData>
    <row r="1" spans="1:35" ht="18.75" thickBot="1" x14ac:dyDescent="0.25">
      <c r="A1" s="48" t="s">
        <v>6</v>
      </c>
      <c r="B1" s="12"/>
      <c r="C1" s="12"/>
      <c r="D1" s="18" t="s">
        <v>85</v>
      </c>
      <c r="E1" s="12"/>
      <c r="F1" s="12"/>
      <c r="G1" s="12"/>
      <c r="H1" s="12"/>
      <c r="I1" s="12"/>
      <c r="J1" s="12"/>
      <c r="K1" s="12"/>
      <c r="L1" s="12"/>
      <c r="M1" s="49" t="s">
        <v>7</v>
      </c>
      <c r="N1" s="12" t="s">
        <v>8</v>
      </c>
      <c r="O1" s="12">
        <f ca="1">H18*J18-I18*I18</f>
        <v>2.6476045815429217</v>
      </c>
      <c r="P1" s="12" t="s">
        <v>78</v>
      </c>
      <c r="Q1" s="12"/>
      <c r="R1" s="12"/>
      <c r="S1" s="12"/>
      <c r="T1" s="12"/>
      <c r="U1" s="6" t="s">
        <v>60</v>
      </c>
      <c r="V1" s="42" t="s">
        <v>62</v>
      </c>
      <c r="W1" s="12"/>
      <c r="X1" s="12"/>
      <c r="Y1" s="12"/>
      <c r="Z1" s="12"/>
      <c r="AA1" s="12">
        <v>1</v>
      </c>
      <c r="AB1" s="12" t="s">
        <v>4</v>
      </c>
      <c r="AC1" s="12"/>
      <c r="AD1" s="12"/>
      <c r="AE1" s="12"/>
      <c r="AF1" s="12"/>
      <c r="AG1" s="12"/>
      <c r="AH1" s="12"/>
      <c r="AI1" s="12"/>
    </row>
    <row r="2" spans="1:35" x14ac:dyDescent="0.2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49" t="s">
        <v>9</v>
      </c>
      <c r="N2" s="12" t="s">
        <v>10</v>
      </c>
      <c r="O2" s="12">
        <f ca="1">+F18*J18-H18*I18</f>
        <v>8.8059863574884716</v>
      </c>
      <c r="P2" s="12" t="s">
        <v>79</v>
      </c>
      <c r="Q2" s="12"/>
      <c r="R2" s="12"/>
      <c r="S2" s="12"/>
      <c r="T2" s="12"/>
      <c r="U2" s="12">
        <v>0</v>
      </c>
      <c r="V2" s="12">
        <f t="shared" ref="V2:V15" ca="1" si="0">+E$4+E$5*U2+E$6*U2^2</f>
        <v>-4.1827816089938883E-6</v>
      </c>
      <c r="W2" s="12"/>
      <c r="X2" s="12"/>
      <c r="Y2" s="12"/>
      <c r="Z2" s="12"/>
      <c r="AA2" s="12">
        <v>2</v>
      </c>
      <c r="AB2" s="12" t="s">
        <v>2</v>
      </c>
      <c r="AC2" s="12"/>
      <c r="AD2" s="12"/>
      <c r="AE2" s="12"/>
      <c r="AF2" s="12"/>
      <c r="AG2" s="12"/>
      <c r="AH2" s="12"/>
      <c r="AI2" s="12"/>
    </row>
    <row r="3" spans="1:35" ht="13.5" thickBot="1" x14ac:dyDescent="0.25">
      <c r="A3" s="12" t="s">
        <v>11</v>
      </c>
      <c r="B3" s="12" t="s">
        <v>12</v>
      </c>
      <c r="C3" s="12"/>
      <c r="D3" s="12"/>
      <c r="E3" s="50" t="s">
        <v>13</v>
      </c>
      <c r="F3" s="50" t="s">
        <v>14</v>
      </c>
      <c r="G3" s="50" t="s">
        <v>15</v>
      </c>
      <c r="H3" s="50" t="s">
        <v>16</v>
      </c>
      <c r="I3" s="12"/>
      <c r="J3" s="12"/>
      <c r="K3" s="12"/>
      <c r="L3" s="12"/>
      <c r="M3" s="49" t="s">
        <v>17</v>
      </c>
      <c r="N3" s="12" t="s">
        <v>18</v>
      </c>
      <c r="O3" s="12">
        <f ca="1">+F18*I18-H18*H18</f>
        <v>6.116635515642713</v>
      </c>
      <c r="P3" s="12" t="s">
        <v>80</v>
      </c>
      <c r="Q3" s="12"/>
      <c r="R3" s="12"/>
      <c r="S3" s="12"/>
      <c r="T3" s="12"/>
      <c r="U3" s="12">
        <v>0.1</v>
      </c>
      <c r="V3" s="12">
        <f t="shared" ca="1" si="0"/>
        <v>-1.2669541567312467E-3</v>
      </c>
      <c r="W3" s="12"/>
      <c r="X3" s="12"/>
      <c r="Y3" s="12"/>
      <c r="Z3" s="12"/>
      <c r="AA3" s="12">
        <v>3</v>
      </c>
      <c r="AB3" s="12" t="s">
        <v>19</v>
      </c>
      <c r="AC3" s="12"/>
      <c r="AD3" s="12"/>
      <c r="AE3" s="12"/>
      <c r="AF3" s="12"/>
      <c r="AG3" s="12"/>
      <c r="AH3" s="12"/>
      <c r="AI3" s="12"/>
    </row>
    <row r="4" spans="1:35" x14ac:dyDescent="0.2">
      <c r="A4" s="12" t="s">
        <v>20</v>
      </c>
      <c r="B4" s="12" t="s">
        <v>21</v>
      </c>
      <c r="C4" s="12"/>
      <c r="D4" s="51" t="s">
        <v>22</v>
      </c>
      <c r="E4" s="52">
        <f ca="1">(G18*O1-K18*O2+L18*O3)/O7</f>
        <v>-4.1827816089938883E-6</v>
      </c>
      <c r="F4" s="53">
        <f ca="1">+E7/O7*O18</f>
        <v>3.6686769402440175E-4</v>
      </c>
      <c r="G4" s="54">
        <f>+B18</f>
        <v>1</v>
      </c>
      <c r="H4" s="55">
        <f ca="1">ABS(F4/E4)</f>
        <v>87.709024357273776</v>
      </c>
      <c r="I4" s="12"/>
      <c r="J4" s="12"/>
      <c r="K4" s="12"/>
      <c r="L4" s="12"/>
      <c r="M4" s="49" t="s">
        <v>23</v>
      </c>
      <c r="N4" s="12" t="s">
        <v>24</v>
      </c>
      <c r="O4" s="12">
        <f ca="1">+C18*J18-H18*H18</f>
        <v>76.570126580139998</v>
      </c>
      <c r="P4" s="12" t="s">
        <v>81</v>
      </c>
      <c r="Q4" s="12"/>
      <c r="R4" s="12"/>
      <c r="S4" s="12"/>
      <c r="T4" s="12"/>
      <c r="U4" s="12">
        <v>0.2</v>
      </c>
      <c r="V4" s="12">
        <f t="shared" ca="1" si="0"/>
        <v>-1.5173432574489233E-3</v>
      </c>
      <c r="W4" s="12"/>
      <c r="X4" s="12"/>
      <c r="Y4" s="12"/>
      <c r="Z4" s="12"/>
      <c r="AA4" s="12">
        <v>4</v>
      </c>
      <c r="AB4" s="12" t="s">
        <v>25</v>
      </c>
      <c r="AC4" s="12"/>
      <c r="AD4" s="12"/>
      <c r="AE4" s="12"/>
      <c r="AF4" s="12"/>
      <c r="AG4" s="12"/>
      <c r="AH4" s="12"/>
      <c r="AI4" s="12"/>
    </row>
    <row r="5" spans="1:35" x14ac:dyDescent="0.2">
      <c r="A5" s="12" t="s">
        <v>26</v>
      </c>
      <c r="B5" s="56">
        <v>40323</v>
      </c>
      <c r="C5" s="12"/>
      <c r="D5" s="57" t="s">
        <v>27</v>
      </c>
      <c r="E5" s="58">
        <f ca="1">+(-G18*O2+K18*O4-L18*O5)/O7</f>
        <v>-1.7689625123245411E-2</v>
      </c>
      <c r="F5" s="59">
        <f ca="1">P18*E7/O7</f>
        <v>1.9729341513532333E-3</v>
      </c>
      <c r="G5" s="60">
        <f>+B18/A18</f>
        <v>1E-4</v>
      </c>
      <c r="H5" s="55">
        <f ca="1">ABS(F5/E5)</f>
        <v>0.11153058007773489</v>
      </c>
      <c r="I5" s="12"/>
      <c r="J5" s="12"/>
      <c r="K5" s="12"/>
      <c r="L5" s="12"/>
      <c r="M5" s="49" t="s">
        <v>28</v>
      </c>
      <c r="N5" s="12" t="s">
        <v>29</v>
      </c>
      <c r="O5" s="12">
        <f ca="1">+C18*I18-F18*H18</f>
        <v>69.804470790386262</v>
      </c>
      <c r="P5" s="12" t="s">
        <v>82</v>
      </c>
      <c r="Q5" s="12"/>
      <c r="R5" s="12"/>
      <c r="S5" s="12"/>
      <c r="T5" s="12"/>
      <c r="U5" s="12">
        <v>0.3</v>
      </c>
      <c r="V5" s="12">
        <f t="shared" ca="1" si="0"/>
        <v>-7.5535008376202434E-4</v>
      </c>
      <c r="W5" s="12"/>
      <c r="X5" s="12"/>
      <c r="Y5" s="12"/>
      <c r="Z5" s="12"/>
      <c r="AA5" s="12">
        <v>5</v>
      </c>
      <c r="AB5" s="12" t="s">
        <v>30</v>
      </c>
      <c r="AC5" s="12"/>
      <c r="AD5" s="12"/>
      <c r="AE5" s="12"/>
      <c r="AF5" s="12"/>
      <c r="AG5" s="12"/>
      <c r="AH5" s="12"/>
      <c r="AI5" s="12"/>
    </row>
    <row r="6" spans="1:35" ht="13.5" thickBot="1" x14ac:dyDescent="0.25">
      <c r="A6" s="12"/>
      <c r="B6" s="12"/>
      <c r="C6" s="12"/>
      <c r="D6" s="61" t="s">
        <v>31</v>
      </c>
      <c r="E6" s="62">
        <f ca="1">+(G18*O3-K18*O5+L18*O6)/O7</f>
        <v>5.0619113720228807E-2</v>
      </c>
      <c r="F6" s="63">
        <f ca="1">Q18*E7/O7</f>
        <v>1.8783673365419715E-3</v>
      </c>
      <c r="G6" s="64">
        <f>+B18/A18^2</f>
        <v>1E-8</v>
      </c>
      <c r="H6" s="55">
        <f ca="1">ABS(F6/E6)</f>
        <v>3.7107866939822057E-2</v>
      </c>
      <c r="I6" s="12"/>
      <c r="J6" s="12"/>
      <c r="K6" s="12"/>
      <c r="L6" s="12"/>
      <c r="M6" s="65" t="s">
        <v>32</v>
      </c>
      <c r="N6" s="66" t="s">
        <v>33</v>
      </c>
      <c r="O6" s="66">
        <f ca="1">+C18*H18-F18*F18</f>
        <v>69.405716060000032</v>
      </c>
      <c r="P6" s="12" t="s">
        <v>83</v>
      </c>
      <c r="Q6" s="12"/>
      <c r="R6" s="12"/>
      <c r="S6" s="12"/>
      <c r="T6" s="12"/>
      <c r="U6" s="12">
        <v>0.4</v>
      </c>
      <c r="V6" s="12">
        <f t="shared" ca="1" si="0"/>
        <v>1.0190253643294527E-3</v>
      </c>
      <c r="W6" s="12"/>
      <c r="X6" s="12"/>
      <c r="Y6" s="12"/>
      <c r="Z6" s="12"/>
      <c r="AA6" s="12">
        <v>6</v>
      </c>
      <c r="AB6" s="12" t="s">
        <v>34</v>
      </c>
      <c r="AC6" s="12"/>
      <c r="AD6" s="12"/>
      <c r="AE6" s="12"/>
      <c r="AF6" s="12"/>
      <c r="AG6" s="12"/>
      <c r="AH6" s="12"/>
      <c r="AI6" s="12"/>
    </row>
    <row r="7" spans="1:35" x14ac:dyDescent="0.2">
      <c r="A7" s="12"/>
      <c r="B7" s="12"/>
      <c r="C7" s="12"/>
      <c r="D7" s="18" t="s">
        <v>35</v>
      </c>
      <c r="E7" s="67">
        <f ca="1">SQRT(N18/(B15-3))</f>
        <v>1.0340862946113575E-3</v>
      </c>
      <c r="F7" s="12"/>
      <c r="G7" s="68">
        <f>+B22</f>
        <v>-3.2999996619764715E-5</v>
      </c>
      <c r="H7" s="12"/>
      <c r="I7" s="12"/>
      <c r="J7" s="12"/>
      <c r="K7" s="12"/>
      <c r="L7" s="12"/>
      <c r="M7" s="49" t="s">
        <v>36</v>
      </c>
      <c r="N7" s="12" t="s">
        <v>37</v>
      </c>
      <c r="O7" s="12">
        <f ca="1">+C18*O1-F18*O2+H18*O3</f>
        <v>21.035253417788937</v>
      </c>
      <c r="P7" s="12"/>
      <c r="Q7" s="12"/>
      <c r="R7" s="12"/>
      <c r="S7" s="12"/>
      <c r="T7" s="12"/>
      <c r="U7" s="12">
        <v>0.5</v>
      </c>
      <c r="V7" s="12">
        <f t="shared" ca="1" si="0"/>
        <v>3.8057830868255017E-3</v>
      </c>
      <c r="W7" s="12"/>
      <c r="X7" s="12"/>
      <c r="Y7" s="12"/>
      <c r="Z7" s="12"/>
      <c r="AA7" s="12">
        <v>7</v>
      </c>
      <c r="AB7" s="12" t="s">
        <v>38</v>
      </c>
      <c r="AC7" s="12"/>
      <c r="AD7" s="12"/>
      <c r="AE7" s="12"/>
      <c r="AF7" s="12"/>
      <c r="AG7" s="12"/>
      <c r="AH7" s="12"/>
      <c r="AI7" s="12"/>
    </row>
    <row r="8" spans="1:35" x14ac:dyDescent="0.2">
      <c r="A8" s="21">
        <v>21</v>
      </c>
      <c r="B8" s="12" t="s">
        <v>41</v>
      </c>
      <c r="C8" s="69">
        <v>21</v>
      </c>
      <c r="D8" s="18" t="s">
        <v>71</v>
      </c>
      <c r="E8" s="12"/>
      <c r="F8" s="70">
        <f ca="1">CORREL(INDIRECT(E12):INDIRECT(E13),INDIRECT(M12):INDIRECT(M13))</f>
        <v>0.99783164954198311</v>
      </c>
      <c r="G8" s="67"/>
      <c r="H8" s="12"/>
      <c r="I8" s="12"/>
      <c r="J8" s="12"/>
      <c r="K8" s="68"/>
      <c r="L8" s="12"/>
      <c r="M8" s="12"/>
      <c r="N8" s="12"/>
      <c r="O8" s="12"/>
      <c r="P8" s="12"/>
      <c r="Q8" s="12"/>
      <c r="R8" s="12"/>
      <c r="S8" s="12"/>
      <c r="T8" s="12"/>
      <c r="U8" s="12">
        <v>0.6</v>
      </c>
      <c r="V8" s="12">
        <f t="shared" ca="1" si="0"/>
        <v>7.6049230837261297E-3</v>
      </c>
      <c r="W8" s="12"/>
      <c r="X8" s="12"/>
      <c r="Y8" s="12"/>
      <c r="Z8" s="12"/>
      <c r="AA8" s="12">
        <v>8</v>
      </c>
      <c r="AB8" s="12" t="s">
        <v>39</v>
      </c>
      <c r="AC8" s="12"/>
      <c r="AD8" s="12"/>
      <c r="AE8" s="12"/>
      <c r="AF8" s="12"/>
      <c r="AG8" s="12"/>
      <c r="AH8" s="12"/>
      <c r="AI8" s="12"/>
    </row>
    <row r="9" spans="1:35" x14ac:dyDescent="0.2">
      <c r="A9" s="21">
        <f>20+COUNT(A21:A1441)</f>
        <v>41</v>
      </c>
      <c r="B9" s="12" t="s">
        <v>43</v>
      </c>
      <c r="C9" s="69">
        <f>A9</f>
        <v>41</v>
      </c>
      <c r="D9" s="12"/>
      <c r="E9" s="71">
        <f ca="1">E6*G6</f>
        <v>5.0619113720228812E-10</v>
      </c>
      <c r="F9" s="72">
        <f ca="1">H6</f>
        <v>3.7107866939822057E-2</v>
      </c>
      <c r="G9" s="73">
        <f ca="1">F8</f>
        <v>0.99783164954198311</v>
      </c>
      <c r="H9" s="12"/>
      <c r="I9" s="12"/>
      <c r="J9" s="12"/>
      <c r="K9" s="68"/>
      <c r="L9" s="12"/>
      <c r="M9" s="12"/>
      <c r="N9" s="12"/>
      <c r="O9" s="12"/>
      <c r="P9" s="12"/>
      <c r="Q9" s="12"/>
      <c r="R9" s="12"/>
      <c r="S9" s="12"/>
      <c r="T9" s="12"/>
      <c r="U9" s="12">
        <v>0.7</v>
      </c>
      <c r="V9" s="12">
        <f t="shared" ca="1" si="0"/>
        <v>1.2416445355031331E-2</v>
      </c>
      <c r="W9" s="12"/>
      <c r="X9" s="12"/>
      <c r="Y9" s="12"/>
      <c r="Z9" s="12"/>
      <c r="AA9" s="12">
        <v>9</v>
      </c>
      <c r="AB9" s="12" t="s">
        <v>125</v>
      </c>
      <c r="AC9" s="12"/>
      <c r="AD9" s="12"/>
      <c r="AE9" s="12"/>
      <c r="AF9" s="12"/>
      <c r="AG9" s="12"/>
      <c r="AH9" s="12"/>
      <c r="AI9" s="12"/>
    </row>
    <row r="10" spans="1:35" x14ac:dyDescent="0.2">
      <c r="A10" s="74" t="s">
        <v>95</v>
      </c>
      <c r="B10" s="75">
        <v>0.33189215</v>
      </c>
      <c r="C10" s="12"/>
      <c r="D10" s="12" t="s">
        <v>72</v>
      </c>
      <c r="E10" s="12">
        <f ca="1">2*E9*365.2422/B10</f>
        <v>1.1141111024907674E-6</v>
      </c>
      <c r="F10">
        <f ca="1">+F9*E10</f>
        <v>4.1342286547405848E-8</v>
      </c>
      <c r="G10" s="12" t="s">
        <v>73</v>
      </c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>
        <v>0.8</v>
      </c>
      <c r="V10" s="12">
        <f t="shared" ca="1" si="0"/>
        <v>1.824034990074112E-2</v>
      </c>
      <c r="W10" s="12"/>
      <c r="X10" s="12"/>
      <c r="Y10" s="12"/>
      <c r="Z10" s="12"/>
      <c r="AA10" s="12">
        <v>10</v>
      </c>
      <c r="AB10" s="12" t="s">
        <v>40</v>
      </c>
      <c r="AC10" s="12"/>
      <c r="AD10" s="12"/>
      <c r="AE10" s="12"/>
      <c r="AF10" s="12"/>
      <c r="AG10" s="12"/>
      <c r="AH10" s="12"/>
      <c r="AI10" s="12"/>
    </row>
    <row r="11" spans="1:35" x14ac:dyDescent="0.2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>
        <v>0.9</v>
      </c>
      <c r="V11" s="12">
        <f t="shared" ca="1" si="0"/>
        <v>2.5076636720855468E-2</v>
      </c>
      <c r="W11" s="12"/>
      <c r="X11" s="12"/>
      <c r="Y11" s="12"/>
      <c r="Z11" s="12"/>
      <c r="AA11" s="12">
        <v>11</v>
      </c>
      <c r="AB11" s="12" t="s">
        <v>1</v>
      </c>
      <c r="AC11" s="12"/>
      <c r="AD11" s="12"/>
      <c r="AE11" s="12"/>
      <c r="AF11" s="12"/>
      <c r="AG11" s="12"/>
      <c r="AH11" s="12"/>
      <c r="AI11" s="12"/>
    </row>
    <row r="12" spans="1:35" x14ac:dyDescent="0.2">
      <c r="A12" s="12"/>
      <c r="B12" s="12"/>
      <c r="C12" s="3" t="str">
        <f t="shared" ref="C12:Q13" si="1">C$15&amp;$C8</f>
        <v>C21</v>
      </c>
      <c r="D12" s="3" t="str">
        <f t="shared" si="1"/>
        <v>D21</v>
      </c>
      <c r="E12" s="3" t="str">
        <f t="shared" si="1"/>
        <v>E21</v>
      </c>
      <c r="F12" s="3" t="str">
        <f t="shared" si="1"/>
        <v>F21</v>
      </c>
      <c r="G12" s="3" t="str">
        <f t="shared" ref="G12:Q12" si="2">G15&amp;$C8</f>
        <v>G21</v>
      </c>
      <c r="H12" s="3" t="str">
        <f t="shared" si="2"/>
        <v>H21</v>
      </c>
      <c r="I12" s="3" t="str">
        <f t="shared" si="2"/>
        <v>I21</v>
      </c>
      <c r="J12" s="3" t="str">
        <f t="shared" si="2"/>
        <v>J21</v>
      </c>
      <c r="K12" s="3" t="str">
        <f t="shared" si="2"/>
        <v>K21</v>
      </c>
      <c r="L12" s="3" t="str">
        <f t="shared" si="2"/>
        <v>L21</v>
      </c>
      <c r="M12" s="3" t="str">
        <f t="shared" si="2"/>
        <v>M21</v>
      </c>
      <c r="N12" s="3" t="str">
        <f t="shared" si="2"/>
        <v>N21</v>
      </c>
      <c r="O12" s="3" t="str">
        <f t="shared" si="2"/>
        <v>O21</v>
      </c>
      <c r="P12" s="3" t="str">
        <f t="shared" si="2"/>
        <v>P21</v>
      </c>
      <c r="Q12" s="3" t="str">
        <f t="shared" si="2"/>
        <v>Q21</v>
      </c>
      <c r="R12" s="12"/>
      <c r="S12" s="12"/>
      <c r="T12" s="12"/>
      <c r="U12" s="12">
        <v>1</v>
      </c>
      <c r="V12" s="12">
        <f t="shared" ca="1" si="0"/>
        <v>3.2925305815374402E-2</v>
      </c>
      <c r="W12" s="12"/>
      <c r="X12" s="12"/>
      <c r="Y12" s="12"/>
      <c r="Z12" s="12"/>
      <c r="AA12" s="12">
        <v>12</v>
      </c>
      <c r="AB12" s="12" t="s">
        <v>42</v>
      </c>
      <c r="AC12" s="12"/>
      <c r="AD12" s="12"/>
      <c r="AE12" s="12"/>
      <c r="AF12" s="12"/>
      <c r="AG12" s="12"/>
      <c r="AH12" s="12"/>
      <c r="AI12" s="12"/>
    </row>
    <row r="13" spans="1:35" x14ac:dyDescent="0.2">
      <c r="A13" s="12"/>
      <c r="B13" s="12"/>
      <c r="C13" s="3" t="str">
        <f t="shared" si="1"/>
        <v>C41</v>
      </c>
      <c r="D13" s="3" t="str">
        <f t="shared" si="1"/>
        <v>D41</v>
      </c>
      <c r="E13" s="3" t="str">
        <f t="shared" si="1"/>
        <v>E41</v>
      </c>
      <c r="F13" s="3" t="str">
        <f t="shared" si="1"/>
        <v>F41</v>
      </c>
      <c r="G13" s="3" t="str">
        <f t="shared" si="1"/>
        <v>G41</v>
      </c>
      <c r="H13" s="3" t="str">
        <f t="shared" si="1"/>
        <v>H41</v>
      </c>
      <c r="I13" s="3" t="str">
        <f t="shared" si="1"/>
        <v>I41</v>
      </c>
      <c r="J13" s="3" t="str">
        <f t="shared" si="1"/>
        <v>J41</v>
      </c>
      <c r="K13" s="3" t="str">
        <f t="shared" si="1"/>
        <v>K41</v>
      </c>
      <c r="L13" s="3" t="str">
        <f t="shared" si="1"/>
        <v>L41</v>
      </c>
      <c r="M13" s="3" t="str">
        <f t="shared" si="1"/>
        <v>M41</v>
      </c>
      <c r="N13" s="3" t="str">
        <f t="shared" si="1"/>
        <v>N41</v>
      </c>
      <c r="O13" s="3" t="str">
        <f t="shared" si="1"/>
        <v>O41</v>
      </c>
      <c r="P13" s="3" t="str">
        <f t="shared" si="1"/>
        <v>P41</v>
      </c>
      <c r="Q13" s="3" t="str">
        <f t="shared" si="1"/>
        <v>Q41</v>
      </c>
      <c r="R13" s="12"/>
      <c r="S13" s="12"/>
      <c r="T13" s="12"/>
      <c r="U13" s="12">
        <v>1.1000000000000001</v>
      </c>
      <c r="V13" s="12">
        <f t="shared" ca="1" si="0"/>
        <v>4.178635718429792E-2</v>
      </c>
      <c r="W13" s="12"/>
      <c r="X13" s="12"/>
      <c r="Y13" s="12"/>
      <c r="Z13" s="12"/>
      <c r="AA13" s="12">
        <v>13</v>
      </c>
      <c r="AB13" s="12" t="s">
        <v>44</v>
      </c>
      <c r="AC13" s="12"/>
      <c r="AD13" s="12"/>
      <c r="AE13" s="12"/>
      <c r="AF13" s="12"/>
      <c r="AG13" s="12"/>
      <c r="AH13" s="12"/>
      <c r="AI13" s="12"/>
    </row>
    <row r="14" spans="1:35" x14ac:dyDescent="0.2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>
        <v>1.2</v>
      </c>
      <c r="V14" s="12">
        <f t="shared" ca="1" si="0"/>
        <v>5.1659790827625993E-2</v>
      </c>
      <c r="W14" s="12"/>
      <c r="X14" s="12"/>
      <c r="Y14" s="12"/>
      <c r="Z14" s="12"/>
      <c r="AA14" s="12">
        <v>14</v>
      </c>
      <c r="AB14" s="12" t="s">
        <v>45</v>
      </c>
      <c r="AC14" s="12"/>
      <c r="AD14" s="12"/>
      <c r="AE14" s="12"/>
      <c r="AF14" s="12"/>
      <c r="AG14" s="12"/>
      <c r="AH14" s="12"/>
      <c r="AI14" s="12"/>
    </row>
    <row r="15" spans="1:35" x14ac:dyDescent="0.2">
      <c r="A15" s="18" t="s">
        <v>49</v>
      </c>
      <c r="B15" s="18">
        <f>C9-C8+1</f>
        <v>21</v>
      </c>
      <c r="C15" s="3" t="str">
        <f t="shared" ref="C15:Q15" si="3">VLOOKUP(C16,$AA1:$AB25,2,FALSE)</f>
        <v>C</v>
      </c>
      <c r="D15" s="3" t="str">
        <f t="shared" si="3"/>
        <v>D</v>
      </c>
      <c r="E15" s="3" t="str">
        <f t="shared" si="3"/>
        <v>E</v>
      </c>
      <c r="F15" s="3" t="str">
        <f t="shared" si="3"/>
        <v>F</v>
      </c>
      <c r="G15" s="3" t="str">
        <f t="shared" si="3"/>
        <v>G</v>
      </c>
      <c r="H15" s="3" t="str">
        <f t="shared" si="3"/>
        <v>H</v>
      </c>
      <c r="I15" s="3" t="str">
        <f t="shared" si="3"/>
        <v>I</v>
      </c>
      <c r="J15" s="3" t="str">
        <f t="shared" si="3"/>
        <v>J</v>
      </c>
      <c r="K15" s="3" t="str">
        <f t="shared" si="3"/>
        <v>K</v>
      </c>
      <c r="L15" s="3" t="str">
        <f t="shared" si="3"/>
        <v>L</v>
      </c>
      <c r="M15" s="3" t="str">
        <f t="shared" si="3"/>
        <v>M</v>
      </c>
      <c r="N15" s="3" t="str">
        <f t="shared" si="3"/>
        <v>N</v>
      </c>
      <c r="O15" s="3" t="str">
        <f t="shared" si="3"/>
        <v>O</v>
      </c>
      <c r="P15" s="3" t="str">
        <f t="shared" si="3"/>
        <v>P</v>
      </c>
      <c r="Q15" s="3" t="str">
        <f t="shared" si="3"/>
        <v>Q</v>
      </c>
      <c r="R15" s="12"/>
      <c r="S15" s="12"/>
      <c r="T15" s="12"/>
      <c r="U15" s="12">
        <v>1.3</v>
      </c>
      <c r="V15" s="12">
        <f t="shared" ca="1" si="0"/>
        <v>6.2545606745358653E-2</v>
      </c>
      <c r="W15" s="12"/>
      <c r="X15" s="12"/>
      <c r="Y15" s="12"/>
      <c r="Z15" s="12"/>
      <c r="AA15" s="12">
        <v>15</v>
      </c>
      <c r="AB15" s="12" t="s">
        <v>46</v>
      </c>
      <c r="AC15" s="12"/>
      <c r="AD15" s="12"/>
      <c r="AE15" s="12"/>
      <c r="AF15" s="12"/>
      <c r="AG15" s="12"/>
      <c r="AH15" s="12"/>
      <c r="AI15" s="12"/>
    </row>
    <row r="16" spans="1:35" x14ac:dyDescent="0.2">
      <c r="A16" s="3"/>
      <c r="B16" s="12"/>
      <c r="C16" s="3">
        <f>COLUMN()</f>
        <v>3</v>
      </c>
      <c r="D16" s="3">
        <f>COLUMN()</f>
        <v>4</v>
      </c>
      <c r="E16" s="3">
        <f>COLUMN()</f>
        <v>5</v>
      </c>
      <c r="F16" s="3">
        <f>COLUMN()</f>
        <v>6</v>
      </c>
      <c r="G16" s="3">
        <f>COLUMN()</f>
        <v>7</v>
      </c>
      <c r="H16" s="3">
        <f>COLUMN()</f>
        <v>8</v>
      </c>
      <c r="I16" s="3">
        <f>COLUMN()</f>
        <v>9</v>
      </c>
      <c r="J16" s="3">
        <f>COLUMN()</f>
        <v>10</v>
      </c>
      <c r="K16" s="3">
        <f>COLUMN()</f>
        <v>11</v>
      </c>
      <c r="L16" s="3">
        <f>COLUMN()</f>
        <v>12</v>
      </c>
      <c r="M16" s="3">
        <f>COLUMN()</f>
        <v>13</v>
      </c>
      <c r="N16" s="3">
        <f>COLUMN()</f>
        <v>14</v>
      </c>
      <c r="O16" s="3">
        <f>COLUMN()</f>
        <v>15</v>
      </c>
      <c r="P16" s="3">
        <f>COLUMN()</f>
        <v>16</v>
      </c>
      <c r="Q16" s="3">
        <f>COLUMN()</f>
        <v>17</v>
      </c>
      <c r="R16" s="12"/>
      <c r="S16" s="12"/>
      <c r="T16" s="12"/>
      <c r="U16" s="12">
        <v>1.4</v>
      </c>
      <c r="V16" s="12">
        <f ca="1">+E$4+E$5*U16+E$6*U16^2</f>
        <v>7.4443804937495889E-2</v>
      </c>
      <c r="W16" s="12"/>
      <c r="X16" s="12"/>
      <c r="Y16" s="12"/>
      <c r="Z16" s="12"/>
      <c r="AA16" s="12">
        <v>16</v>
      </c>
      <c r="AB16" s="12" t="s">
        <v>47</v>
      </c>
      <c r="AC16" s="12"/>
      <c r="AD16" s="12"/>
      <c r="AE16" s="12"/>
      <c r="AF16" s="12"/>
      <c r="AG16" s="12"/>
      <c r="AH16" s="12"/>
      <c r="AI16" s="12"/>
    </row>
    <row r="17" spans="1:35" x14ac:dyDescent="0.2">
      <c r="A17" s="18" t="s">
        <v>48</v>
      </c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>
        <v>1.5</v>
      </c>
      <c r="V17" s="12">
        <f ca="1">+E$4+E$5*U17+E$6*U17^2</f>
        <v>8.7354385404037713E-2</v>
      </c>
      <c r="W17" s="12"/>
      <c r="X17" s="12"/>
      <c r="Y17" s="12"/>
      <c r="Z17" s="12"/>
      <c r="AA17" s="12">
        <v>17</v>
      </c>
      <c r="AB17" s="12" t="s">
        <v>50</v>
      </c>
      <c r="AC17" s="12"/>
      <c r="AD17" s="12"/>
      <c r="AE17" s="12"/>
      <c r="AF17" s="12"/>
      <c r="AG17" s="12"/>
      <c r="AH17" s="12"/>
      <c r="AI17" s="12"/>
    </row>
    <row r="18" spans="1:35" x14ac:dyDescent="0.2">
      <c r="A18" s="33">
        <v>10000</v>
      </c>
      <c r="B18" s="33">
        <v>1</v>
      </c>
      <c r="C18" s="12">
        <f ca="1">SUM(INDIRECT(C12):INDIRECT(C13))</f>
        <v>21</v>
      </c>
      <c r="D18" s="76">
        <f ca="1">SUM(INDIRECT(D12):INDIRECT(D13))</f>
        <v>8.7575499999999984</v>
      </c>
      <c r="E18" s="76">
        <f ca="1">SUM(INDIRECT(E12):INDIRECT(E13))</f>
        <v>0.19715975004510256</v>
      </c>
      <c r="F18" s="18">
        <f ca="1">SUM(INDIRECT(F12):INDIRECT(F13))</f>
        <v>8.7575499999999984</v>
      </c>
      <c r="G18" s="18">
        <f ca="1">SUM(INDIRECT(G12):INDIRECT(G13))</f>
        <v>0.19715975004510256</v>
      </c>
      <c r="H18" s="18">
        <f ca="1">SUM(INDIRECT(H12):INDIRECT(H13))</f>
        <v>6.9571618124999999</v>
      </c>
      <c r="I18" s="18">
        <f ca="1">SUM(INDIRECT(I12):INDIRECT(I13))</f>
        <v>6.2253411057831247</v>
      </c>
      <c r="J18" s="18">
        <f ca="1">SUM(INDIRECT(J12):INDIRECT(J13))</f>
        <v>5.9510584316880131</v>
      </c>
      <c r="K18" s="18">
        <f ca="1">SUM(INDIRECT(K12):INDIRECT(K13))</f>
        <v>0.19201503407688614</v>
      </c>
      <c r="L18" s="18">
        <f ca="1">SUM(INDIRECT(L12):INDIRECT(L13))</f>
        <v>0.19108425279522703</v>
      </c>
      <c r="M18" s="12"/>
      <c r="N18" s="12">
        <f ca="1">SUM(INDIRECT(N12):INDIRECT(N13))</f>
        <v>1.924802036465485E-5</v>
      </c>
      <c r="O18" s="12">
        <f ca="1">SQRT(SUM(INDIRECT(O12):INDIRECT(O13)))</f>
        <v>7.4627765156712531</v>
      </c>
      <c r="P18" s="12">
        <f ca="1">SQRT(SUM(INDIRECT(P12):INDIRECT(P13)))</f>
        <v>40.133178504143196</v>
      </c>
      <c r="Q18" s="12">
        <f ca="1">SQRT(SUM(INDIRECT(Q12):INDIRECT(Q13)))</f>
        <v>38.209512244534146</v>
      </c>
      <c r="R18" s="12"/>
      <c r="S18" s="12"/>
      <c r="T18" s="12"/>
      <c r="U18" s="12"/>
      <c r="V18" s="12"/>
      <c r="W18" s="12"/>
      <c r="X18" s="12"/>
      <c r="Y18" s="12"/>
      <c r="Z18" s="12"/>
      <c r="AA18" s="12">
        <v>18</v>
      </c>
      <c r="AB18" s="12" t="s">
        <v>51</v>
      </c>
      <c r="AC18" s="12"/>
      <c r="AD18" s="12"/>
      <c r="AE18" s="12"/>
      <c r="AF18" s="12"/>
      <c r="AG18" s="12"/>
      <c r="AH18" s="12"/>
      <c r="AI18" s="12"/>
    </row>
    <row r="19" spans="1:35" x14ac:dyDescent="0.2">
      <c r="A19" s="77" t="s">
        <v>52</v>
      </c>
      <c r="B19" s="12"/>
      <c r="C19" s="12"/>
      <c r="D19" s="12"/>
      <c r="E19" s="12"/>
      <c r="F19" s="78" t="s">
        <v>53</v>
      </c>
      <c r="G19" s="78" t="s">
        <v>54</v>
      </c>
      <c r="H19" s="78" t="s">
        <v>55</v>
      </c>
      <c r="I19" s="78" t="s">
        <v>56</v>
      </c>
      <c r="J19" s="78" t="s">
        <v>57</v>
      </c>
      <c r="K19" s="78" t="s">
        <v>58</v>
      </c>
      <c r="L19" s="78" t="s">
        <v>59</v>
      </c>
      <c r="M19" s="79"/>
      <c r="N19" s="79"/>
      <c r="O19" s="79"/>
      <c r="P19" s="79"/>
      <c r="Q19" s="79"/>
      <c r="R19" s="12"/>
      <c r="S19" s="12"/>
      <c r="T19" s="12"/>
      <c r="U19" s="12"/>
      <c r="V19" s="12"/>
      <c r="W19" s="12"/>
      <c r="X19" s="12"/>
      <c r="Y19" s="12"/>
      <c r="Z19" s="12"/>
      <c r="AA19" s="12">
        <v>19</v>
      </c>
      <c r="AB19" s="12" t="s">
        <v>3</v>
      </c>
      <c r="AC19" s="12"/>
      <c r="AD19" s="12"/>
      <c r="AE19" s="12"/>
      <c r="AF19" s="12"/>
      <c r="AG19" s="12"/>
      <c r="AH19" s="12"/>
      <c r="AI19" s="12"/>
    </row>
    <row r="20" spans="1:35" ht="15" thickBot="1" x14ac:dyDescent="0.25">
      <c r="A20" s="6" t="s">
        <v>60</v>
      </c>
      <c r="B20" s="6" t="s">
        <v>61</v>
      </c>
      <c r="C20" s="6" t="s">
        <v>74</v>
      </c>
      <c r="D20" s="6" t="s">
        <v>60</v>
      </c>
      <c r="E20" s="6" t="s">
        <v>61</v>
      </c>
      <c r="F20" s="6" t="s">
        <v>75</v>
      </c>
      <c r="G20" s="6" t="s">
        <v>76</v>
      </c>
      <c r="H20" s="6" t="s">
        <v>86</v>
      </c>
      <c r="I20" s="6" t="s">
        <v>87</v>
      </c>
      <c r="J20" s="6" t="s">
        <v>88</v>
      </c>
      <c r="K20" s="6" t="s">
        <v>77</v>
      </c>
      <c r="L20" s="6" t="s">
        <v>89</v>
      </c>
      <c r="M20" s="42" t="s">
        <v>62</v>
      </c>
      <c r="N20" s="6" t="s">
        <v>90</v>
      </c>
      <c r="O20" s="6" t="s">
        <v>63</v>
      </c>
      <c r="P20" s="6" t="s">
        <v>64</v>
      </c>
      <c r="Q20" s="6" t="s">
        <v>65</v>
      </c>
      <c r="R20" s="50" t="s">
        <v>66</v>
      </c>
      <c r="S20" s="12"/>
      <c r="T20" s="12"/>
      <c r="U20" s="12"/>
      <c r="V20" s="12"/>
      <c r="W20" s="12"/>
      <c r="X20" s="12"/>
      <c r="Y20" s="12"/>
      <c r="Z20" s="12"/>
      <c r="AA20" s="12">
        <v>20</v>
      </c>
      <c r="AB20" s="12" t="s">
        <v>67</v>
      </c>
      <c r="AC20" s="12"/>
      <c r="AD20" s="12"/>
      <c r="AE20" s="12"/>
      <c r="AF20" s="12"/>
      <c r="AG20" s="12"/>
      <c r="AH20" s="12"/>
      <c r="AI20" s="12"/>
    </row>
    <row r="21" spans="1:35" x14ac:dyDescent="0.2">
      <c r="A21" s="80">
        <v>0</v>
      </c>
      <c r="B21" s="80">
        <v>0</v>
      </c>
      <c r="C21" s="80">
        <v>1</v>
      </c>
      <c r="D21" s="81">
        <f>A21/A$18</f>
        <v>0</v>
      </c>
      <c r="E21" s="81">
        <f>B21/B$18</f>
        <v>0</v>
      </c>
      <c r="F21" s="21">
        <f>$C21*D21</f>
        <v>0</v>
      </c>
      <c r="G21" s="21">
        <f>$C21*E21</f>
        <v>0</v>
      </c>
      <c r="H21" s="21">
        <f>C21*D21*D21</f>
        <v>0</v>
      </c>
      <c r="I21" s="21">
        <f>C21*D21*D21*D21</f>
        <v>0</v>
      </c>
      <c r="J21" s="21">
        <f>C21*D21*D21*D21*D21</f>
        <v>0</v>
      </c>
      <c r="K21" s="21">
        <f>C21*E21*D21</f>
        <v>0</v>
      </c>
      <c r="L21" s="21">
        <f>C21*E21*D21*D21</f>
        <v>0</v>
      </c>
      <c r="M21" s="21">
        <f t="shared" ref="M21:M84" ca="1" si="4">+E$4+E$5*D21+E$6*D21^2</f>
        <v>-4.1827816089938883E-6</v>
      </c>
      <c r="N21" s="21">
        <f ca="1">C21*(M21-E21)^2</f>
        <v>1.7495661988537501E-11</v>
      </c>
      <c r="O21" s="82">
        <f ca="1">(C21*O$1-O$2*F21+O$3*H21)^2</f>
        <v>7.0098100202070697</v>
      </c>
      <c r="P21" s="21">
        <f ca="1">(-C21*O$2+O$4*F21-O$5*H21)^2</f>
        <v>77.545395728273078</v>
      </c>
      <c r="Q21" s="21">
        <f ca="1">+(C21*O$3-F21*O$5+H21*O$6)^2</f>
        <v>37.413230031221801</v>
      </c>
      <c r="R21" s="12">
        <f t="shared" ref="R21:R84" ca="1" si="5">+E21-M21</f>
        <v>4.1827816089938883E-6</v>
      </c>
      <c r="S21" s="12"/>
      <c r="T21" s="12"/>
      <c r="U21" s="12"/>
      <c r="V21" s="12"/>
      <c r="W21" s="12"/>
      <c r="X21" s="12"/>
      <c r="Y21" s="12"/>
      <c r="Z21" s="12"/>
      <c r="AA21" s="12">
        <v>21</v>
      </c>
      <c r="AB21" s="12" t="s">
        <v>68</v>
      </c>
      <c r="AC21" s="12"/>
      <c r="AD21" s="12"/>
      <c r="AE21" s="12"/>
      <c r="AF21" s="12"/>
      <c r="AG21" s="12"/>
      <c r="AH21" s="12"/>
      <c r="AI21" s="12"/>
    </row>
    <row r="22" spans="1:35" x14ac:dyDescent="0.2">
      <c r="A22" s="80">
        <v>6</v>
      </c>
      <c r="B22" s="80">
        <v>-3.2999996619764715E-5</v>
      </c>
      <c r="C22" s="80">
        <v>1</v>
      </c>
      <c r="D22" s="81">
        <f t="shared" ref="D22:E84" si="6">A22/A$18</f>
        <v>5.9999999999999995E-4</v>
      </c>
      <c r="E22" s="81">
        <f t="shared" si="6"/>
        <v>-3.2999996619764715E-5</v>
      </c>
      <c r="F22" s="21">
        <f t="shared" ref="F22:G84" si="7">$C22*D22</f>
        <v>5.9999999999999995E-4</v>
      </c>
      <c r="G22" s="21">
        <f t="shared" si="7"/>
        <v>-3.2999996619764715E-5</v>
      </c>
      <c r="H22" s="21">
        <f t="shared" ref="H22:H85" si="8">C22*D22*D22</f>
        <v>3.5999999999999994E-7</v>
      </c>
      <c r="I22" s="21">
        <f t="shared" ref="I22:I85" si="9">C22*D22*D22*D22</f>
        <v>2.1599999999999995E-10</v>
      </c>
      <c r="J22" s="21">
        <f t="shared" ref="J22:J85" si="10">C22*D22*D22*D22*D22</f>
        <v>1.2959999999999995E-13</v>
      </c>
      <c r="K22" s="21">
        <f t="shared" ref="K22:K85" si="11">C22*E22*D22</f>
        <v>-1.9799997971858827E-8</v>
      </c>
      <c r="L22" s="21">
        <f t="shared" ref="L22:L85" si="12">C22*E22*D22*D22</f>
        <v>-1.1879998783115295E-11</v>
      </c>
      <c r="M22" s="21">
        <f t="shared" ca="1" si="4"/>
        <v>-1.4778333802001851E-5</v>
      </c>
      <c r="N22" s="21">
        <f t="shared" ref="N22:N85" ca="1" si="13">C22*(M22-E22)^2</f>
        <v>3.3202899584424169E-10</v>
      </c>
      <c r="O22" s="82">
        <f t="shared" ref="O22:O85" ca="1" si="14">(C22*O$1-O$2*F22+O$3*H22)^2</f>
        <v>6.9818718494866463</v>
      </c>
      <c r="P22" s="21">
        <f t="shared" ref="P22:P85" ca="1" si="15">(-C22*O$2+O$4*F22-O$5*H22)^2</f>
        <v>76.738816088163688</v>
      </c>
      <c r="Q22" s="21">
        <f t="shared" ref="Q22:Q85" ca="1" si="16">+(C22*O$3-F22*O$5+H22*O$6)^2</f>
        <v>36.902925552963389</v>
      </c>
      <c r="R22" s="12">
        <f t="shared" ca="1" si="5"/>
        <v>-1.8221662817762865E-5</v>
      </c>
      <c r="S22" s="12"/>
      <c r="T22" s="12"/>
      <c r="U22" s="12"/>
      <c r="V22" s="12"/>
      <c r="W22" s="12"/>
      <c r="X22" s="12"/>
      <c r="Y22" s="12"/>
      <c r="Z22" s="12"/>
      <c r="AA22" s="12">
        <v>22</v>
      </c>
      <c r="AB22" s="12" t="s">
        <v>5</v>
      </c>
      <c r="AC22" s="12"/>
      <c r="AD22" s="12"/>
      <c r="AE22" s="12"/>
      <c r="AF22" s="12"/>
      <c r="AG22" s="12"/>
      <c r="AH22" s="12"/>
      <c r="AI22" s="12"/>
    </row>
    <row r="23" spans="1:35" x14ac:dyDescent="0.2">
      <c r="A23" s="80">
        <v>69</v>
      </c>
      <c r="B23" s="80">
        <v>-2.229499994427897E-3</v>
      </c>
      <c r="C23" s="80">
        <v>1</v>
      </c>
      <c r="D23" s="81">
        <f t="shared" si="6"/>
        <v>6.8999999999999999E-3</v>
      </c>
      <c r="E23" s="81">
        <f t="shared" si="6"/>
        <v>-2.229499994427897E-3</v>
      </c>
      <c r="F23" s="21">
        <f t="shared" si="7"/>
        <v>6.8999999999999999E-3</v>
      </c>
      <c r="G23" s="21">
        <f t="shared" si="7"/>
        <v>-2.229499994427897E-3</v>
      </c>
      <c r="H23" s="21">
        <f t="shared" si="8"/>
        <v>4.761E-5</v>
      </c>
      <c r="I23" s="21">
        <f t="shared" si="9"/>
        <v>3.2850899999999999E-7</v>
      </c>
      <c r="J23" s="21">
        <f t="shared" si="10"/>
        <v>2.2667120999999998E-9</v>
      </c>
      <c r="K23" s="21">
        <f t="shared" si="11"/>
        <v>-1.538354996155249E-5</v>
      </c>
      <c r="L23" s="21">
        <f t="shared" si="12"/>
        <v>-1.0614649473471218E-7</v>
      </c>
      <c r="M23" s="21">
        <f t="shared" ca="1" si="4"/>
        <v>-1.2383121895516715E-4</v>
      </c>
      <c r="N23" s="21">
        <f t="shared" ca="1" si="13"/>
        <v>4.433840992000827E-6</v>
      </c>
      <c r="O23" s="82">
        <f t="shared" ca="1" si="14"/>
        <v>6.693264862585572</v>
      </c>
      <c r="P23" s="21">
        <f t="shared" ca="1" si="15"/>
        <v>68.574561441335575</v>
      </c>
      <c r="Q23" s="21">
        <f t="shared" ca="1" si="16"/>
        <v>31.790303674439965</v>
      </c>
      <c r="R23" s="12">
        <f t="shared" ca="1" si="5"/>
        <v>-2.1056687754727301E-3</v>
      </c>
      <c r="S23" s="12"/>
      <c r="T23" s="12"/>
      <c r="U23" s="12"/>
      <c r="V23" s="12"/>
      <c r="W23" s="12"/>
      <c r="X23" s="12"/>
      <c r="Y23" s="12"/>
      <c r="Z23" s="12"/>
      <c r="AA23" s="12">
        <v>23</v>
      </c>
      <c r="AB23" s="12" t="s">
        <v>69</v>
      </c>
      <c r="AC23" s="12"/>
      <c r="AD23" s="12"/>
      <c r="AE23" s="12"/>
      <c r="AF23" s="12"/>
      <c r="AG23" s="12"/>
      <c r="AH23" s="12"/>
      <c r="AI23" s="12"/>
    </row>
    <row r="24" spans="1:35" x14ac:dyDescent="0.2">
      <c r="A24" s="80">
        <v>87</v>
      </c>
      <c r="B24" s="80">
        <v>-9.2849999782629311E-4</v>
      </c>
      <c r="C24" s="80">
        <v>1</v>
      </c>
      <c r="D24" s="81">
        <f t="shared" si="6"/>
        <v>8.6999999999999994E-3</v>
      </c>
      <c r="E24" s="81">
        <f t="shared" si="6"/>
        <v>-9.2849999782629311E-4</v>
      </c>
      <c r="F24" s="21">
        <f t="shared" si="7"/>
        <v>8.6999999999999994E-3</v>
      </c>
      <c r="G24" s="21">
        <f t="shared" si="7"/>
        <v>-9.2849999782629311E-4</v>
      </c>
      <c r="H24" s="21">
        <f t="shared" si="8"/>
        <v>7.5689999999999989E-5</v>
      </c>
      <c r="I24" s="21">
        <f t="shared" si="9"/>
        <v>6.585029999999999E-7</v>
      </c>
      <c r="J24" s="21">
        <f t="shared" si="10"/>
        <v>5.7289760999999986E-9</v>
      </c>
      <c r="K24" s="21">
        <f t="shared" si="11"/>
        <v>-8.0779499810887489E-6</v>
      </c>
      <c r="L24" s="21">
        <f t="shared" si="12"/>
        <v>-7.0278164835472114E-8</v>
      </c>
      <c r="M24" s="21">
        <f t="shared" ca="1" si="4"/>
        <v>-1.5425115946374486E-4</v>
      </c>
      <c r="N24" s="21">
        <f t="shared" ca="1" si="13"/>
        <v>5.9946126370575539E-7</v>
      </c>
      <c r="O24" s="82">
        <f t="shared" ca="1" si="14"/>
        <v>6.6123832258354387</v>
      </c>
      <c r="P24" s="21">
        <f t="shared" ca="1" si="15"/>
        <v>66.34281294763683</v>
      </c>
      <c r="Q24" s="21">
        <f t="shared" ca="1" si="16"/>
        <v>30.410702188867219</v>
      </c>
      <c r="R24" s="12">
        <f t="shared" ca="1" si="5"/>
        <v>-7.7424883836254828E-4</v>
      </c>
      <c r="S24" s="12"/>
      <c r="T24" s="12"/>
      <c r="U24" s="12"/>
      <c r="V24" s="12"/>
      <c r="W24" s="12"/>
      <c r="X24" s="12"/>
      <c r="Y24" s="12"/>
      <c r="Z24" s="12"/>
      <c r="AA24" s="12">
        <v>24</v>
      </c>
      <c r="AB24" s="12" t="s">
        <v>60</v>
      </c>
      <c r="AC24" s="12"/>
      <c r="AD24" s="12"/>
      <c r="AE24" s="12"/>
      <c r="AF24" s="12"/>
      <c r="AG24" s="12"/>
      <c r="AH24" s="12"/>
      <c r="AI24" s="12"/>
    </row>
    <row r="25" spans="1:35" x14ac:dyDescent="0.2">
      <c r="A25" s="80">
        <v>126</v>
      </c>
      <c r="B25" s="80">
        <v>-2.9299999732756987E-4</v>
      </c>
      <c r="C25" s="80">
        <v>1</v>
      </c>
      <c r="D25" s="81">
        <f t="shared" si="6"/>
        <v>1.26E-2</v>
      </c>
      <c r="E25" s="81">
        <f t="shared" si="6"/>
        <v>-2.9299999732756987E-4</v>
      </c>
      <c r="F25" s="21">
        <f t="shared" si="7"/>
        <v>1.26E-2</v>
      </c>
      <c r="G25" s="21">
        <f t="shared" si="7"/>
        <v>-2.9299999732756987E-4</v>
      </c>
      <c r="H25" s="21">
        <f t="shared" si="8"/>
        <v>1.5876E-4</v>
      </c>
      <c r="I25" s="21">
        <f t="shared" si="9"/>
        <v>2.0003760000000001E-6</v>
      </c>
      <c r="J25" s="21">
        <f t="shared" si="10"/>
        <v>2.5204737600000002E-8</v>
      </c>
      <c r="K25" s="21">
        <f t="shared" si="11"/>
        <v>-3.6917999663273804E-6</v>
      </c>
      <c r="L25" s="21">
        <f t="shared" si="12"/>
        <v>-4.6516679575724991E-8</v>
      </c>
      <c r="M25" s="21">
        <f t="shared" ca="1" si="4"/>
        <v>-2.1903576766766256E-4</v>
      </c>
      <c r="N25" s="21">
        <f t="shared" ca="1" si="13"/>
        <v>5.4707072691835128E-9</v>
      </c>
      <c r="O25" s="82">
        <f t="shared" ca="1" si="14"/>
        <v>6.4395164342075013</v>
      </c>
      <c r="P25" s="21">
        <f t="shared" ca="1" si="15"/>
        <v>61.658378470534878</v>
      </c>
      <c r="Q25" s="21">
        <f t="shared" ca="1" si="16"/>
        <v>27.54274291102972</v>
      </c>
      <c r="R25" s="12">
        <f t="shared" ca="1" si="5"/>
        <v>-7.3964229659907315E-5</v>
      </c>
      <c r="S25" s="12"/>
      <c r="T25" s="12"/>
      <c r="U25" s="12"/>
      <c r="V25" s="12"/>
      <c r="W25" s="12"/>
      <c r="X25" s="12"/>
      <c r="Y25" s="12"/>
      <c r="Z25" s="12"/>
      <c r="AA25" s="12">
        <v>26</v>
      </c>
      <c r="AB25" s="12" t="s">
        <v>70</v>
      </c>
      <c r="AC25" s="12"/>
      <c r="AD25" s="12"/>
      <c r="AE25" s="12"/>
      <c r="AF25" s="12"/>
      <c r="AG25" s="12"/>
      <c r="AH25" s="12"/>
      <c r="AI25" s="12"/>
    </row>
    <row r="26" spans="1:35" x14ac:dyDescent="0.2">
      <c r="A26" s="80">
        <v>126.5</v>
      </c>
      <c r="B26" s="80">
        <v>2.7925000176765025E-4</v>
      </c>
      <c r="C26" s="80">
        <v>1</v>
      </c>
      <c r="D26" s="81">
        <f t="shared" si="6"/>
        <v>1.265E-2</v>
      </c>
      <c r="E26" s="81">
        <f t="shared" si="6"/>
        <v>2.7925000176765025E-4</v>
      </c>
      <c r="F26" s="21">
        <f t="shared" si="7"/>
        <v>1.265E-2</v>
      </c>
      <c r="G26" s="21">
        <f t="shared" si="7"/>
        <v>2.7925000176765025E-4</v>
      </c>
      <c r="H26" s="21">
        <f t="shared" si="8"/>
        <v>1.6002249999999999E-4</v>
      </c>
      <c r="I26" s="21">
        <f t="shared" si="9"/>
        <v>2.0242846249999999E-6</v>
      </c>
      <c r="J26" s="21">
        <f t="shared" si="10"/>
        <v>2.5607200506249996E-8</v>
      </c>
      <c r="K26" s="21">
        <f t="shared" si="11"/>
        <v>3.5325125223607754E-6</v>
      </c>
      <c r="L26" s="21">
        <f t="shared" si="12"/>
        <v>4.4686283407863809E-8</v>
      </c>
      <c r="M26" s="21">
        <f t="shared" ca="1" si="4"/>
        <v>-2.1985634229275302E-4</v>
      </c>
      <c r="N26" s="21">
        <f t="shared" ca="1" si="13"/>
        <v>2.491071426813416E-7</v>
      </c>
      <c r="O26" s="82">
        <f t="shared" ca="1" si="14"/>
        <v>6.4373211887049164</v>
      </c>
      <c r="P26" s="21">
        <f t="shared" ca="1" si="15"/>
        <v>61.599651430532539</v>
      </c>
      <c r="Q26" s="21">
        <f t="shared" ca="1" si="16"/>
        <v>27.507040008209703</v>
      </c>
      <c r="R26" s="12">
        <f t="shared" ca="1" si="5"/>
        <v>4.9910634406040324E-4</v>
      </c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</row>
    <row r="27" spans="1:35" x14ac:dyDescent="0.2">
      <c r="A27" s="80">
        <v>178.5</v>
      </c>
      <c r="B27" s="80">
        <v>-4.0674999763723463E-4</v>
      </c>
      <c r="C27" s="80">
        <v>1</v>
      </c>
      <c r="D27" s="81">
        <f t="shared" si="6"/>
        <v>1.7850000000000001E-2</v>
      </c>
      <c r="E27" s="81">
        <f t="shared" si="6"/>
        <v>-4.0674999763723463E-4</v>
      </c>
      <c r="F27" s="21">
        <f t="shared" si="7"/>
        <v>1.7850000000000001E-2</v>
      </c>
      <c r="G27" s="21">
        <f t="shared" si="7"/>
        <v>-4.0674999763723463E-4</v>
      </c>
      <c r="H27" s="21">
        <f t="shared" si="8"/>
        <v>3.1862250000000002E-4</v>
      </c>
      <c r="I27" s="21">
        <f t="shared" si="9"/>
        <v>5.6874116250000009E-6</v>
      </c>
      <c r="J27" s="21">
        <f t="shared" si="10"/>
        <v>1.0152029750625002E-7</v>
      </c>
      <c r="K27" s="21">
        <f t="shared" si="11"/>
        <v>-7.260487457824639E-6</v>
      </c>
      <c r="L27" s="21">
        <f t="shared" si="12"/>
        <v>-1.2959970112216981E-7</v>
      </c>
      <c r="M27" s="21">
        <f t="shared" ca="1" si="4"/>
        <v>-3.038142014976009E-4</v>
      </c>
      <c r="N27" s="21">
        <f t="shared" ca="1" si="13"/>
        <v>1.0595778126900234E-8</v>
      </c>
      <c r="O27" s="82">
        <f t="shared" ca="1" si="14"/>
        <v>6.211891382254743</v>
      </c>
      <c r="P27" s="21">
        <f t="shared" ca="1" si="15"/>
        <v>55.673249130601086</v>
      </c>
      <c r="Q27" s="21">
        <f t="shared" ca="1" si="16"/>
        <v>23.938904069583238</v>
      </c>
      <c r="R27" s="12">
        <f t="shared" ca="1" si="5"/>
        <v>-1.0293579613963373E-4</v>
      </c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</row>
    <row r="28" spans="1:35" x14ac:dyDescent="0.2">
      <c r="A28" s="80">
        <v>641.5</v>
      </c>
      <c r="B28" s="80">
        <v>9.9675000092247501E-4</v>
      </c>
      <c r="C28" s="80">
        <v>1</v>
      </c>
      <c r="D28" s="81">
        <f t="shared" si="6"/>
        <v>6.4149999999999999E-2</v>
      </c>
      <c r="E28" s="81">
        <f t="shared" si="6"/>
        <v>9.9675000092247501E-4</v>
      </c>
      <c r="F28" s="21">
        <f t="shared" si="7"/>
        <v>6.4149999999999999E-2</v>
      </c>
      <c r="G28" s="21">
        <f t="shared" si="7"/>
        <v>9.9675000092247501E-4</v>
      </c>
      <c r="H28" s="21">
        <f t="shared" si="8"/>
        <v>4.1152224999999997E-3</v>
      </c>
      <c r="I28" s="21">
        <f t="shared" si="9"/>
        <v>2.6399152337499996E-4</v>
      </c>
      <c r="J28" s="21">
        <f t="shared" si="10"/>
        <v>1.6935056224506248E-5</v>
      </c>
      <c r="K28" s="21">
        <f t="shared" si="11"/>
        <v>6.3941512559176773E-5</v>
      </c>
      <c r="L28" s="21">
        <f t="shared" si="12"/>
        <v>4.10184803067119E-6</v>
      </c>
      <c r="M28" s="21">
        <f t="shared" ca="1" si="4"/>
        <v>-9.3066331755364265E-4</v>
      </c>
      <c r="N28" s="21">
        <f t="shared" ca="1" si="13"/>
        <v>3.7149221002391203E-6</v>
      </c>
      <c r="O28" s="82">
        <f t="shared" ca="1" si="14"/>
        <v>4.4431238321764042</v>
      </c>
      <c r="P28" s="21">
        <f t="shared" ca="1" si="15"/>
        <v>17.483049471404048</v>
      </c>
      <c r="Q28" s="21">
        <f t="shared" ca="1" si="16"/>
        <v>3.7029254052243354</v>
      </c>
      <c r="R28" s="12">
        <f t="shared" ca="1" si="5"/>
        <v>1.9274133184761177E-3</v>
      </c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</row>
    <row r="29" spans="1:35" x14ac:dyDescent="0.2">
      <c r="A29" s="80">
        <v>1681.5</v>
      </c>
      <c r="B29" s="80">
        <v>-1.1232499964535236E-3</v>
      </c>
      <c r="C29" s="80">
        <v>1</v>
      </c>
      <c r="D29" s="81">
        <f t="shared" si="6"/>
        <v>0.16814999999999999</v>
      </c>
      <c r="E29" s="81">
        <f t="shared" si="6"/>
        <v>-1.1232499964535236E-3</v>
      </c>
      <c r="F29" s="21">
        <f t="shared" si="7"/>
        <v>0.16814999999999999</v>
      </c>
      <c r="G29" s="21">
        <f t="shared" si="7"/>
        <v>-1.1232499964535236E-3</v>
      </c>
      <c r="H29" s="21">
        <f t="shared" si="8"/>
        <v>2.8274422499999997E-2</v>
      </c>
      <c r="I29" s="21">
        <f t="shared" si="9"/>
        <v>4.7543441433749991E-3</v>
      </c>
      <c r="J29" s="21">
        <f t="shared" si="10"/>
        <v>7.9944296770850603E-4</v>
      </c>
      <c r="K29" s="21">
        <f t="shared" si="11"/>
        <v>-1.8887448690366E-4</v>
      </c>
      <c r="L29" s="21">
        <f t="shared" si="12"/>
        <v>-3.1759244972850428E-5</v>
      </c>
      <c r="M29" s="21">
        <f t="shared" ca="1" si="4"/>
        <v>-1.5474670381814136E-3</v>
      </c>
      <c r="N29" s="21">
        <f t="shared" ca="1" si="13"/>
        <v>1.7996009849236235E-7</v>
      </c>
      <c r="O29" s="82">
        <f t="shared" ca="1" si="14"/>
        <v>1.7951238287486715</v>
      </c>
      <c r="P29" s="21">
        <f t="shared" ca="1" si="15"/>
        <v>4.3915365411911989</v>
      </c>
      <c r="Q29" s="21">
        <f t="shared" ca="1" si="16"/>
        <v>13.385205479535172</v>
      </c>
      <c r="R29" s="12">
        <f t="shared" ca="1" si="5"/>
        <v>4.2421704172788998E-4</v>
      </c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</row>
    <row r="30" spans="1:35" x14ac:dyDescent="0.2">
      <c r="A30" s="80">
        <v>2927.5</v>
      </c>
      <c r="B30" s="80">
        <v>8.2375000056345016E-4</v>
      </c>
      <c r="C30" s="80">
        <v>1</v>
      </c>
      <c r="D30" s="81">
        <f t="shared" si="6"/>
        <v>0.29275000000000001</v>
      </c>
      <c r="E30" s="81">
        <f t="shared" si="6"/>
        <v>8.2375000056345016E-4</v>
      </c>
      <c r="F30" s="21">
        <f t="shared" si="7"/>
        <v>0.29275000000000001</v>
      </c>
      <c r="G30" s="21">
        <f t="shared" si="7"/>
        <v>8.2375000056345016E-4</v>
      </c>
      <c r="H30" s="21">
        <f t="shared" si="8"/>
        <v>8.570256250000001E-2</v>
      </c>
      <c r="I30" s="21">
        <f t="shared" si="9"/>
        <v>2.5089425171875002E-2</v>
      </c>
      <c r="J30" s="21">
        <f t="shared" si="10"/>
        <v>7.3449292190664074E-3</v>
      </c>
      <c r="K30" s="21">
        <f t="shared" si="11"/>
        <v>2.4115281266495005E-4</v>
      </c>
      <c r="L30" s="21">
        <f t="shared" si="12"/>
        <v>7.0597485907664123E-5</v>
      </c>
      <c r="M30" s="21">
        <f t="shared" ca="1" si="4"/>
        <v>-8.4463277913657091E-4</v>
      </c>
      <c r="N30" s="21">
        <f t="shared" ca="1" si="13"/>
        <v>2.7835010995995689E-6</v>
      </c>
      <c r="O30" s="82">
        <f t="shared" ca="1" si="14"/>
        <v>0.35267375324924599</v>
      </c>
      <c r="P30" s="21">
        <f t="shared" ca="1" si="15"/>
        <v>58.17869794776928</v>
      </c>
      <c r="Q30" s="21">
        <f t="shared" ca="1" si="16"/>
        <v>70.063187513540569</v>
      </c>
      <c r="R30" s="12">
        <f t="shared" ca="1" si="5"/>
        <v>1.6683827797000211E-3</v>
      </c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</row>
    <row r="31" spans="1:35" x14ac:dyDescent="0.2">
      <c r="A31" s="80">
        <v>2928</v>
      </c>
      <c r="B31" s="80">
        <v>-9.0400000044610351E-4</v>
      </c>
      <c r="C31" s="80">
        <v>1</v>
      </c>
      <c r="D31" s="81">
        <f t="shared" si="6"/>
        <v>0.2928</v>
      </c>
      <c r="E31" s="81">
        <f t="shared" si="6"/>
        <v>-9.0400000044610351E-4</v>
      </c>
      <c r="F31" s="21">
        <f t="shared" si="7"/>
        <v>0.2928</v>
      </c>
      <c r="G31" s="21">
        <f t="shared" si="7"/>
        <v>-9.0400000044610351E-4</v>
      </c>
      <c r="H31" s="21">
        <f t="shared" si="8"/>
        <v>8.5731840000000004E-2</v>
      </c>
      <c r="I31" s="21">
        <f t="shared" si="9"/>
        <v>2.5102282752000001E-2</v>
      </c>
      <c r="J31" s="21">
        <f t="shared" si="10"/>
        <v>7.3499483897855999E-3</v>
      </c>
      <c r="K31" s="21">
        <f t="shared" si="11"/>
        <v>-2.6469120013061911E-4</v>
      </c>
      <c r="L31" s="21">
        <f t="shared" si="12"/>
        <v>-7.7501583398245283E-5</v>
      </c>
      <c r="M31" s="21">
        <f t="shared" ca="1" si="4"/>
        <v>-8.4403525929078928E-4</v>
      </c>
      <c r="N31" s="21">
        <f t="shared" ca="1" si="13"/>
        <v>3.5957701818238359E-9</v>
      </c>
      <c r="O31" s="82">
        <f t="shared" ca="1" si="14"/>
        <v>0.35236356405166902</v>
      </c>
      <c r="P31" s="21">
        <f t="shared" ca="1" si="15"/>
        <v>58.205928334204181</v>
      </c>
      <c r="Q31" s="21">
        <f t="shared" ca="1" si="16"/>
        <v>70.087600964539249</v>
      </c>
      <c r="R31" s="12">
        <f t="shared" ca="1" si="5"/>
        <v>-5.9964741155314229E-5</v>
      </c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</row>
    <row r="32" spans="1:35" x14ac:dyDescent="0.2">
      <c r="A32" s="80">
        <v>3920.5</v>
      </c>
      <c r="B32" s="80">
        <v>1.1122500072815455E-3</v>
      </c>
      <c r="C32" s="80">
        <v>1</v>
      </c>
      <c r="D32" s="81">
        <f t="shared" si="6"/>
        <v>0.39205000000000001</v>
      </c>
      <c r="E32" s="81">
        <f t="shared" si="6"/>
        <v>1.1122500072815455E-3</v>
      </c>
      <c r="F32" s="21">
        <f t="shared" si="7"/>
        <v>0.39205000000000001</v>
      </c>
      <c r="G32" s="21">
        <f t="shared" si="7"/>
        <v>1.1122500072815455E-3</v>
      </c>
      <c r="H32" s="21">
        <f t="shared" si="8"/>
        <v>0.1537032025</v>
      </c>
      <c r="I32" s="21">
        <f t="shared" si="9"/>
        <v>6.0259340540125002E-2</v>
      </c>
      <c r="J32" s="21">
        <f t="shared" si="10"/>
        <v>2.3624674458756007E-2</v>
      </c>
      <c r="K32" s="21">
        <f t="shared" si="11"/>
        <v>4.3605761535472996E-4</v>
      </c>
      <c r="L32" s="21">
        <f t="shared" si="12"/>
        <v>1.7095638809982189E-4</v>
      </c>
      <c r="M32" s="21">
        <f t="shared" ca="1" si="4"/>
        <v>8.4091957533349946E-4</v>
      </c>
      <c r="N32" s="21">
        <f t="shared" ca="1" si="13"/>
        <v>7.3620203301113266E-8</v>
      </c>
      <c r="O32" s="82">
        <f t="shared" ca="1" si="14"/>
        <v>1.8323438856548493E-2</v>
      </c>
      <c r="P32" s="21">
        <f t="shared" ca="1" si="15"/>
        <v>109.91763311011556</v>
      </c>
      <c r="Q32" s="21">
        <f t="shared" ca="1" si="16"/>
        <v>111.98563261817623</v>
      </c>
      <c r="R32" s="12">
        <f t="shared" ca="1" si="5"/>
        <v>2.7133043194804609E-4</v>
      </c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</row>
    <row r="33" spans="1:35" x14ac:dyDescent="0.2">
      <c r="A33" s="80">
        <v>4488</v>
      </c>
      <c r="B33" s="80">
        <v>1.4160000064293854E-3</v>
      </c>
      <c r="C33" s="80">
        <v>1</v>
      </c>
      <c r="D33" s="81">
        <f t="shared" si="6"/>
        <v>0.44879999999999998</v>
      </c>
      <c r="E33" s="81">
        <f t="shared" si="6"/>
        <v>1.4160000064293854E-3</v>
      </c>
      <c r="F33" s="21">
        <f t="shared" si="7"/>
        <v>0.44879999999999998</v>
      </c>
      <c r="G33" s="21">
        <f t="shared" si="7"/>
        <v>1.4160000064293854E-3</v>
      </c>
      <c r="H33" s="21">
        <f t="shared" si="8"/>
        <v>0.20142143999999998</v>
      </c>
      <c r="I33" s="21">
        <f t="shared" si="9"/>
        <v>9.0397942271999987E-2</v>
      </c>
      <c r="J33" s="21">
        <f t="shared" si="10"/>
        <v>4.0570596491673591E-2</v>
      </c>
      <c r="K33" s="21">
        <f t="shared" si="11"/>
        <v>6.3550080288550818E-4</v>
      </c>
      <c r="L33" s="21">
        <f t="shared" si="12"/>
        <v>2.8521276033501605E-4</v>
      </c>
      <c r="M33" s="21">
        <f t="shared" ca="1" si="4"/>
        <v>2.2524882401307091E-3</v>
      </c>
      <c r="N33" s="21">
        <f t="shared" ca="1" si="13"/>
        <v>6.9971256512076043E-7</v>
      </c>
      <c r="O33" s="82">
        <f t="shared" ca="1" si="14"/>
        <v>5.2563315167069927E-3</v>
      </c>
      <c r="P33" s="21">
        <f t="shared" ca="1" si="15"/>
        <v>132.21709885927893</v>
      </c>
      <c r="Q33" s="21">
        <f t="shared" ca="1" si="16"/>
        <v>126.15359411022438</v>
      </c>
      <c r="R33" s="12">
        <f t="shared" ca="1" si="5"/>
        <v>-8.3648823370132373E-4</v>
      </c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</row>
    <row r="34" spans="1:35" x14ac:dyDescent="0.2">
      <c r="A34" s="80">
        <v>6709.5</v>
      </c>
      <c r="B34" s="80">
        <v>1.032275000034133E-2</v>
      </c>
      <c r="C34" s="80">
        <v>1</v>
      </c>
      <c r="D34" s="81">
        <f t="shared" si="6"/>
        <v>0.67095000000000005</v>
      </c>
      <c r="E34" s="81">
        <f t="shared" si="6"/>
        <v>1.032275000034133E-2</v>
      </c>
      <c r="F34" s="21">
        <f t="shared" si="7"/>
        <v>0.67095000000000005</v>
      </c>
      <c r="G34" s="21">
        <f t="shared" si="7"/>
        <v>1.032275000034133E-2</v>
      </c>
      <c r="H34" s="21">
        <f t="shared" si="8"/>
        <v>0.45017390250000006</v>
      </c>
      <c r="I34" s="21">
        <f t="shared" si="9"/>
        <v>0.30204417988237509</v>
      </c>
      <c r="J34" s="21">
        <f t="shared" si="10"/>
        <v>0.20265654249207957</v>
      </c>
      <c r="K34" s="21">
        <f t="shared" si="11"/>
        <v>6.9260491127290155E-3</v>
      </c>
      <c r="L34" s="21">
        <f t="shared" si="12"/>
        <v>4.6470326521855336E-3</v>
      </c>
      <c r="M34" s="21">
        <f t="shared" ca="1" si="4"/>
        <v>1.0914367206476195E-2</v>
      </c>
      <c r="N34" s="21">
        <f t="shared" ca="1" si="13"/>
        <v>3.5001091859482364E-7</v>
      </c>
      <c r="O34" s="82">
        <f t="shared" ca="1" si="14"/>
        <v>0.25727444616424372</v>
      </c>
      <c r="P34" s="21">
        <f t="shared" ca="1" si="15"/>
        <v>124.20186495520973</v>
      </c>
      <c r="Q34" s="21">
        <f t="shared" ca="1" si="16"/>
        <v>89.757284357452477</v>
      </c>
      <c r="R34" s="12">
        <f t="shared" ca="1" si="5"/>
        <v>-5.9161720613486526E-4</v>
      </c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</row>
    <row r="35" spans="1:35" x14ac:dyDescent="0.2">
      <c r="A35" s="80">
        <v>7697</v>
      </c>
      <c r="B35" s="80">
        <v>1.4816499999142252E-2</v>
      </c>
      <c r="C35" s="80">
        <v>1</v>
      </c>
      <c r="D35" s="81">
        <f t="shared" si="6"/>
        <v>0.76970000000000005</v>
      </c>
      <c r="E35" s="81">
        <f t="shared" si="6"/>
        <v>1.4816499999142252E-2</v>
      </c>
      <c r="F35" s="21">
        <f t="shared" si="7"/>
        <v>0.76970000000000005</v>
      </c>
      <c r="G35" s="21">
        <f t="shared" si="7"/>
        <v>1.4816499999142252E-2</v>
      </c>
      <c r="H35" s="21">
        <f t="shared" si="8"/>
        <v>0.59243809000000003</v>
      </c>
      <c r="I35" s="21">
        <f t="shared" si="9"/>
        <v>0.45599959787300004</v>
      </c>
      <c r="J35" s="21">
        <f t="shared" si="10"/>
        <v>0.35098289048284814</v>
      </c>
      <c r="K35" s="21">
        <f t="shared" si="11"/>
        <v>1.1404260049339792E-2</v>
      </c>
      <c r="L35" s="21">
        <f t="shared" si="12"/>
        <v>8.7778589599768388E-3</v>
      </c>
      <c r="M35" s="21">
        <f t="shared" ca="1" si="4"/>
        <v>1.6368803810934161E-2</v>
      </c>
      <c r="N35" s="21">
        <f t="shared" ca="1" si="13"/>
        <v>2.4096471241036917E-6</v>
      </c>
      <c r="O35" s="82">
        <f t="shared" ca="1" si="14"/>
        <v>0.25667928232065768</v>
      </c>
      <c r="P35" s="21">
        <f t="shared" ca="1" si="15"/>
        <v>77.004358329128479</v>
      </c>
      <c r="Q35" s="21">
        <f t="shared" ca="1" si="16"/>
        <v>42.162630537580704</v>
      </c>
      <c r="R35" s="12">
        <f t="shared" ca="1" si="5"/>
        <v>-1.5523038117919094E-3</v>
      </c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</row>
    <row r="36" spans="1:35" x14ac:dyDescent="0.2">
      <c r="A36" s="80">
        <v>8216</v>
      </c>
      <c r="B36" s="80">
        <v>1.931200000399258E-2</v>
      </c>
      <c r="C36" s="80">
        <v>1</v>
      </c>
      <c r="D36" s="81">
        <f t="shared" si="6"/>
        <v>0.8216</v>
      </c>
      <c r="E36" s="81">
        <f t="shared" si="6"/>
        <v>1.931200000399258E-2</v>
      </c>
      <c r="F36" s="21">
        <f t="shared" si="7"/>
        <v>0.8216</v>
      </c>
      <c r="G36" s="21">
        <f t="shared" si="7"/>
        <v>1.931200000399258E-2</v>
      </c>
      <c r="H36" s="21">
        <f t="shared" si="8"/>
        <v>0.67502655999999994</v>
      </c>
      <c r="I36" s="21">
        <f t="shared" si="9"/>
        <v>0.55460182169599992</v>
      </c>
      <c r="J36" s="21">
        <f t="shared" si="10"/>
        <v>0.45566085670543355</v>
      </c>
      <c r="K36" s="21">
        <f t="shared" si="11"/>
        <v>1.5866739203280304E-2</v>
      </c>
      <c r="L36" s="21">
        <f t="shared" si="12"/>
        <v>1.3036112929415098E-2</v>
      </c>
      <c r="M36" s="21">
        <f t="shared" ca="1" si="4"/>
        <v>1.9631267421947429E-2</v>
      </c>
      <c r="N36" s="21">
        <f t="shared" ca="1" si="13"/>
        <v>1.0193168416755647E-7</v>
      </c>
      <c r="O36" s="82">
        <f t="shared" ca="1" si="14"/>
        <v>0.21022443143080632</v>
      </c>
      <c r="P36" s="21">
        <f t="shared" ca="1" si="15"/>
        <v>48.778460880695782</v>
      </c>
      <c r="Q36" s="21">
        <f t="shared" ca="1" si="16"/>
        <v>19.219595669408886</v>
      </c>
      <c r="R36" s="12">
        <f t="shared" ca="1" si="5"/>
        <v>-3.1926741795484936E-4</v>
      </c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</row>
    <row r="37" spans="1:35" x14ac:dyDescent="0.2">
      <c r="A37" s="80">
        <v>8290.5</v>
      </c>
      <c r="B37" s="80">
        <v>2.1277250001730863E-2</v>
      </c>
      <c r="C37" s="80">
        <v>1</v>
      </c>
      <c r="D37" s="81">
        <f t="shared" si="6"/>
        <v>0.82904999999999995</v>
      </c>
      <c r="E37" s="81">
        <f t="shared" si="6"/>
        <v>2.1277250001730863E-2</v>
      </c>
      <c r="F37" s="21">
        <f t="shared" si="7"/>
        <v>0.82904999999999995</v>
      </c>
      <c r="G37" s="21">
        <f t="shared" si="7"/>
        <v>2.1277250001730863E-2</v>
      </c>
      <c r="H37" s="21">
        <f t="shared" si="8"/>
        <v>0.68732390249999997</v>
      </c>
      <c r="I37" s="21">
        <f t="shared" si="9"/>
        <v>0.56982588136762491</v>
      </c>
      <c r="J37" s="21">
        <f t="shared" si="10"/>
        <v>0.47241414694782941</v>
      </c>
      <c r="K37" s="21">
        <f t="shared" si="11"/>
        <v>1.763990411393497E-2</v>
      </c>
      <c r="L37" s="21">
        <f t="shared" si="12"/>
        <v>1.4624362505657787E-2</v>
      </c>
      <c r="M37" s="21">
        <f t="shared" ca="1" si="4"/>
        <v>2.0121960293243354E-2</v>
      </c>
      <c r="N37" s="21">
        <f t="shared" ca="1" si="13"/>
        <v>1.3346943105371525E-6</v>
      </c>
      <c r="O37" s="82">
        <f t="shared" ca="1" si="14"/>
        <v>0.2015009889919594</v>
      </c>
      <c r="P37" s="21">
        <f t="shared" ca="1" si="15"/>
        <v>44.839038301501397</v>
      </c>
      <c r="Q37" s="21">
        <f t="shared" ca="1" si="16"/>
        <v>16.406982643406895</v>
      </c>
      <c r="R37" s="12">
        <f t="shared" ca="1" si="5"/>
        <v>1.1552897084875086E-3</v>
      </c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</row>
    <row r="38" spans="1:35" x14ac:dyDescent="0.2">
      <c r="A38" s="80">
        <v>8316.5</v>
      </c>
      <c r="B38" s="80">
        <v>2.1334249999199528E-2</v>
      </c>
      <c r="C38" s="80">
        <v>1</v>
      </c>
      <c r="D38" s="81">
        <f t="shared" si="6"/>
        <v>0.83165</v>
      </c>
      <c r="E38" s="81">
        <f t="shared" si="6"/>
        <v>2.1334249999199528E-2</v>
      </c>
      <c r="F38" s="21">
        <f t="shared" si="7"/>
        <v>0.83165</v>
      </c>
      <c r="G38" s="21">
        <f t="shared" si="7"/>
        <v>2.1334249999199528E-2</v>
      </c>
      <c r="H38" s="21">
        <f t="shared" si="8"/>
        <v>0.6916417225</v>
      </c>
      <c r="I38" s="21">
        <f t="shared" si="9"/>
        <v>0.57520383851712498</v>
      </c>
      <c r="J38" s="21">
        <f t="shared" si="10"/>
        <v>0.47836827230276696</v>
      </c>
      <c r="K38" s="21">
        <f t="shared" si="11"/>
        <v>1.7742629011834286E-2</v>
      </c>
      <c r="L38" s="21">
        <f t="shared" si="12"/>
        <v>1.4755657417691984E-2</v>
      </c>
      <c r="M38" s="21">
        <f t="shared" ca="1" si="4"/>
        <v>2.0294531489526393E-2</v>
      </c>
      <c r="N38" s="21">
        <f t="shared" ca="1" si="13"/>
        <v>1.0810145793569261E-6</v>
      </c>
      <c r="O38" s="82">
        <f t="shared" ca="1" si="14"/>
        <v>0.19835768697288703</v>
      </c>
      <c r="P38" s="21">
        <f t="shared" ca="1" si="15"/>
        <v>43.47918747897981</v>
      </c>
      <c r="Q38" s="21">
        <f t="shared" ca="1" si="16"/>
        <v>15.463483562020524</v>
      </c>
      <c r="R38" s="12">
        <f t="shared" ca="1" si="5"/>
        <v>1.0397185096731355E-3</v>
      </c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</row>
    <row r="39" spans="1:35" x14ac:dyDescent="0.2">
      <c r="A39" s="80">
        <v>8698</v>
      </c>
      <c r="B39" s="80">
        <v>2.1861000001081266E-2</v>
      </c>
      <c r="C39" s="80">
        <v>1</v>
      </c>
      <c r="D39" s="81">
        <f t="shared" si="6"/>
        <v>0.86980000000000002</v>
      </c>
      <c r="E39" s="81">
        <f t="shared" si="6"/>
        <v>2.1861000001081266E-2</v>
      </c>
      <c r="F39" s="21">
        <f t="shared" si="7"/>
        <v>0.86980000000000002</v>
      </c>
      <c r="G39" s="21">
        <f t="shared" si="7"/>
        <v>2.1861000001081266E-2</v>
      </c>
      <c r="H39" s="21">
        <f t="shared" si="8"/>
        <v>0.75655203999999998</v>
      </c>
      <c r="I39" s="21">
        <f t="shared" si="9"/>
        <v>0.658048964392</v>
      </c>
      <c r="J39" s="21">
        <f t="shared" si="10"/>
        <v>0.57237098922816165</v>
      </c>
      <c r="K39" s="21">
        <f t="shared" si="11"/>
        <v>1.9014697800940485E-2</v>
      </c>
      <c r="L39" s="21">
        <f t="shared" si="12"/>
        <v>1.6538984147258035E-2</v>
      </c>
      <c r="M39" s="21">
        <f t="shared" ca="1" si="4"/>
        <v>2.2905375034223241E-2</v>
      </c>
      <c r="N39" s="21">
        <f t="shared" ca="1" si="13"/>
        <v>1.0907192098503024E-6</v>
      </c>
      <c r="O39" s="82">
        <f t="shared" ca="1" si="14"/>
        <v>0.14767824680670688</v>
      </c>
      <c r="P39" s="21">
        <f t="shared" ca="1" si="15"/>
        <v>24.840205804468372</v>
      </c>
      <c r="Q39" s="21">
        <f t="shared" ca="1" si="16"/>
        <v>4.3691747649255381</v>
      </c>
      <c r="R39" s="12">
        <f t="shared" ca="1" si="5"/>
        <v>-1.0443750331419754E-3</v>
      </c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</row>
    <row r="40" spans="1:35" x14ac:dyDescent="0.2">
      <c r="A40" s="80">
        <v>10228</v>
      </c>
      <c r="B40" s="80">
        <v>3.5046000004513189E-2</v>
      </c>
      <c r="C40" s="80">
        <v>1</v>
      </c>
      <c r="D40" s="81">
        <f t="shared" si="6"/>
        <v>1.0227999999999999</v>
      </c>
      <c r="E40" s="81">
        <f t="shared" si="6"/>
        <v>3.5046000004513189E-2</v>
      </c>
      <c r="F40" s="21">
        <f t="shared" si="7"/>
        <v>1.0227999999999999</v>
      </c>
      <c r="G40" s="21">
        <f t="shared" si="7"/>
        <v>3.5046000004513189E-2</v>
      </c>
      <c r="H40" s="21">
        <f t="shared" si="8"/>
        <v>1.0461198399999998</v>
      </c>
      <c r="I40" s="21">
        <f t="shared" si="9"/>
        <v>1.0699713723519997</v>
      </c>
      <c r="J40" s="21">
        <f t="shared" si="10"/>
        <v>1.0943667196416251</v>
      </c>
      <c r="K40" s="21">
        <f t="shared" si="11"/>
        <v>3.5845048804616086E-2</v>
      </c>
      <c r="L40" s="21">
        <f t="shared" si="12"/>
        <v>3.6662315917361334E-2</v>
      </c>
      <c r="M40" s="21">
        <f t="shared" ca="1" si="4"/>
        <v>3.4856527788283152E-2</v>
      </c>
      <c r="N40" s="21">
        <f t="shared" ca="1" si="13"/>
        <v>3.5899720723121861E-8</v>
      </c>
      <c r="O40" s="82">
        <f t="shared" ca="1" si="14"/>
        <v>1.5662203637905594E-3</v>
      </c>
      <c r="P40" s="21">
        <f t="shared" ca="1" si="15"/>
        <v>12.347512226143602</v>
      </c>
      <c r="Q40" s="21">
        <f t="shared" ca="1" si="16"/>
        <v>53.689609164753477</v>
      </c>
      <c r="R40" s="12">
        <f t="shared" ca="1" si="5"/>
        <v>1.8947221623003691E-4</v>
      </c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</row>
    <row r="41" spans="1:35" x14ac:dyDescent="0.2">
      <c r="A41" s="80">
        <v>12240</v>
      </c>
      <c r="B41" s="80">
        <v>5.4479999998875428E-2</v>
      </c>
      <c r="C41" s="80">
        <v>1</v>
      </c>
      <c r="D41" s="81">
        <f t="shared" si="6"/>
        <v>1.224</v>
      </c>
      <c r="E41" s="81">
        <f t="shared" si="6"/>
        <v>5.4479999998875428E-2</v>
      </c>
      <c r="F41" s="21">
        <f t="shared" si="7"/>
        <v>1.224</v>
      </c>
      <c r="G41" s="21">
        <f t="shared" si="7"/>
        <v>5.4479999998875428E-2</v>
      </c>
      <c r="H41" s="21">
        <f t="shared" si="8"/>
        <v>1.498176</v>
      </c>
      <c r="I41" s="21">
        <f t="shared" si="9"/>
        <v>1.8337674239999999</v>
      </c>
      <c r="J41" s="21">
        <f t="shared" si="10"/>
        <v>2.2445313269759999</v>
      </c>
      <c r="K41" s="21">
        <f t="shared" si="11"/>
        <v>6.6683519998623528E-2</v>
      </c>
      <c r="L41" s="21">
        <f t="shared" si="12"/>
        <v>8.1620628478315194E-2</v>
      </c>
      <c r="M41" s="21">
        <f t="shared" ca="1" si="4"/>
        <v>5.418005738445613E-2</v>
      </c>
      <c r="N41" s="21">
        <f t="shared" ca="1" si="13"/>
        <v>8.9965571944683463E-8</v>
      </c>
      <c r="O41" s="82">
        <f t="shared" ca="1" si="14"/>
        <v>1.0668283079221883</v>
      </c>
      <c r="P41" s="21">
        <f t="shared" ca="1" si="15"/>
        <v>386.65457936825351</v>
      </c>
      <c r="Q41" s="21">
        <f t="shared" ca="1" si="16"/>
        <v>608.01407073810105</v>
      </c>
      <c r="R41" s="12">
        <f t="shared" ca="1" si="5"/>
        <v>2.9994261441929765E-4</v>
      </c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</row>
    <row r="42" spans="1:35" x14ac:dyDescent="0.2">
      <c r="A42" s="80"/>
      <c r="B42" s="80"/>
      <c r="C42" s="80"/>
      <c r="D42" s="81">
        <f t="shared" si="6"/>
        <v>0</v>
      </c>
      <c r="E42" s="81">
        <f t="shared" si="6"/>
        <v>0</v>
      </c>
      <c r="F42" s="21">
        <f t="shared" si="7"/>
        <v>0</v>
      </c>
      <c r="G42" s="21">
        <f t="shared" si="7"/>
        <v>0</v>
      </c>
      <c r="H42" s="21">
        <f t="shared" si="8"/>
        <v>0</v>
      </c>
      <c r="I42" s="21">
        <f t="shared" si="9"/>
        <v>0</v>
      </c>
      <c r="J42" s="21">
        <f t="shared" si="10"/>
        <v>0</v>
      </c>
      <c r="K42" s="21">
        <f t="shared" si="11"/>
        <v>0</v>
      </c>
      <c r="L42" s="21">
        <f t="shared" si="12"/>
        <v>0</v>
      </c>
      <c r="M42" s="21">
        <f t="shared" ca="1" si="4"/>
        <v>-4.1827816089938883E-6</v>
      </c>
      <c r="N42" s="21">
        <f t="shared" ca="1" si="13"/>
        <v>0</v>
      </c>
      <c r="O42" s="82">
        <f t="shared" ca="1" si="14"/>
        <v>0</v>
      </c>
      <c r="P42" s="21">
        <f t="shared" ca="1" si="15"/>
        <v>0</v>
      </c>
      <c r="Q42" s="21">
        <f t="shared" ca="1" si="16"/>
        <v>0</v>
      </c>
      <c r="R42" s="12">
        <f t="shared" ca="1" si="5"/>
        <v>4.1827816089938883E-6</v>
      </c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  <c r="AI42" s="12"/>
    </row>
    <row r="43" spans="1:35" x14ac:dyDescent="0.2">
      <c r="A43" s="80"/>
      <c r="B43" s="80"/>
      <c r="C43" s="80"/>
      <c r="D43" s="81">
        <f t="shared" si="6"/>
        <v>0</v>
      </c>
      <c r="E43" s="81">
        <f t="shared" si="6"/>
        <v>0</v>
      </c>
      <c r="F43" s="21">
        <f t="shared" si="7"/>
        <v>0</v>
      </c>
      <c r="G43" s="21">
        <f t="shared" si="7"/>
        <v>0</v>
      </c>
      <c r="H43" s="21">
        <f t="shared" si="8"/>
        <v>0</v>
      </c>
      <c r="I43" s="21">
        <f t="shared" si="9"/>
        <v>0</v>
      </c>
      <c r="J43" s="21">
        <f t="shared" si="10"/>
        <v>0</v>
      </c>
      <c r="K43" s="21">
        <f t="shared" si="11"/>
        <v>0</v>
      </c>
      <c r="L43" s="21">
        <f t="shared" si="12"/>
        <v>0</v>
      </c>
      <c r="M43" s="21">
        <f t="shared" ca="1" si="4"/>
        <v>-4.1827816089938883E-6</v>
      </c>
      <c r="N43" s="21">
        <f t="shared" ca="1" si="13"/>
        <v>0</v>
      </c>
      <c r="O43" s="82">
        <f t="shared" ca="1" si="14"/>
        <v>0</v>
      </c>
      <c r="P43" s="21">
        <f t="shared" ca="1" si="15"/>
        <v>0</v>
      </c>
      <c r="Q43" s="21">
        <f t="shared" ca="1" si="16"/>
        <v>0</v>
      </c>
      <c r="R43" s="12">
        <f t="shared" ca="1" si="5"/>
        <v>4.1827816089938883E-6</v>
      </c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AI43" s="12"/>
    </row>
    <row r="44" spans="1:35" x14ac:dyDescent="0.2">
      <c r="A44" s="80"/>
      <c r="B44" s="80"/>
      <c r="C44" s="80"/>
      <c r="D44" s="81">
        <f t="shared" si="6"/>
        <v>0</v>
      </c>
      <c r="E44" s="81">
        <f t="shared" si="6"/>
        <v>0</v>
      </c>
      <c r="F44" s="21">
        <f t="shared" si="7"/>
        <v>0</v>
      </c>
      <c r="G44" s="21">
        <f t="shared" si="7"/>
        <v>0</v>
      </c>
      <c r="H44" s="21">
        <f t="shared" si="8"/>
        <v>0</v>
      </c>
      <c r="I44" s="21">
        <f t="shared" si="9"/>
        <v>0</v>
      </c>
      <c r="J44" s="21">
        <f t="shared" si="10"/>
        <v>0</v>
      </c>
      <c r="K44" s="21">
        <f t="shared" si="11"/>
        <v>0</v>
      </c>
      <c r="L44" s="21">
        <f t="shared" si="12"/>
        <v>0</v>
      </c>
      <c r="M44" s="21">
        <f t="shared" ca="1" si="4"/>
        <v>-4.1827816089938883E-6</v>
      </c>
      <c r="N44" s="21">
        <f t="shared" ca="1" si="13"/>
        <v>0</v>
      </c>
      <c r="O44" s="82">
        <f t="shared" ca="1" si="14"/>
        <v>0</v>
      </c>
      <c r="P44" s="21">
        <f t="shared" ca="1" si="15"/>
        <v>0</v>
      </c>
      <c r="Q44" s="21">
        <f t="shared" ca="1" si="16"/>
        <v>0</v>
      </c>
      <c r="R44" s="12">
        <f t="shared" ca="1" si="5"/>
        <v>4.1827816089938883E-6</v>
      </c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  <c r="AI44" s="12"/>
    </row>
    <row r="45" spans="1:35" x14ac:dyDescent="0.2">
      <c r="A45" s="80"/>
      <c r="B45" s="80"/>
      <c r="C45" s="80"/>
      <c r="D45" s="81">
        <f t="shared" si="6"/>
        <v>0</v>
      </c>
      <c r="E45" s="81">
        <f t="shared" si="6"/>
        <v>0</v>
      </c>
      <c r="F45" s="21">
        <f t="shared" si="7"/>
        <v>0</v>
      </c>
      <c r="G45" s="21">
        <f t="shared" si="7"/>
        <v>0</v>
      </c>
      <c r="H45" s="21">
        <f t="shared" si="8"/>
        <v>0</v>
      </c>
      <c r="I45" s="21">
        <f t="shared" si="9"/>
        <v>0</v>
      </c>
      <c r="J45" s="21">
        <f t="shared" si="10"/>
        <v>0</v>
      </c>
      <c r="K45" s="21">
        <f t="shared" si="11"/>
        <v>0</v>
      </c>
      <c r="L45" s="21">
        <f t="shared" si="12"/>
        <v>0</v>
      </c>
      <c r="M45" s="21">
        <f t="shared" ca="1" si="4"/>
        <v>-4.1827816089938883E-6</v>
      </c>
      <c r="N45" s="21">
        <f t="shared" ca="1" si="13"/>
        <v>0</v>
      </c>
      <c r="O45" s="82">
        <f t="shared" ca="1" si="14"/>
        <v>0</v>
      </c>
      <c r="P45" s="21">
        <f t="shared" ca="1" si="15"/>
        <v>0</v>
      </c>
      <c r="Q45" s="21">
        <f t="shared" ca="1" si="16"/>
        <v>0</v>
      </c>
      <c r="R45" s="12">
        <f t="shared" ca="1" si="5"/>
        <v>4.1827816089938883E-6</v>
      </c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  <c r="AI45" s="12"/>
    </row>
    <row r="46" spans="1:35" x14ac:dyDescent="0.2">
      <c r="A46" s="80"/>
      <c r="B46" s="80"/>
      <c r="C46" s="80"/>
      <c r="D46" s="81">
        <f t="shared" si="6"/>
        <v>0</v>
      </c>
      <c r="E46" s="81">
        <f t="shared" si="6"/>
        <v>0</v>
      </c>
      <c r="F46" s="21">
        <f t="shared" si="7"/>
        <v>0</v>
      </c>
      <c r="G46" s="21">
        <f t="shared" si="7"/>
        <v>0</v>
      </c>
      <c r="H46" s="21">
        <f t="shared" si="8"/>
        <v>0</v>
      </c>
      <c r="I46" s="21">
        <f t="shared" si="9"/>
        <v>0</v>
      </c>
      <c r="J46" s="21">
        <f t="shared" si="10"/>
        <v>0</v>
      </c>
      <c r="K46" s="21">
        <f t="shared" si="11"/>
        <v>0</v>
      </c>
      <c r="L46" s="21">
        <f t="shared" si="12"/>
        <v>0</v>
      </c>
      <c r="M46" s="21">
        <f t="shared" ca="1" si="4"/>
        <v>-4.1827816089938883E-6</v>
      </c>
      <c r="N46" s="21">
        <f t="shared" ca="1" si="13"/>
        <v>0</v>
      </c>
      <c r="O46" s="82">
        <f t="shared" ca="1" si="14"/>
        <v>0</v>
      </c>
      <c r="P46" s="21">
        <f t="shared" ca="1" si="15"/>
        <v>0</v>
      </c>
      <c r="Q46" s="21">
        <f t="shared" ca="1" si="16"/>
        <v>0</v>
      </c>
      <c r="R46" s="12">
        <f t="shared" ca="1" si="5"/>
        <v>4.1827816089938883E-6</v>
      </c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</row>
    <row r="47" spans="1:35" x14ac:dyDescent="0.2">
      <c r="A47" s="80"/>
      <c r="B47" s="80"/>
      <c r="C47" s="80"/>
      <c r="D47" s="81">
        <f t="shared" si="6"/>
        <v>0</v>
      </c>
      <c r="E47" s="81">
        <f t="shared" si="6"/>
        <v>0</v>
      </c>
      <c r="F47" s="21">
        <f t="shared" si="7"/>
        <v>0</v>
      </c>
      <c r="G47" s="21">
        <f t="shared" si="7"/>
        <v>0</v>
      </c>
      <c r="H47" s="21">
        <f t="shared" si="8"/>
        <v>0</v>
      </c>
      <c r="I47" s="21">
        <f t="shared" si="9"/>
        <v>0</v>
      </c>
      <c r="J47" s="21">
        <f t="shared" si="10"/>
        <v>0</v>
      </c>
      <c r="K47" s="21">
        <f t="shared" si="11"/>
        <v>0</v>
      </c>
      <c r="L47" s="21">
        <f t="shared" si="12"/>
        <v>0</v>
      </c>
      <c r="M47" s="21">
        <f t="shared" ca="1" si="4"/>
        <v>-4.1827816089938883E-6</v>
      </c>
      <c r="N47" s="21">
        <f t="shared" ca="1" si="13"/>
        <v>0</v>
      </c>
      <c r="O47" s="82">
        <f t="shared" ca="1" si="14"/>
        <v>0</v>
      </c>
      <c r="P47" s="21">
        <f t="shared" ca="1" si="15"/>
        <v>0</v>
      </c>
      <c r="Q47" s="21">
        <f t="shared" ca="1" si="16"/>
        <v>0</v>
      </c>
      <c r="R47" s="12">
        <f t="shared" ca="1" si="5"/>
        <v>4.1827816089938883E-6</v>
      </c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</row>
    <row r="48" spans="1:35" x14ac:dyDescent="0.2">
      <c r="A48" s="80"/>
      <c r="B48" s="80"/>
      <c r="C48" s="80"/>
      <c r="D48" s="81">
        <f t="shared" si="6"/>
        <v>0</v>
      </c>
      <c r="E48" s="81">
        <f t="shared" si="6"/>
        <v>0</v>
      </c>
      <c r="F48" s="21">
        <f t="shared" si="7"/>
        <v>0</v>
      </c>
      <c r="G48" s="21">
        <f t="shared" si="7"/>
        <v>0</v>
      </c>
      <c r="H48" s="21">
        <f t="shared" si="8"/>
        <v>0</v>
      </c>
      <c r="I48" s="21">
        <f t="shared" si="9"/>
        <v>0</v>
      </c>
      <c r="J48" s="21">
        <f t="shared" si="10"/>
        <v>0</v>
      </c>
      <c r="K48" s="21">
        <f t="shared" si="11"/>
        <v>0</v>
      </c>
      <c r="L48" s="21">
        <f t="shared" si="12"/>
        <v>0</v>
      </c>
      <c r="M48" s="21">
        <f t="shared" ca="1" si="4"/>
        <v>-4.1827816089938883E-6</v>
      </c>
      <c r="N48" s="21">
        <f t="shared" ca="1" si="13"/>
        <v>0</v>
      </c>
      <c r="O48" s="82">
        <f t="shared" ca="1" si="14"/>
        <v>0</v>
      </c>
      <c r="P48" s="21">
        <f t="shared" ca="1" si="15"/>
        <v>0</v>
      </c>
      <c r="Q48" s="21">
        <f t="shared" ca="1" si="16"/>
        <v>0</v>
      </c>
      <c r="R48" s="12">
        <f t="shared" ca="1" si="5"/>
        <v>4.1827816089938883E-6</v>
      </c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AI48" s="12"/>
    </row>
    <row r="49" spans="1:35" x14ac:dyDescent="0.2">
      <c r="A49" s="80"/>
      <c r="B49" s="80"/>
      <c r="C49" s="80"/>
      <c r="D49" s="81">
        <f t="shared" si="6"/>
        <v>0</v>
      </c>
      <c r="E49" s="81">
        <f t="shared" si="6"/>
        <v>0</v>
      </c>
      <c r="F49" s="21">
        <f t="shared" si="7"/>
        <v>0</v>
      </c>
      <c r="G49" s="21">
        <f t="shared" si="7"/>
        <v>0</v>
      </c>
      <c r="H49" s="21">
        <f t="shared" si="8"/>
        <v>0</v>
      </c>
      <c r="I49" s="21">
        <f t="shared" si="9"/>
        <v>0</v>
      </c>
      <c r="J49" s="21">
        <f t="shared" si="10"/>
        <v>0</v>
      </c>
      <c r="K49" s="21">
        <f t="shared" si="11"/>
        <v>0</v>
      </c>
      <c r="L49" s="21">
        <f t="shared" si="12"/>
        <v>0</v>
      </c>
      <c r="M49" s="21">
        <f t="shared" ca="1" si="4"/>
        <v>-4.1827816089938883E-6</v>
      </c>
      <c r="N49" s="21">
        <f t="shared" ca="1" si="13"/>
        <v>0</v>
      </c>
      <c r="O49" s="82">
        <f t="shared" ca="1" si="14"/>
        <v>0</v>
      </c>
      <c r="P49" s="21">
        <f t="shared" ca="1" si="15"/>
        <v>0</v>
      </c>
      <c r="Q49" s="21">
        <f t="shared" ca="1" si="16"/>
        <v>0</v>
      </c>
      <c r="R49" s="12">
        <f t="shared" ca="1" si="5"/>
        <v>4.1827816089938883E-6</v>
      </c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</row>
    <row r="50" spans="1:35" x14ac:dyDescent="0.2">
      <c r="A50" s="80"/>
      <c r="B50" s="80"/>
      <c r="C50" s="80"/>
      <c r="D50" s="81">
        <f t="shared" si="6"/>
        <v>0</v>
      </c>
      <c r="E50" s="81">
        <f t="shared" si="6"/>
        <v>0</v>
      </c>
      <c r="F50" s="21">
        <f t="shared" si="7"/>
        <v>0</v>
      </c>
      <c r="G50" s="21">
        <f t="shared" si="7"/>
        <v>0</v>
      </c>
      <c r="H50" s="21">
        <f t="shared" si="8"/>
        <v>0</v>
      </c>
      <c r="I50" s="21">
        <f t="shared" si="9"/>
        <v>0</v>
      </c>
      <c r="J50" s="21">
        <f t="shared" si="10"/>
        <v>0</v>
      </c>
      <c r="K50" s="21">
        <f t="shared" si="11"/>
        <v>0</v>
      </c>
      <c r="L50" s="21">
        <f t="shared" si="12"/>
        <v>0</v>
      </c>
      <c r="M50" s="21">
        <f t="shared" ca="1" si="4"/>
        <v>-4.1827816089938883E-6</v>
      </c>
      <c r="N50" s="21">
        <f t="shared" ca="1" si="13"/>
        <v>0</v>
      </c>
      <c r="O50" s="82">
        <f t="shared" ca="1" si="14"/>
        <v>0</v>
      </c>
      <c r="P50" s="21">
        <f t="shared" ca="1" si="15"/>
        <v>0</v>
      </c>
      <c r="Q50" s="21">
        <f t="shared" ca="1" si="16"/>
        <v>0</v>
      </c>
      <c r="R50" s="12">
        <f t="shared" ca="1" si="5"/>
        <v>4.1827816089938883E-6</v>
      </c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2"/>
      <c r="AI50" s="12"/>
    </row>
    <row r="51" spans="1:35" x14ac:dyDescent="0.2">
      <c r="A51" s="80"/>
      <c r="B51" s="80"/>
      <c r="C51" s="80"/>
      <c r="D51" s="81">
        <f t="shared" si="6"/>
        <v>0</v>
      </c>
      <c r="E51" s="81">
        <f t="shared" si="6"/>
        <v>0</v>
      </c>
      <c r="F51" s="21">
        <f t="shared" si="7"/>
        <v>0</v>
      </c>
      <c r="G51" s="21">
        <f t="shared" si="7"/>
        <v>0</v>
      </c>
      <c r="H51" s="21">
        <f t="shared" si="8"/>
        <v>0</v>
      </c>
      <c r="I51" s="21">
        <f t="shared" si="9"/>
        <v>0</v>
      </c>
      <c r="J51" s="21">
        <f t="shared" si="10"/>
        <v>0</v>
      </c>
      <c r="K51" s="21">
        <f t="shared" si="11"/>
        <v>0</v>
      </c>
      <c r="L51" s="21">
        <f t="shared" si="12"/>
        <v>0</v>
      </c>
      <c r="M51" s="21">
        <f t="shared" ca="1" si="4"/>
        <v>-4.1827816089938883E-6</v>
      </c>
      <c r="N51" s="21">
        <f t="shared" ca="1" si="13"/>
        <v>0</v>
      </c>
      <c r="O51" s="82">
        <f t="shared" ca="1" si="14"/>
        <v>0</v>
      </c>
      <c r="P51" s="21">
        <f t="shared" ca="1" si="15"/>
        <v>0</v>
      </c>
      <c r="Q51" s="21">
        <f t="shared" ca="1" si="16"/>
        <v>0</v>
      </c>
      <c r="R51" s="12">
        <f t="shared" ca="1" si="5"/>
        <v>4.1827816089938883E-6</v>
      </c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</row>
    <row r="52" spans="1:35" x14ac:dyDescent="0.2">
      <c r="A52" s="80"/>
      <c r="B52" s="80"/>
      <c r="C52" s="80"/>
      <c r="D52" s="81">
        <f t="shared" si="6"/>
        <v>0</v>
      </c>
      <c r="E52" s="81">
        <f t="shared" si="6"/>
        <v>0</v>
      </c>
      <c r="F52" s="21">
        <f t="shared" si="7"/>
        <v>0</v>
      </c>
      <c r="G52" s="21">
        <f t="shared" si="7"/>
        <v>0</v>
      </c>
      <c r="H52" s="21">
        <f t="shared" si="8"/>
        <v>0</v>
      </c>
      <c r="I52" s="21">
        <f t="shared" si="9"/>
        <v>0</v>
      </c>
      <c r="J52" s="21">
        <f t="shared" si="10"/>
        <v>0</v>
      </c>
      <c r="K52" s="21">
        <f t="shared" si="11"/>
        <v>0</v>
      </c>
      <c r="L52" s="21">
        <f t="shared" si="12"/>
        <v>0</v>
      </c>
      <c r="M52" s="21">
        <f t="shared" ca="1" si="4"/>
        <v>-4.1827816089938883E-6</v>
      </c>
      <c r="N52" s="21">
        <f t="shared" ca="1" si="13"/>
        <v>0</v>
      </c>
      <c r="O52" s="82">
        <f t="shared" ca="1" si="14"/>
        <v>0</v>
      </c>
      <c r="P52" s="21">
        <f t="shared" ca="1" si="15"/>
        <v>0</v>
      </c>
      <c r="Q52" s="21">
        <f t="shared" ca="1" si="16"/>
        <v>0</v>
      </c>
      <c r="R52" s="12">
        <f t="shared" ca="1" si="5"/>
        <v>4.1827816089938883E-6</v>
      </c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</row>
    <row r="53" spans="1:35" x14ac:dyDescent="0.2">
      <c r="A53" s="80"/>
      <c r="B53" s="80"/>
      <c r="C53" s="80"/>
      <c r="D53" s="81">
        <f t="shared" si="6"/>
        <v>0</v>
      </c>
      <c r="E53" s="81">
        <f t="shared" si="6"/>
        <v>0</v>
      </c>
      <c r="F53" s="21">
        <f t="shared" si="7"/>
        <v>0</v>
      </c>
      <c r="G53" s="21">
        <f t="shared" si="7"/>
        <v>0</v>
      </c>
      <c r="H53" s="21">
        <f t="shared" si="8"/>
        <v>0</v>
      </c>
      <c r="I53" s="21">
        <f t="shared" si="9"/>
        <v>0</v>
      </c>
      <c r="J53" s="21">
        <f t="shared" si="10"/>
        <v>0</v>
      </c>
      <c r="K53" s="21">
        <f t="shared" si="11"/>
        <v>0</v>
      </c>
      <c r="L53" s="21">
        <f t="shared" si="12"/>
        <v>0</v>
      </c>
      <c r="M53" s="21">
        <f t="shared" ca="1" si="4"/>
        <v>-4.1827816089938883E-6</v>
      </c>
      <c r="N53" s="21">
        <f t="shared" ca="1" si="13"/>
        <v>0</v>
      </c>
      <c r="O53" s="82">
        <f t="shared" ca="1" si="14"/>
        <v>0</v>
      </c>
      <c r="P53" s="21">
        <f t="shared" ca="1" si="15"/>
        <v>0</v>
      </c>
      <c r="Q53" s="21">
        <f t="shared" ca="1" si="16"/>
        <v>0</v>
      </c>
      <c r="R53" s="12">
        <f t="shared" ca="1" si="5"/>
        <v>4.1827816089938883E-6</v>
      </c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</row>
    <row r="54" spans="1:35" x14ac:dyDescent="0.2">
      <c r="A54" s="80"/>
      <c r="B54" s="80"/>
      <c r="C54" s="80"/>
      <c r="D54" s="81">
        <f t="shared" si="6"/>
        <v>0</v>
      </c>
      <c r="E54" s="81">
        <f t="shared" si="6"/>
        <v>0</v>
      </c>
      <c r="F54" s="21">
        <f t="shared" si="7"/>
        <v>0</v>
      </c>
      <c r="G54" s="21">
        <f t="shared" si="7"/>
        <v>0</v>
      </c>
      <c r="H54" s="21">
        <f t="shared" si="8"/>
        <v>0</v>
      </c>
      <c r="I54" s="21">
        <f t="shared" si="9"/>
        <v>0</v>
      </c>
      <c r="J54" s="21">
        <f t="shared" si="10"/>
        <v>0</v>
      </c>
      <c r="K54" s="21">
        <f t="shared" si="11"/>
        <v>0</v>
      </c>
      <c r="L54" s="21">
        <f t="shared" si="12"/>
        <v>0</v>
      </c>
      <c r="M54" s="21">
        <f t="shared" ca="1" si="4"/>
        <v>-4.1827816089938883E-6</v>
      </c>
      <c r="N54" s="21">
        <f t="shared" ca="1" si="13"/>
        <v>0</v>
      </c>
      <c r="O54" s="82">
        <f t="shared" ca="1" si="14"/>
        <v>0</v>
      </c>
      <c r="P54" s="21">
        <f t="shared" ca="1" si="15"/>
        <v>0</v>
      </c>
      <c r="Q54" s="21">
        <f t="shared" ca="1" si="16"/>
        <v>0</v>
      </c>
      <c r="R54" s="12">
        <f t="shared" ca="1" si="5"/>
        <v>4.1827816089938883E-6</v>
      </c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2"/>
      <c r="AI54" s="12"/>
    </row>
    <row r="55" spans="1:35" x14ac:dyDescent="0.2">
      <c r="A55" s="80"/>
      <c r="B55" s="80"/>
      <c r="C55" s="80"/>
      <c r="D55" s="81">
        <f t="shared" si="6"/>
        <v>0</v>
      </c>
      <c r="E55" s="81">
        <f t="shared" si="6"/>
        <v>0</v>
      </c>
      <c r="F55" s="21">
        <f t="shared" si="7"/>
        <v>0</v>
      </c>
      <c r="G55" s="21">
        <f t="shared" si="7"/>
        <v>0</v>
      </c>
      <c r="H55" s="21">
        <f t="shared" si="8"/>
        <v>0</v>
      </c>
      <c r="I55" s="21">
        <f t="shared" si="9"/>
        <v>0</v>
      </c>
      <c r="J55" s="21">
        <f t="shared" si="10"/>
        <v>0</v>
      </c>
      <c r="K55" s="21">
        <f t="shared" si="11"/>
        <v>0</v>
      </c>
      <c r="L55" s="21">
        <f t="shared" si="12"/>
        <v>0</v>
      </c>
      <c r="M55" s="21">
        <f t="shared" ca="1" si="4"/>
        <v>-4.1827816089938883E-6</v>
      </c>
      <c r="N55" s="21">
        <f t="shared" ca="1" si="13"/>
        <v>0</v>
      </c>
      <c r="O55" s="82">
        <f t="shared" ca="1" si="14"/>
        <v>0</v>
      </c>
      <c r="P55" s="21">
        <f t="shared" ca="1" si="15"/>
        <v>0</v>
      </c>
      <c r="Q55" s="21">
        <f t="shared" ca="1" si="16"/>
        <v>0</v>
      </c>
      <c r="R55" s="12">
        <f t="shared" ca="1" si="5"/>
        <v>4.1827816089938883E-6</v>
      </c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2"/>
      <c r="AI55" s="12"/>
    </row>
    <row r="56" spans="1:35" x14ac:dyDescent="0.2">
      <c r="A56" s="80"/>
      <c r="B56" s="80"/>
      <c r="C56" s="80"/>
      <c r="D56" s="81">
        <f t="shared" si="6"/>
        <v>0</v>
      </c>
      <c r="E56" s="81">
        <f t="shared" si="6"/>
        <v>0</v>
      </c>
      <c r="F56" s="21">
        <f t="shared" si="7"/>
        <v>0</v>
      </c>
      <c r="G56" s="21">
        <f t="shared" si="7"/>
        <v>0</v>
      </c>
      <c r="H56" s="21">
        <f t="shared" si="8"/>
        <v>0</v>
      </c>
      <c r="I56" s="21">
        <f t="shared" si="9"/>
        <v>0</v>
      </c>
      <c r="J56" s="21">
        <f t="shared" si="10"/>
        <v>0</v>
      </c>
      <c r="K56" s="21">
        <f t="shared" si="11"/>
        <v>0</v>
      </c>
      <c r="L56" s="21">
        <f t="shared" si="12"/>
        <v>0</v>
      </c>
      <c r="M56" s="21">
        <f t="shared" ca="1" si="4"/>
        <v>-4.1827816089938883E-6</v>
      </c>
      <c r="N56" s="21">
        <f t="shared" ca="1" si="13"/>
        <v>0</v>
      </c>
      <c r="O56" s="82">
        <f t="shared" ca="1" si="14"/>
        <v>0</v>
      </c>
      <c r="P56" s="21">
        <f t="shared" ca="1" si="15"/>
        <v>0</v>
      </c>
      <c r="Q56" s="21">
        <f t="shared" ca="1" si="16"/>
        <v>0</v>
      </c>
      <c r="R56" s="12">
        <f t="shared" ca="1" si="5"/>
        <v>4.1827816089938883E-6</v>
      </c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</row>
    <row r="57" spans="1:35" x14ac:dyDescent="0.2">
      <c r="A57" s="80"/>
      <c r="B57" s="80"/>
      <c r="C57" s="80"/>
      <c r="D57" s="81">
        <f t="shared" si="6"/>
        <v>0</v>
      </c>
      <c r="E57" s="81">
        <f t="shared" si="6"/>
        <v>0</v>
      </c>
      <c r="F57" s="21">
        <f t="shared" si="7"/>
        <v>0</v>
      </c>
      <c r="G57" s="21">
        <f t="shared" si="7"/>
        <v>0</v>
      </c>
      <c r="H57" s="21">
        <f t="shared" si="8"/>
        <v>0</v>
      </c>
      <c r="I57" s="21">
        <f t="shared" si="9"/>
        <v>0</v>
      </c>
      <c r="J57" s="21">
        <f t="shared" si="10"/>
        <v>0</v>
      </c>
      <c r="K57" s="21">
        <f t="shared" si="11"/>
        <v>0</v>
      </c>
      <c r="L57" s="21">
        <f t="shared" si="12"/>
        <v>0</v>
      </c>
      <c r="M57" s="21">
        <f t="shared" ca="1" si="4"/>
        <v>-4.1827816089938883E-6</v>
      </c>
      <c r="N57" s="21">
        <f t="shared" ca="1" si="13"/>
        <v>0</v>
      </c>
      <c r="O57" s="82">
        <f t="shared" ca="1" si="14"/>
        <v>0</v>
      </c>
      <c r="P57" s="21">
        <f t="shared" ca="1" si="15"/>
        <v>0</v>
      </c>
      <c r="Q57" s="21">
        <f t="shared" ca="1" si="16"/>
        <v>0</v>
      </c>
      <c r="R57" s="12">
        <f t="shared" ca="1" si="5"/>
        <v>4.1827816089938883E-6</v>
      </c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</row>
    <row r="58" spans="1:35" x14ac:dyDescent="0.2">
      <c r="A58" s="80"/>
      <c r="B58" s="80"/>
      <c r="C58" s="80"/>
      <c r="D58" s="81">
        <f t="shared" si="6"/>
        <v>0</v>
      </c>
      <c r="E58" s="81">
        <f t="shared" si="6"/>
        <v>0</v>
      </c>
      <c r="F58" s="21">
        <f t="shared" si="7"/>
        <v>0</v>
      </c>
      <c r="G58" s="21">
        <f t="shared" si="7"/>
        <v>0</v>
      </c>
      <c r="H58" s="21">
        <f t="shared" si="8"/>
        <v>0</v>
      </c>
      <c r="I58" s="21">
        <f t="shared" si="9"/>
        <v>0</v>
      </c>
      <c r="J58" s="21">
        <f t="shared" si="10"/>
        <v>0</v>
      </c>
      <c r="K58" s="21">
        <f t="shared" si="11"/>
        <v>0</v>
      </c>
      <c r="L58" s="21">
        <f t="shared" si="12"/>
        <v>0</v>
      </c>
      <c r="M58" s="21">
        <f t="shared" ca="1" si="4"/>
        <v>-4.1827816089938883E-6</v>
      </c>
      <c r="N58" s="21">
        <f t="shared" ca="1" si="13"/>
        <v>0</v>
      </c>
      <c r="O58" s="82">
        <f t="shared" ca="1" si="14"/>
        <v>0</v>
      </c>
      <c r="P58" s="21">
        <f t="shared" ca="1" si="15"/>
        <v>0</v>
      </c>
      <c r="Q58" s="21">
        <f t="shared" ca="1" si="16"/>
        <v>0</v>
      </c>
      <c r="R58" s="12">
        <f t="shared" ca="1" si="5"/>
        <v>4.1827816089938883E-6</v>
      </c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</row>
    <row r="59" spans="1:35" x14ac:dyDescent="0.2">
      <c r="A59" s="80"/>
      <c r="B59" s="80"/>
      <c r="C59" s="80"/>
      <c r="D59" s="81">
        <f t="shared" si="6"/>
        <v>0</v>
      </c>
      <c r="E59" s="81">
        <f t="shared" si="6"/>
        <v>0</v>
      </c>
      <c r="F59" s="21">
        <f t="shared" si="7"/>
        <v>0</v>
      </c>
      <c r="G59" s="21">
        <f t="shared" si="7"/>
        <v>0</v>
      </c>
      <c r="H59" s="21">
        <f t="shared" si="8"/>
        <v>0</v>
      </c>
      <c r="I59" s="21">
        <f t="shared" si="9"/>
        <v>0</v>
      </c>
      <c r="J59" s="21">
        <f t="shared" si="10"/>
        <v>0</v>
      </c>
      <c r="K59" s="21">
        <f t="shared" si="11"/>
        <v>0</v>
      </c>
      <c r="L59" s="21">
        <f t="shared" si="12"/>
        <v>0</v>
      </c>
      <c r="M59" s="21">
        <f t="shared" ca="1" si="4"/>
        <v>-4.1827816089938883E-6</v>
      </c>
      <c r="N59" s="21">
        <f t="shared" ca="1" si="13"/>
        <v>0</v>
      </c>
      <c r="O59" s="82">
        <f t="shared" ca="1" si="14"/>
        <v>0</v>
      </c>
      <c r="P59" s="21">
        <f t="shared" ca="1" si="15"/>
        <v>0</v>
      </c>
      <c r="Q59" s="21">
        <f t="shared" ca="1" si="16"/>
        <v>0</v>
      </c>
      <c r="R59" s="12">
        <f t="shared" ca="1" si="5"/>
        <v>4.1827816089938883E-6</v>
      </c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</row>
    <row r="60" spans="1:35" x14ac:dyDescent="0.2">
      <c r="A60" s="80"/>
      <c r="B60" s="80"/>
      <c r="C60" s="80"/>
      <c r="D60" s="81">
        <f t="shared" si="6"/>
        <v>0</v>
      </c>
      <c r="E60" s="81">
        <f t="shared" si="6"/>
        <v>0</v>
      </c>
      <c r="F60" s="21">
        <f t="shared" si="7"/>
        <v>0</v>
      </c>
      <c r="G60" s="21">
        <f t="shared" si="7"/>
        <v>0</v>
      </c>
      <c r="H60" s="21">
        <f t="shared" si="8"/>
        <v>0</v>
      </c>
      <c r="I60" s="21">
        <f t="shared" si="9"/>
        <v>0</v>
      </c>
      <c r="J60" s="21">
        <f t="shared" si="10"/>
        <v>0</v>
      </c>
      <c r="K60" s="21">
        <f t="shared" si="11"/>
        <v>0</v>
      </c>
      <c r="L60" s="21">
        <f t="shared" si="12"/>
        <v>0</v>
      </c>
      <c r="M60" s="21">
        <f t="shared" ca="1" si="4"/>
        <v>-4.1827816089938883E-6</v>
      </c>
      <c r="N60" s="21">
        <f t="shared" ca="1" si="13"/>
        <v>0</v>
      </c>
      <c r="O60" s="82">
        <f t="shared" ca="1" si="14"/>
        <v>0</v>
      </c>
      <c r="P60" s="21">
        <f t="shared" ca="1" si="15"/>
        <v>0</v>
      </c>
      <c r="Q60" s="21">
        <f t="shared" ca="1" si="16"/>
        <v>0</v>
      </c>
      <c r="R60" s="12">
        <f t="shared" ca="1" si="5"/>
        <v>4.1827816089938883E-6</v>
      </c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12"/>
    </row>
    <row r="61" spans="1:35" x14ac:dyDescent="0.2">
      <c r="A61" s="80"/>
      <c r="B61" s="80"/>
      <c r="C61" s="80"/>
      <c r="D61" s="81">
        <f t="shared" si="6"/>
        <v>0</v>
      </c>
      <c r="E61" s="81">
        <f t="shared" si="6"/>
        <v>0</v>
      </c>
      <c r="F61" s="21">
        <f t="shared" si="7"/>
        <v>0</v>
      </c>
      <c r="G61" s="21">
        <f t="shared" si="7"/>
        <v>0</v>
      </c>
      <c r="H61" s="21">
        <f t="shared" si="8"/>
        <v>0</v>
      </c>
      <c r="I61" s="21">
        <f t="shared" si="9"/>
        <v>0</v>
      </c>
      <c r="J61" s="21">
        <f t="shared" si="10"/>
        <v>0</v>
      </c>
      <c r="K61" s="21">
        <f t="shared" si="11"/>
        <v>0</v>
      </c>
      <c r="L61" s="21">
        <f t="shared" si="12"/>
        <v>0</v>
      </c>
      <c r="M61" s="21">
        <f t="shared" ca="1" si="4"/>
        <v>-4.1827816089938883E-6</v>
      </c>
      <c r="N61" s="21">
        <f t="shared" ca="1" si="13"/>
        <v>0</v>
      </c>
      <c r="O61" s="82">
        <f t="shared" ca="1" si="14"/>
        <v>0</v>
      </c>
      <c r="P61" s="21">
        <f t="shared" ca="1" si="15"/>
        <v>0</v>
      </c>
      <c r="Q61" s="21">
        <f t="shared" ca="1" si="16"/>
        <v>0</v>
      </c>
      <c r="R61" s="12">
        <f t="shared" ca="1" si="5"/>
        <v>4.1827816089938883E-6</v>
      </c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</row>
    <row r="62" spans="1:35" x14ac:dyDescent="0.2">
      <c r="A62" s="80"/>
      <c r="B62" s="80"/>
      <c r="C62" s="80"/>
      <c r="D62" s="81">
        <f t="shared" si="6"/>
        <v>0</v>
      </c>
      <c r="E62" s="81">
        <f t="shared" si="6"/>
        <v>0</v>
      </c>
      <c r="F62" s="21">
        <f t="shared" si="7"/>
        <v>0</v>
      </c>
      <c r="G62" s="21">
        <f t="shared" si="7"/>
        <v>0</v>
      </c>
      <c r="H62" s="21">
        <f t="shared" si="8"/>
        <v>0</v>
      </c>
      <c r="I62" s="21">
        <f t="shared" si="9"/>
        <v>0</v>
      </c>
      <c r="J62" s="21">
        <f t="shared" si="10"/>
        <v>0</v>
      </c>
      <c r="K62" s="21">
        <f t="shared" si="11"/>
        <v>0</v>
      </c>
      <c r="L62" s="21">
        <f t="shared" si="12"/>
        <v>0</v>
      </c>
      <c r="M62" s="21">
        <f t="shared" ca="1" si="4"/>
        <v>-4.1827816089938883E-6</v>
      </c>
      <c r="N62" s="21">
        <f t="shared" ca="1" si="13"/>
        <v>0</v>
      </c>
      <c r="O62" s="82">
        <f t="shared" ca="1" si="14"/>
        <v>0</v>
      </c>
      <c r="P62" s="21">
        <f t="shared" ca="1" si="15"/>
        <v>0</v>
      </c>
      <c r="Q62" s="21">
        <f t="shared" ca="1" si="16"/>
        <v>0</v>
      </c>
      <c r="R62" s="12">
        <f t="shared" ca="1" si="5"/>
        <v>4.1827816089938883E-6</v>
      </c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I62" s="12"/>
    </row>
    <row r="63" spans="1:35" x14ac:dyDescent="0.2">
      <c r="A63" s="80"/>
      <c r="B63" s="80"/>
      <c r="C63" s="80"/>
      <c r="D63" s="81">
        <f t="shared" si="6"/>
        <v>0</v>
      </c>
      <c r="E63" s="81">
        <f t="shared" si="6"/>
        <v>0</v>
      </c>
      <c r="F63" s="21">
        <f t="shared" si="7"/>
        <v>0</v>
      </c>
      <c r="G63" s="21">
        <f t="shared" si="7"/>
        <v>0</v>
      </c>
      <c r="H63" s="21">
        <f t="shared" si="8"/>
        <v>0</v>
      </c>
      <c r="I63" s="21">
        <f t="shared" si="9"/>
        <v>0</v>
      </c>
      <c r="J63" s="21">
        <f t="shared" si="10"/>
        <v>0</v>
      </c>
      <c r="K63" s="21">
        <f t="shared" si="11"/>
        <v>0</v>
      </c>
      <c r="L63" s="21">
        <f t="shared" si="12"/>
        <v>0</v>
      </c>
      <c r="M63" s="21">
        <f t="shared" ca="1" si="4"/>
        <v>-4.1827816089938883E-6</v>
      </c>
      <c r="N63" s="21">
        <f t="shared" ca="1" si="13"/>
        <v>0</v>
      </c>
      <c r="O63" s="82">
        <f t="shared" ca="1" si="14"/>
        <v>0</v>
      </c>
      <c r="P63" s="21">
        <f t="shared" ca="1" si="15"/>
        <v>0</v>
      </c>
      <c r="Q63" s="21">
        <f t="shared" ca="1" si="16"/>
        <v>0</v>
      </c>
      <c r="R63" s="12">
        <f t="shared" ca="1" si="5"/>
        <v>4.1827816089938883E-6</v>
      </c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</row>
    <row r="64" spans="1:35" x14ac:dyDescent="0.2">
      <c r="A64" s="80"/>
      <c r="B64" s="80"/>
      <c r="C64" s="80"/>
      <c r="D64" s="81">
        <f t="shared" si="6"/>
        <v>0</v>
      </c>
      <c r="E64" s="81">
        <f t="shared" si="6"/>
        <v>0</v>
      </c>
      <c r="F64" s="21">
        <f t="shared" si="7"/>
        <v>0</v>
      </c>
      <c r="G64" s="21">
        <f t="shared" si="7"/>
        <v>0</v>
      </c>
      <c r="H64" s="21">
        <f t="shared" si="8"/>
        <v>0</v>
      </c>
      <c r="I64" s="21">
        <f t="shared" si="9"/>
        <v>0</v>
      </c>
      <c r="J64" s="21">
        <f t="shared" si="10"/>
        <v>0</v>
      </c>
      <c r="K64" s="21">
        <f t="shared" si="11"/>
        <v>0</v>
      </c>
      <c r="L64" s="21">
        <f t="shared" si="12"/>
        <v>0</v>
      </c>
      <c r="M64" s="21">
        <f t="shared" ca="1" si="4"/>
        <v>-4.1827816089938883E-6</v>
      </c>
      <c r="N64" s="21">
        <f t="shared" ca="1" si="13"/>
        <v>0</v>
      </c>
      <c r="O64" s="82">
        <f t="shared" ca="1" si="14"/>
        <v>0</v>
      </c>
      <c r="P64" s="21">
        <f t="shared" ca="1" si="15"/>
        <v>0</v>
      </c>
      <c r="Q64" s="21">
        <f t="shared" ca="1" si="16"/>
        <v>0</v>
      </c>
      <c r="R64" s="12">
        <f t="shared" ca="1" si="5"/>
        <v>4.1827816089938883E-6</v>
      </c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</row>
    <row r="65" spans="1:35" x14ac:dyDescent="0.2">
      <c r="A65" s="80"/>
      <c r="B65" s="80"/>
      <c r="C65" s="80"/>
      <c r="D65" s="81">
        <f t="shared" si="6"/>
        <v>0</v>
      </c>
      <c r="E65" s="81">
        <f t="shared" si="6"/>
        <v>0</v>
      </c>
      <c r="F65" s="21">
        <f t="shared" si="7"/>
        <v>0</v>
      </c>
      <c r="G65" s="21">
        <f t="shared" si="7"/>
        <v>0</v>
      </c>
      <c r="H65" s="21">
        <f t="shared" si="8"/>
        <v>0</v>
      </c>
      <c r="I65" s="21">
        <f t="shared" si="9"/>
        <v>0</v>
      </c>
      <c r="J65" s="21">
        <f t="shared" si="10"/>
        <v>0</v>
      </c>
      <c r="K65" s="21">
        <f t="shared" si="11"/>
        <v>0</v>
      </c>
      <c r="L65" s="21">
        <f t="shared" si="12"/>
        <v>0</v>
      </c>
      <c r="M65" s="21">
        <f t="shared" ca="1" si="4"/>
        <v>-4.1827816089938883E-6</v>
      </c>
      <c r="N65" s="21">
        <f t="shared" ca="1" si="13"/>
        <v>0</v>
      </c>
      <c r="O65" s="82">
        <f t="shared" ca="1" si="14"/>
        <v>0</v>
      </c>
      <c r="P65" s="21">
        <f t="shared" ca="1" si="15"/>
        <v>0</v>
      </c>
      <c r="Q65" s="21">
        <f t="shared" ca="1" si="16"/>
        <v>0</v>
      </c>
      <c r="R65" s="12">
        <f t="shared" ca="1" si="5"/>
        <v>4.1827816089938883E-6</v>
      </c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2"/>
      <c r="AI65" s="12"/>
    </row>
    <row r="66" spans="1:35" x14ac:dyDescent="0.2">
      <c r="A66" s="80"/>
      <c r="B66" s="80"/>
      <c r="C66" s="80"/>
      <c r="D66" s="81">
        <f t="shared" si="6"/>
        <v>0</v>
      </c>
      <c r="E66" s="81">
        <f t="shared" si="6"/>
        <v>0</v>
      </c>
      <c r="F66" s="21">
        <f t="shared" si="7"/>
        <v>0</v>
      </c>
      <c r="G66" s="21">
        <f t="shared" si="7"/>
        <v>0</v>
      </c>
      <c r="H66" s="21">
        <f t="shared" si="8"/>
        <v>0</v>
      </c>
      <c r="I66" s="21">
        <f t="shared" si="9"/>
        <v>0</v>
      </c>
      <c r="J66" s="21">
        <f t="shared" si="10"/>
        <v>0</v>
      </c>
      <c r="K66" s="21">
        <f t="shared" si="11"/>
        <v>0</v>
      </c>
      <c r="L66" s="21">
        <f t="shared" si="12"/>
        <v>0</v>
      </c>
      <c r="M66" s="21">
        <f t="shared" ca="1" si="4"/>
        <v>-4.1827816089938883E-6</v>
      </c>
      <c r="N66" s="21">
        <f t="shared" ca="1" si="13"/>
        <v>0</v>
      </c>
      <c r="O66" s="82">
        <f t="shared" ca="1" si="14"/>
        <v>0</v>
      </c>
      <c r="P66" s="21">
        <f t="shared" ca="1" si="15"/>
        <v>0</v>
      </c>
      <c r="Q66" s="21">
        <f t="shared" ca="1" si="16"/>
        <v>0</v>
      </c>
      <c r="R66" s="12">
        <f t="shared" ca="1" si="5"/>
        <v>4.1827816089938883E-6</v>
      </c>
      <c r="S66" s="12"/>
      <c r="T66" s="12"/>
      <c r="U66" s="12"/>
      <c r="V66" s="12"/>
      <c r="W66" s="12"/>
      <c r="X66" s="12"/>
      <c r="Y66" s="12"/>
      <c r="Z66" s="12"/>
      <c r="AA66" s="12"/>
      <c r="AB66" s="12"/>
      <c r="AC66" s="12"/>
      <c r="AD66" s="12"/>
      <c r="AE66" s="12"/>
      <c r="AF66" s="12"/>
      <c r="AG66" s="12"/>
      <c r="AH66" s="12"/>
      <c r="AI66" s="12"/>
    </row>
    <row r="67" spans="1:35" x14ac:dyDescent="0.2">
      <c r="A67" s="80"/>
      <c r="B67" s="80"/>
      <c r="C67" s="80"/>
      <c r="D67" s="81">
        <f t="shared" si="6"/>
        <v>0</v>
      </c>
      <c r="E67" s="81">
        <f t="shared" si="6"/>
        <v>0</v>
      </c>
      <c r="F67" s="21">
        <f t="shared" si="7"/>
        <v>0</v>
      </c>
      <c r="G67" s="21">
        <f t="shared" si="7"/>
        <v>0</v>
      </c>
      <c r="H67" s="21">
        <f t="shared" si="8"/>
        <v>0</v>
      </c>
      <c r="I67" s="21">
        <f t="shared" si="9"/>
        <v>0</v>
      </c>
      <c r="J67" s="21">
        <f t="shared" si="10"/>
        <v>0</v>
      </c>
      <c r="K67" s="21">
        <f t="shared" si="11"/>
        <v>0</v>
      </c>
      <c r="L67" s="21">
        <f t="shared" si="12"/>
        <v>0</v>
      </c>
      <c r="M67" s="21">
        <f t="shared" ca="1" si="4"/>
        <v>-4.1827816089938883E-6</v>
      </c>
      <c r="N67" s="21">
        <f t="shared" ca="1" si="13"/>
        <v>0</v>
      </c>
      <c r="O67" s="82">
        <f t="shared" ca="1" si="14"/>
        <v>0</v>
      </c>
      <c r="P67" s="21">
        <f t="shared" ca="1" si="15"/>
        <v>0</v>
      </c>
      <c r="Q67" s="21">
        <f t="shared" ca="1" si="16"/>
        <v>0</v>
      </c>
      <c r="R67" s="12">
        <f t="shared" ca="1" si="5"/>
        <v>4.1827816089938883E-6</v>
      </c>
      <c r="S67" s="12"/>
      <c r="T67" s="12"/>
      <c r="U67" s="12"/>
      <c r="V67" s="12"/>
      <c r="W67" s="12"/>
      <c r="X67" s="12"/>
      <c r="Y67" s="12"/>
      <c r="Z67" s="12"/>
      <c r="AA67" s="12"/>
      <c r="AB67" s="12"/>
      <c r="AC67" s="12"/>
      <c r="AD67" s="12"/>
      <c r="AE67" s="12"/>
      <c r="AF67" s="12"/>
      <c r="AG67" s="12"/>
      <c r="AH67" s="12"/>
      <c r="AI67" s="12"/>
    </row>
    <row r="68" spans="1:35" x14ac:dyDescent="0.2">
      <c r="A68" s="80"/>
      <c r="B68" s="80"/>
      <c r="C68" s="80"/>
      <c r="D68" s="81">
        <f t="shared" si="6"/>
        <v>0</v>
      </c>
      <c r="E68" s="81">
        <f t="shared" si="6"/>
        <v>0</v>
      </c>
      <c r="F68" s="21">
        <f t="shared" si="7"/>
        <v>0</v>
      </c>
      <c r="G68" s="21">
        <f t="shared" si="7"/>
        <v>0</v>
      </c>
      <c r="H68" s="21">
        <f t="shared" si="8"/>
        <v>0</v>
      </c>
      <c r="I68" s="21">
        <f t="shared" si="9"/>
        <v>0</v>
      </c>
      <c r="J68" s="21">
        <f t="shared" si="10"/>
        <v>0</v>
      </c>
      <c r="K68" s="21">
        <f t="shared" si="11"/>
        <v>0</v>
      </c>
      <c r="L68" s="21">
        <f t="shared" si="12"/>
        <v>0</v>
      </c>
      <c r="M68" s="21">
        <f t="shared" ca="1" si="4"/>
        <v>-4.1827816089938883E-6</v>
      </c>
      <c r="N68" s="21">
        <f t="shared" ca="1" si="13"/>
        <v>0</v>
      </c>
      <c r="O68" s="82">
        <f t="shared" ca="1" si="14"/>
        <v>0</v>
      </c>
      <c r="P68" s="21">
        <f t="shared" ca="1" si="15"/>
        <v>0</v>
      </c>
      <c r="Q68" s="21">
        <f t="shared" ca="1" si="16"/>
        <v>0</v>
      </c>
      <c r="R68" s="12">
        <f t="shared" ca="1" si="5"/>
        <v>4.1827816089938883E-6</v>
      </c>
      <c r="S68" s="12"/>
      <c r="T68" s="12"/>
      <c r="U68" s="12"/>
      <c r="V68" s="12"/>
      <c r="W68" s="12"/>
      <c r="X68" s="12"/>
      <c r="Y68" s="12"/>
      <c r="Z68" s="12"/>
      <c r="AA68" s="12"/>
      <c r="AB68" s="12"/>
      <c r="AC68" s="12"/>
      <c r="AD68" s="12"/>
      <c r="AE68" s="12"/>
      <c r="AF68" s="12"/>
      <c r="AG68" s="12"/>
      <c r="AH68" s="12"/>
      <c r="AI68" s="12"/>
    </row>
    <row r="69" spans="1:35" x14ac:dyDescent="0.2">
      <c r="A69" s="80"/>
      <c r="B69" s="80"/>
      <c r="C69" s="80"/>
      <c r="D69" s="81">
        <f t="shared" si="6"/>
        <v>0</v>
      </c>
      <c r="E69" s="81">
        <f t="shared" si="6"/>
        <v>0</v>
      </c>
      <c r="F69" s="21">
        <f t="shared" si="7"/>
        <v>0</v>
      </c>
      <c r="G69" s="21">
        <f t="shared" si="7"/>
        <v>0</v>
      </c>
      <c r="H69" s="21">
        <f t="shared" si="8"/>
        <v>0</v>
      </c>
      <c r="I69" s="21">
        <f t="shared" si="9"/>
        <v>0</v>
      </c>
      <c r="J69" s="21">
        <f t="shared" si="10"/>
        <v>0</v>
      </c>
      <c r="K69" s="21">
        <f t="shared" si="11"/>
        <v>0</v>
      </c>
      <c r="L69" s="21">
        <f t="shared" si="12"/>
        <v>0</v>
      </c>
      <c r="M69" s="21">
        <f t="shared" ca="1" si="4"/>
        <v>-4.1827816089938883E-6</v>
      </c>
      <c r="N69" s="21">
        <f t="shared" ca="1" si="13"/>
        <v>0</v>
      </c>
      <c r="O69" s="82">
        <f t="shared" ca="1" si="14"/>
        <v>0</v>
      </c>
      <c r="P69" s="21">
        <f t="shared" ca="1" si="15"/>
        <v>0</v>
      </c>
      <c r="Q69" s="21">
        <f t="shared" ca="1" si="16"/>
        <v>0</v>
      </c>
      <c r="R69" s="12">
        <f t="shared" ca="1" si="5"/>
        <v>4.1827816089938883E-6</v>
      </c>
      <c r="S69" s="12"/>
      <c r="T69" s="12"/>
      <c r="U69" s="12"/>
      <c r="V69" s="12"/>
      <c r="W69" s="12"/>
      <c r="X69" s="12"/>
      <c r="Y69" s="12"/>
      <c r="Z69" s="12"/>
      <c r="AA69" s="12"/>
      <c r="AB69" s="12"/>
      <c r="AC69" s="12"/>
      <c r="AD69" s="12"/>
      <c r="AE69" s="12"/>
      <c r="AF69" s="12"/>
      <c r="AG69" s="12"/>
      <c r="AH69" s="12"/>
      <c r="AI69" s="12"/>
    </row>
    <row r="70" spans="1:35" x14ac:dyDescent="0.2">
      <c r="A70" s="80"/>
      <c r="B70" s="80"/>
      <c r="C70" s="80"/>
      <c r="D70" s="81">
        <f t="shared" si="6"/>
        <v>0</v>
      </c>
      <c r="E70" s="81">
        <f t="shared" si="6"/>
        <v>0</v>
      </c>
      <c r="F70" s="21">
        <f t="shared" si="7"/>
        <v>0</v>
      </c>
      <c r="G70" s="21">
        <f t="shared" si="7"/>
        <v>0</v>
      </c>
      <c r="H70" s="21">
        <f t="shared" si="8"/>
        <v>0</v>
      </c>
      <c r="I70" s="21">
        <f t="shared" si="9"/>
        <v>0</v>
      </c>
      <c r="J70" s="21">
        <f t="shared" si="10"/>
        <v>0</v>
      </c>
      <c r="K70" s="21">
        <f t="shared" si="11"/>
        <v>0</v>
      </c>
      <c r="L70" s="21">
        <f t="shared" si="12"/>
        <v>0</v>
      </c>
      <c r="M70" s="21">
        <f t="shared" ca="1" si="4"/>
        <v>-4.1827816089938883E-6</v>
      </c>
      <c r="N70" s="21">
        <f t="shared" ca="1" si="13"/>
        <v>0</v>
      </c>
      <c r="O70" s="82">
        <f t="shared" ca="1" si="14"/>
        <v>0</v>
      </c>
      <c r="P70" s="21">
        <f t="shared" ca="1" si="15"/>
        <v>0</v>
      </c>
      <c r="Q70" s="21">
        <f t="shared" ca="1" si="16"/>
        <v>0</v>
      </c>
      <c r="R70" s="12">
        <f t="shared" ca="1" si="5"/>
        <v>4.1827816089938883E-6</v>
      </c>
      <c r="S70" s="12"/>
      <c r="T70" s="12"/>
      <c r="U70" s="12"/>
      <c r="V70" s="12"/>
      <c r="W70" s="12"/>
      <c r="X70" s="12"/>
      <c r="Y70" s="12"/>
      <c r="Z70" s="12"/>
      <c r="AA70" s="12"/>
      <c r="AB70" s="12"/>
      <c r="AC70" s="12"/>
      <c r="AD70" s="12"/>
      <c r="AE70" s="12"/>
      <c r="AF70" s="12"/>
      <c r="AG70" s="12"/>
      <c r="AH70" s="12"/>
      <c r="AI70" s="12"/>
    </row>
    <row r="71" spans="1:35" x14ac:dyDescent="0.2">
      <c r="A71" s="80"/>
      <c r="B71" s="80"/>
      <c r="C71" s="80"/>
      <c r="D71" s="81">
        <f t="shared" si="6"/>
        <v>0</v>
      </c>
      <c r="E71" s="81">
        <f t="shared" si="6"/>
        <v>0</v>
      </c>
      <c r="F71" s="21">
        <f t="shared" si="7"/>
        <v>0</v>
      </c>
      <c r="G71" s="21">
        <f t="shared" si="7"/>
        <v>0</v>
      </c>
      <c r="H71" s="21">
        <f t="shared" si="8"/>
        <v>0</v>
      </c>
      <c r="I71" s="21">
        <f t="shared" si="9"/>
        <v>0</v>
      </c>
      <c r="J71" s="21">
        <f t="shared" si="10"/>
        <v>0</v>
      </c>
      <c r="K71" s="21">
        <f t="shared" si="11"/>
        <v>0</v>
      </c>
      <c r="L71" s="21">
        <f t="shared" si="12"/>
        <v>0</v>
      </c>
      <c r="M71" s="21">
        <f t="shared" ca="1" si="4"/>
        <v>-4.1827816089938883E-6</v>
      </c>
      <c r="N71" s="21">
        <f t="shared" ca="1" si="13"/>
        <v>0</v>
      </c>
      <c r="O71" s="82">
        <f t="shared" ca="1" si="14"/>
        <v>0</v>
      </c>
      <c r="P71" s="21">
        <f t="shared" ca="1" si="15"/>
        <v>0</v>
      </c>
      <c r="Q71" s="21">
        <f t="shared" ca="1" si="16"/>
        <v>0</v>
      </c>
      <c r="R71" s="12">
        <f t="shared" ca="1" si="5"/>
        <v>4.1827816089938883E-6</v>
      </c>
      <c r="S71" s="12"/>
      <c r="T71" s="12"/>
      <c r="U71" s="12"/>
      <c r="V71" s="12"/>
      <c r="W71" s="12"/>
      <c r="X71" s="12"/>
      <c r="Y71" s="12"/>
      <c r="Z71" s="12"/>
      <c r="AA71" s="12"/>
      <c r="AB71" s="12"/>
      <c r="AC71" s="12"/>
      <c r="AD71" s="12"/>
      <c r="AE71" s="12"/>
      <c r="AF71" s="12"/>
      <c r="AG71" s="12"/>
      <c r="AH71" s="12"/>
      <c r="AI71" s="12"/>
    </row>
    <row r="72" spans="1:35" x14ac:dyDescent="0.2">
      <c r="A72" s="80"/>
      <c r="B72" s="80"/>
      <c r="C72" s="80"/>
      <c r="D72" s="81">
        <f t="shared" si="6"/>
        <v>0</v>
      </c>
      <c r="E72" s="81">
        <f t="shared" si="6"/>
        <v>0</v>
      </c>
      <c r="F72" s="21">
        <f t="shared" si="7"/>
        <v>0</v>
      </c>
      <c r="G72" s="21">
        <f t="shared" si="7"/>
        <v>0</v>
      </c>
      <c r="H72" s="21">
        <f t="shared" si="8"/>
        <v>0</v>
      </c>
      <c r="I72" s="21">
        <f t="shared" si="9"/>
        <v>0</v>
      </c>
      <c r="J72" s="21">
        <f t="shared" si="10"/>
        <v>0</v>
      </c>
      <c r="K72" s="21">
        <f t="shared" si="11"/>
        <v>0</v>
      </c>
      <c r="L72" s="21">
        <f t="shared" si="12"/>
        <v>0</v>
      </c>
      <c r="M72" s="21">
        <f t="shared" ca="1" si="4"/>
        <v>-4.1827816089938883E-6</v>
      </c>
      <c r="N72" s="21">
        <f t="shared" ca="1" si="13"/>
        <v>0</v>
      </c>
      <c r="O72" s="82">
        <f t="shared" ca="1" si="14"/>
        <v>0</v>
      </c>
      <c r="P72" s="21">
        <f t="shared" ca="1" si="15"/>
        <v>0</v>
      </c>
      <c r="Q72" s="21">
        <f t="shared" ca="1" si="16"/>
        <v>0</v>
      </c>
      <c r="R72" s="12">
        <f t="shared" ca="1" si="5"/>
        <v>4.1827816089938883E-6</v>
      </c>
      <c r="S72" s="12"/>
      <c r="T72" s="12"/>
      <c r="U72" s="12"/>
      <c r="V72" s="12"/>
      <c r="W72" s="12"/>
      <c r="X72" s="12"/>
      <c r="Y72" s="12"/>
      <c r="Z72" s="12"/>
      <c r="AA72" s="12"/>
      <c r="AB72" s="12"/>
      <c r="AC72" s="12"/>
      <c r="AD72" s="12"/>
      <c r="AE72" s="12"/>
      <c r="AF72" s="12"/>
      <c r="AG72" s="12"/>
      <c r="AH72" s="12"/>
      <c r="AI72" s="12"/>
    </row>
    <row r="73" spans="1:35" x14ac:dyDescent="0.2">
      <c r="A73" s="80"/>
      <c r="B73" s="80"/>
      <c r="C73" s="80"/>
      <c r="D73" s="81">
        <f t="shared" si="6"/>
        <v>0</v>
      </c>
      <c r="E73" s="81">
        <f t="shared" si="6"/>
        <v>0</v>
      </c>
      <c r="F73" s="21">
        <f t="shared" si="7"/>
        <v>0</v>
      </c>
      <c r="G73" s="21">
        <f t="shared" si="7"/>
        <v>0</v>
      </c>
      <c r="H73" s="21">
        <f t="shared" si="8"/>
        <v>0</v>
      </c>
      <c r="I73" s="21">
        <f t="shared" si="9"/>
        <v>0</v>
      </c>
      <c r="J73" s="21">
        <f t="shared" si="10"/>
        <v>0</v>
      </c>
      <c r="K73" s="21">
        <f t="shared" si="11"/>
        <v>0</v>
      </c>
      <c r="L73" s="21">
        <f t="shared" si="12"/>
        <v>0</v>
      </c>
      <c r="M73" s="21">
        <f t="shared" ca="1" si="4"/>
        <v>-4.1827816089938883E-6</v>
      </c>
      <c r="N73" s="21">
        <f t="shared" ca="1" si="13"/>
        <v>0</v>
      </c>
      <c r="O73" s="82">
        <f t="shared" ca="1" si="14"/>
        <v>0</v>
      </c>
      <c r="P73" s="21">
        <f t="shared" ca="1" si="15"/>
        <v>0</v>
      </c>
      <c r="Q73" s="21">
        <f t="shared" ca="1" si="16"/>
        <v>0</v>
      </c>
      <c r="R73" s="12">
        <f t="shared" ca="1" si="5"/>
        <v>4.1827816089938883E-6</v>
      </c>
      <c r="S73" s="12"/>
      <c r="T73" s="12"/>
      <c r="U73" s="12"/>
      <c r="V73" s="12"/>
      <c r="W73" s="12"/>
      <c r="X73" s="12"/>
      <c r="Y73" s="12"/>
      <c r="Z73" s="12"/>
      <c r="AA73" s="12"/>
      <c r="AB73" s="12"/>
      <c r="AC73" s="12"/>
      <c r="AD73" s="12"/>
      <c r="AE73" s="12"/>
      <c r="AF73" s="12"/>
      <c r="AG73" s="12"/>
      <c r="AH73" s="12"/>
      <c r="AI73" s="12"/>
    </row>
    <row r="74" spans="1:35" x14ac:dyDescent="0.2">
      <c r="A74" s="80"/>
      <c r="B74" s="80"/>
      <c r="C74" s="80"/>
      <c r="D74" s="81">
        <f t="shared" si="6"/>
        <v>0</v>
      </c>
      <c r="E74" s="81">
        <f t="shared" si="6"/>
        <v>0</v>
      </c>
      <c r="F74" s="21">
        <f t="shared" si="7"/>
        <v>0</v>
      </c>
      <c r="G74" s="21">
        <f t="shared" si="7"/>
        <v>0</v>
      </c>
      <c r="H74" s="21">
        <f t="shared" si="8"/>
        <v>0</v>
      </c>
      <c r="I74" s="21">
        <f t="shared" si="9"/>
        <v>0</v>
      </c>
      <c r="J74" s="21">
        <f t="shared" si="10"/>
        <v>0</v>
      </c>
      <c r="K74" s="21">
        <f t="shared" si="11"/>
        <v>0</v>
      </c>
      <c r="L74" s="21">
        <f t="shared" si="12"/>
        <v>0</v>
      </c>
      <c r="M74" s="21">
        <f t="shared" ca="1" si="4"/>
        <v>-4.1827816089938883E-6</v>
      </c>
      <c r="N74" s="21">
        <f t="shared" ca="1" si="13"/>
        <v>0</v>
      </c>
      <c r="O74" s="82">
        <f t="shared" ca="1" si="14"/>
        <v>0</v>
      </c>
      <c r="P74" s="21">
        <f t="shared" ca="1" si="15"/>
        <v>0</v>
      </c>
      <c r="Q74" s="21">
        <f t="shared" ca="1" si="16"/>
        <v>0</v>
      </c>
      <c r="R74" s="12">
        <f t="shared" ca="1" si="5"/>
        <v>4.1827816089938883E-6</v>
      </c>
      <c r="S74" s="12"/>
      <c r="T74" s="12"/>
      <c r="U74" s="12"/>
      <c r="V74" s="12"/>
      <c r="W74" s="12"/>
      <c r="X74" s="12"/>
      <c r="Y74" s="12"/>
      <c r="Z74" s="12"/>
      <c r="AA74" s="12"/>
      <c r="AB74" s="12"/>
      <c r="AC74" s="12"/>
      <c r="AD74" s="12"/>
      <c r="AE74" s="12"/>
      <c r="AF74" s="12"/>
      <c r="AG74" s="12"/>
      <c r="AH74" s="12"/>
      <c r="AI74" s="12"/>
    </row>
    <row r="75" spans="1:35" x14ac:dyDescent="0.2">
      <c r="A75" s="80"/>
      <c r="B75" s="80"/>
      <c r="C75" s="80"/>
      <c r="D75" s="81">
        <f t="shared" si="6"/>
        <v>0</v>
      </c>
      <c r="E75" s="81">
        <f t="shared" si="6"/>
        <v>0</v>
      </c>
      <c r="F75" s="21">
        <f t="shared" si="7"/>
        <v>0</v>
      </c>
      <c r="G75" s="21">
        <f t="shared" si="7"/>
        <v>0</v>
      </c>
      <c r="H75" s="21">
        <f t="shared" si="8"/>
        <v>0</v>
      </c>
      <c r="I75" s="21">
        <f t="shared" si="9"/>
        <v>0</v>
      </c>
      <c r="J75" s="21">
        <f t="shared" si="10"/>
        <v>0</v>
      </c>
      <c r="K75" s="21">
        <f t="shared" si="11"/>
        <v>0</v>
      </c>
      <c r="L75" s="21">
        <f t="shared" si="12"/>
        <v>0</v>
      </c>
      <c r="M75" s="21">
        <f t="shared" ca="1" si="4"/>
        <v>-4.1827816089938883E-6</v>
      </c>
      <c r="N75" s="21">
        <f t="shared" ca="1" si="13"/>
        <v>0</v>
      </c>
      <c r="O75" s="82">
        <f t="shared" ca="1" si="14"/>
        <v>0</v>
      </c>
      <c r="P75" s="21">
        <f t="shared" ca="1" si="15"/>
        <v>0</v>
      </c>
      <c r="Q75" s="21">
        <f t="shared" ca="1" si="16"/>
        <v>0</v>
      </c>
      <c r="R75" s="12">
        <f t="shared" ca="1" si="5"/>
        <v>4.1827816089938883E-6</v>
      </c>
      <c r="S75" s="12"/>
      <c r="T75" s="12"/>
      <c r="U75" s="12"/>
      <c r="V75" s="12"/>
      <c r="W75" s="12"/>
      <c r="X75" s="12"/>
      <c r="Y75" s="12"/>
      <c r="Z75" s="12"/>
      <c r="AA75" s="12"/>
      <c r="AB75" s="12"/>
      <c r="AC75" s="12"/>
      <c r="AD75" s="12"/>
      <c r="AE75" s="12"/>
      <c r="AF75" s="12"/>
      <c r="AG75" s="12"/>
      <c r="AH75" s="12"/>
      <c r="AI75" s="12"/>
    </row>
    <row r="76" spans="1:35" x14ac:dyDescent="0.2">
      <c r="A76" s="80"/>
      <c r="B76" s="80"/>
      <c r="C76" s="80"/>
      <c r="D76" s="81">
        <f t="shared" si="6"/>
        <v>0</v>
      </c>
      <c r="E76" s="81">
        <f t="shared" si="6"/>
        <v>0</v>
      </c>
      <c r="F76" s="21">
        <f t="shared" si="7"/>
        <v>0</v>
      </c>
      <c r="G76" s="21">
        <f t="shared" si="7"/>
        <v>0</v>
      </c>
      <c r="H76" s="21">
        <f t="shared" si="8"/>
        <v>0</v>
      </c>
      <c r="I76" s="21">
        <f t="shared" si="9"/>
        <v>0</v>
      </c>
      <c r="J76" s="21">
        <f t="shared" si="10"/>
        <v>0</v>
      </c>
      <c r="K76" s="21">
        <f t="shared" si="11"/>
        <v>0</v>
      </c>
      <c r="L76" s="21">
        <f t="shared" si="12"/>
        <v>0</v>
      </c>
      <c r="M76" s="21">
        <f t="shared" ca="1" si="4"/>
        <v>-4.1827816089938883E-6</v>
      </c>
      <c r="N76" s="21">
        <f t="shared" ca="1" si="13"/>
        <v>0</v>
      </c>
      <c r="O76" s="82">
        <f t="shared" ca="1" si="14"/>
        <v>0</v>
      </c>
      <c r="P76" s="21">
        <f t="shared" ca="1" si="15"/>
        <v>0</v>
      </c>
      <c r="Q76" s="21">
        <f t="shared" ca="1" si="16"/>
        <v>0</v>
      </c>
      <c r="R76" s="12">
        <f t="shared" ca="1" si="5"/>
        <v>4.1827816089938883E-6</v>
      </c>
      <c r="S76" s="12"/>
      <c r="T76" s="12"/>
      <c r="U76" s="12"/>
      <c r="V76" s="12"/>
      <c r="W76" s="12"/>
      <c r="X76" s="12"/>
      <c r="Y76" s="12"/>
      <c r="Z76" s="12"/>
      <c r="AA76" s="12"/>
      <c r="AB76" s="12"/>
      <c r="AC76" s="12"/>
      <c r="AD76" s="12"/>
      <c r="AE76" s="12"/>
      <c r="AF76" s="12"/>
      <c r="AG76" s="12"/>
      <c r="AH76" s="12"/>
      <c r="AI76" s="12"/>
    </row>
    <row r="77" spans="1:35" x14ac:dyDescent="0.2">
      <c r="A77" s="80"/>
      <c r="B77" s="80"/>
      <c r="C77" s="80"/>
      <c r="D77" s="81">
        <f t="shared" si="6"/>
        <v>0</v>
      </c>
      <c r="E77" s="81">
        <f t="shared" si="6"/>
        <v>0</v>
      </c>
      <c r="F77" s="21">
        <f t="shared" si="7"/>
        <v>0</v>
      </c>
      <c r="G77" s="21">
        <f t="shared" si="7"/>
        <v>0</v>
      </c>
      <c r="H77" s="21">
        <f t="shared" si="8"/>
        <v>0</v>
      </c>
      <c r="I77" s="21">
        <f t="shared" si="9"/>
        <v>0</v>
      </c>
      <c r="J77" s="21">
        <f t="shared" si="10"/>
        <v>0</v>
      </c>
      <c r="K77" s="21">
        <f t="shared" si="11"/>
        <v>0</v>
      </c>
      <c r="L77" s="21">
        <f t="shared" si="12"/>
        <v>0</v>
      </c>
      <c r="M77" s="21">
        <f t="shared" ca="1" si="4"/>
        <v>-4.1827816089938883E-6</v>
      </c>
      <c r="N77" s="21">
        <f t="shared" ca="1" si="13"/>
        <v>0</v>
      </c>
      <c r="O77" s="82">
        <f t="shared" ca="1" si="14"/>
        <v>0</v>
      </c>
      <c r="P77" s="21">
        <f t="shared" ca="1" si="15"/>
        <v>0</v>
      </c>
      <c r="Q77" s="21">
        <f t="shared" ca="1" si="16"/>
        <v>0</v>
      </c>
      <c r="R77" s="12">
        <f t="shared" ca="1" si="5"/>
        <v>4.1827816089938883E-6</v>
      </c>
      <c r="S77" s="12"/>
      <c r="T77" s="12"/>
      <c r="U77" s="12"/>
      <c r="V77" s="12"/>
      <c r="W77" s="12"/>
      <c r="X77" s="12"/>
      <c r="Y77" s="12"/>
      <c r="Z77" s="12"/>
      <c r="AA77" s="12"/>
      <c r="AB77" s="12"/>
      <c r="AC77" s="12"/>
      <c r="AD77" s="12"/>
      <c r="AE77" s="12"/>
      <c r="AF77" s="12"/>
      <c r="AG77" s="12"/>
      <c r="AH77" s="12"/>
      <c r="AI77" s="12"/>
    </row>
    <row r="78" spans="1:35" x14ac:dyDescent="0.2">
      <c r="A78" s="80"/>
      <c r="B78" s="80"/>
      <c r="C78" s="80"/>
      <c r="D78" s="81">
        <f t="shared" si="6"/>
        <v>0</v>
      </c>
      <c r="E78" s="81">
        <f t="shared" si="6"/>
        <v>0</v>
      </c>
      <c r="F78" s="21">
        <f t="shared" si="7"/>
        <v>0</v>
      </c>
      <c r="G78" s="21">
        <f t="shared" si="7"/>
        <v>0</v>
      </c>
      <c r="H78" s="21">
        <f t="shared" si="8"/>
        <v>0</v>
      </c>
      <c r="I78" s="21">
        <f t="shared" si="9"/>
        <v>0</v>
      </c>
      <c r="J78" s="21">
        <f t="shared" si="10"/>
        <v>0</v>
      </c>
      <c r="K78" s="21">
        <f t="shared" si="11"/>
        <v>0</v>
      </c>
      <c r="L78" s="21">
        <f t="shared" si="12"/>
        <v>0</v>
      </c>
      <c r="M78" s="21">
        <f t="shared" ca="1" si="4"/>
        <v>-4.1827816089938883E-6</v>
      </c>
      <c r="N78" s="21">
        <f t="shared" ca="1" si="13"/>
        <v>0</v>
      </c>
      <c r="O78" s="82">
        <f t="shared" ca="1" si="14"/>
        <v>0</v>
      </c>
      <c r="P78" s="21">
        <f t="shared" ca="1" si="15"/>
        <v>0</v>
      </c>
      <c r="Q78" s="21">
        <f t="shared" ca="1" si="16"/>
        <v>0</v>
      </c>
      <c r="R78" s="12">
        <f t="shared" ca="1" si="5"/>
        <v>4.1827816089938883E-6</v>
      </c>
      <c r="S78" s="12"/>
      <c r="T78" s="12"/>
      <c r="U78" s="12"/>
      <c r="V78" s="12"/>
      <c r="W78" s="12"/>
      <c r="X78" s="12"/>
      <c r="Y78" s="12"/>
      <c r="Z78" s="12"/>
      <c r="AA78" s="12"/>
      <c r="AB78" s="12"/>
      <c r="AC78" s="12"/>
      <c r="AD78" s="12"/>
      <c r="AE78" s="12"/>
      <c r="AF78" s="12"/>
      <c r="AG78" s="12"/>
      <c r="AH78" s="12"/>
      <c r="AI78" s="12"/>
    </row>
    <row r="79" spans="1:35" x14ac:dyDescent="0.2">
      <c r="A79" s="80"/>
      <c r="B79" s="80"/>
      <c r="C79" s="80"/>
      <c r="D79" s="81">
        <f t="shared" si="6"/>
        <v>0</v>
      </c>
      <c r="E79" s="81">
        <f t="shared" si="6"/>
        <v>0</v>
      </c>
      <c r="F79" s="21">
        <f t="shared" si="7"/>
        <v>0</v>
      </c>
      <c r="G79" s="21">
        <f t="shared" si="7"/>
        <v>0</v>
      </c>
      <c r="H79" s="21">
        <f t="shared" si="8"/>
        <v>0</v>
      </c>
      <c r="I79" s="21">
        <f t="shared" si="9"/>
        <v>0</v>
      </c>
      <c r="J79" s="21">
        <f t="shared" si="10"/>
        <v>0</v>
      </c>
      <c r="K79" s="21">
        <f t="shared" si="11"/>
        <v>0</v>
      </c>
      <c r="L79" s="21">
        <f t="shared" si="12"/>
        <v>0</v>
      </c>
      <c r="M79" s="21">
        <f t="shared" ca="1" si="4"/>
        <v>-4.1827816089938883E-6</v>
      </c>
      <c r="N79" s="21">
        <f t="shared" ca="1" si="13"/>
        <v>0</v>
      </c>
      <c r="O79" s="82">
        <f t="shared" ca="1" si="14"/>
        <v>0</v>
      </c>
      <c r="P79" s="21">
        <f t="shared" ca="1" si="15"/>
        <v>0</v>
      </c>
      <c r="Q79" s="21">
        <f t="shared" ca="1" si="16"/>
        <v>0</v>
      </c>
      <c r="R79" s="12">
        <f t="shared" ca="1" si="5"/>
        <v>4.1827816089938883E-6</v>
      </c>
      <c r="S79" s="12"/>
      <c r="T79" s="12"/>
      <c r="U79" s="12"/>
      <c r="V79" s="12"/>
      <c r="W79" s="12"/>
      <c r="X79" s="12"/>
      <c r="Y79" s="12"/>
      <c r="Z79" s="12"/>
      <c r="AA79" s="12"/>
      <c r="AB79" s="12"/>
      <c r="AC79" s="12"/>
      <c r="AD79" s="12"/>
      <c r="AE79" s="12"/>
      <c r="AF79" s="12"/>
      <c r="AG79" s="12"/>
      <c r="AH79" s="12"/>
      <c r="AI79" s="12"/>
    </row>
    <row r="80" spans="1:35" x14ac:dyDescent="0.2">
      <c r="A80" s="80"/>
      <c r="B80" s="80"/>
      <c r="C80" s="80"/>
      <c r="D80" s="81">
        <f t="shared" si="6"/>
        <v>0</v>
      </c>
      <c r="E80" s="81">
        <f t="shared" si="6"/>
        <v>0</v>
      </c>
      <c r="F80" s="21">
        <f t="shared" si="7"/>
        <v>0</v>
      </c>
      <c r="G80" s="21">
        <f t="shared" si="7"/>
        <v>0</v>
      </c>
      <c r="H80" s="21">
        <f t="shared" si="8"/>
        <v>0</v>
      </c>
      <c r="I80" s="21">
        <f t="shared" si="9"/>
        <v>0</v>
      </c>
      <c r="J80" s="21">
        <f t="shared" si="10"/>
        <v>0</v>
      </c>
      <c r="K80" s="21">
        <f t="shared" si="11"/>
        <v>0</v>
      </c>
      <c r="L80" s="21">
        <f t="shared" si="12"/>
        <v>0</v>
      </c>
      <c r="M80" s="21">
        <f t="shared" ca="1" si="4"/>
        <v>-4.1827816089938883E-6</v>
      </c>
      <c r="N80" s="21">
        <f t="shared" ca="1" si="13"/>
        <v>0</v>
      </c>
      <c r="O80" s="82">
        <f t="shared" ca="1" si="14"/>
        <v>0</v>
      </c>
      <c r="P80" s="21">
        <f t="shared" ca="1" si="15"/>
        <v>0</v>
      </c>
      <c r="Q80" s="21">
        <f t="shared" ca="1" si="16"/>
        <v>0</v>
      </c>
      <c r="R80" s="12">
        <f t="shared" ca="1" si="5"/>
        <v>4.1827816089938883E-6</v>
      </c>
      <c r="S80" s="12"/>
      <c r="T80" s="12"/>
      <c r="U80" s="12"/>
      <c r="V80" s="12"/>
      <c r="W80" s="12"/>
      <c r="X80" s="12"/>
      <c r="Y80" s="12"/>
      <c r="Z80" s="12"/>
      <c r="AA80" s="12"/>
      <c r="AB80" s="12"/>
      <c r="AC80" s="12"/>
      <c r="AD80" s="12"/>
      <c r="AE80" s="12"/>
      <c r="AF80" s="12"/>
      <c r="AG80" s="12"/>
      <c r="AH80" s="12"/>
      <c r="AI80" s="12"/>
    </row>
    <row r="81" spans="1:35" x14ac:dyDescent="0.2">
      <c r="A81" s="80"/>
      <c r="B81" s="80"/>
      <c r="C81" s="80"/>
      <c r="D81" s="81">
        <f t="shared" si="6"/>
        <v>0</v>
      </c>
      <c r="E81" s="81">
        <f t="shared" si="6"/>
        <v>0</v>
      </c>
      <c r="F81" s="21">
        <f t="shared" si="7"/>
        <v>0</v>
      </c>
      <c r="G81" s="21">
        <f t="shared" si="7"/>
        <v>0</v>
      </c>
      <c r="H81" s="21">
        <f t="shared" si="8"/>
        <v>0</v>
      </c>
      <c r="I81" s="21">
        <f t="shared" si="9"/>
        <v>0</v>
      </c>
      <c r="J81" s="21">
        <f t="shared" si="10"/>
        <v>0</v>
      </c>
      <c r="K81" s="21">
        <f t="shared" si="11"/>
        <v>0</v>
      </c>
      <c r="L81" s="21">
        <f t="shared" si="12"/>
        <v>0</v>
      </c>
      <c r="M81" s="21">
        <f t="shared" ca="1" si="4"/>
        <v>-4.1827816089938883E-6</v>
      </c>
      <c r="N81" s="21">
        <f t="shared" ca="1" si="13"/>
        <v>0</v>
      </c>
      <c r="O81" s="82">
        <f t="shared" ca="1" si="14"/>
        <v>0</v>
      </c>
      <c r="P81" s="21">
        <f t="shared" ca="1" si="15"/>
        <v>0</v>
      </c>
      <c r="Q81" s="21">
        <f t="shared" ca="1" si="16"/>
        <v>0</v>
      </c>
      <c r="R81" s="12">
        <f t="shared" ca="1" si="5"/>
        <v>4.1827816089938883E-6</v>
      </c>
      <c r="S81" s="12"/>
      <c r="T81" s="12"/>
      <c r="U81" s="12"/>
      <c r="V81" s="12"/>
      <c r="W81" s="12"/>
      <c r="X81" s="12"/>
      <c r="Y81" s="12"/>
      <c r="Z81" s="12"/>
      <c r="AA81" s="12"/>
      <c r="AB81" s="12"/>
      <c r="AC81" s="12"/>
      <c r="AD81" s="12"/>
      <c r="AE81" s="12"/>
      <c r="AF81" s="12"/>
      <c r="AG81" s="12"/>
      <c r="AH81" s="12"/>
      <c r="AI81" s="12"/>
    </row>
    <row r="82" spans="1:35" x14ac:dyDescent="0.2">
      <c r="A82" s="80"/>
      <c r="B82" s="80"/>
      <c r="C82" s="80"/>
      <c r="D82" s="81">
        <f t="shared" si="6"/>
        <v>0</v>
      </c>
      <c r="E82" s="81">
        <f t="shared" si="6"/>
        <v>0</v>
      </c>
      <c r="F82" s="21">
        <f t="shared" si="7"/>
        <v>0</v>
      </c>
      <c r="G82" s="21">
        <f t="shared" si="7"/>
        <v>0</v>
      </c>
      <c r="H82" s="21">
        <f t="shared" si="8"/>
        <v>0</v>
      </c>
      <c r="I82" s="21">
        <f t="shared" si="9"/>
        <v>0</v>
      </c>
      <c r="J82" s="21">
        <f t="shared" si="10"/>
        <v>0</v>
      </c>
      <c r="K82" s="21">
        <f t="shared" si="11"/>
        <v>0</v>
      </c>
      <c r="L82" s="21">
        <f t="shared" si="12"/>
        <v>0</v>
      </c>
      <c r="M82" s="21">
        <f t="shared" ca="1" si="4"/>
        <v>-4.1827816089938883E-6</v>
      </c>
      <c r="N82" s="21">
        <f t="shared" ca="1" si="13"/>
        <v>0</v>
      </c>
      <c r="O82" s="82">
        <f t="shared" ca="1" si="14"/>
        <v>0</v>
      </c>
      <c r="P82" s="21">
        <f t="shared" ca="1" si="15"/>
        <v>0</v>
      </c>
      <c r="Q82" s="21">
        <f t="shared" ca="1" si="16"/>
        <v>0</v>
      </c>
      <c r="R82" s="12">
        <f t="shared" ca="1" si="5"/>
        <v>4.1827816089938883E-6</v>
      </c>
      <c r="S82" s="12"/>
      <c r="T82" s="12"/>
      <c r="U82" s="12"/>
      <c r="V82" s="12"/>
      <c r="W82" s="12"/>
      <c r="X82" s="12"/>
      <c r="Y82" s="12"/>
      <c r="Z82" s="12"/>
      <c r="AA82" s="12"/>
      <c r="AB82" s="12"/>
      <c r="AC82" s="12"/>
      <c r="AD82" s="12"/>
      <c r="AE82" s="12"/>
      <c r="AF82" s="12"/>
      <c r="AG82" s="12"/>
      <c r="AH82" s="12"/>
      <c r="AI82" s="12"/>
    </row>
    <row r="83" spans="1:35" x14ac:dyDescent="0.2">
      <c r="A83" s="80"/>
      <c r="B83" s="80"/>
      <c r="C83" s="80"/>
      <c r="D83" s="81">
        <f t="shared" si="6"/>
        <v>0</v>
      </c>
      <c r="E83" s="81">
        <f t="shared" si="6"/>
        <v>0</v>
      </c>
      <c r="F83" s="21">
        <f t="shared" si="7"/>
        <v>0</v>
      </c>
      <c r="G83" s="21">
        <f t="shared" si="7"/>
        <v>0</v>
      </c>
      <c r="H83" s="21">
        <f t="shared" si="8"/>
        <v>0</v>
      </c>
      <c r="I83" s="21">
        <f t="shared" si="9"/>
        <v>0</v>
      </c>
      <c r="J83" s="21">
        <f t="shared" si="10"/>
        <v>0</v>
      </c>
      <c r="K83" s="21">
        <f t="shared" si="11"/>
        <v>0</v>
      </c>
      <c r="L83" s="21">
        <f t="shared" si="12"/>
        <v>0</v>
      </c>
      <c r="M83" s="21">
        <f t="shared" ca="1" si="4"/>
        <v>-4.1827816089938883E-6</v>
      </c>
      <c r="N83" s="21">
        <f t="shared" ca="1" si="13"/>
        <v>0</v>
      </c>
      <c r="O83" s="82">
        <f t="shared" ca="1" si="14"/>
        <v>0</v>
      </c>
      <c r="P83" s="21">
        <f t="shared" ca="1" si="15"/>
        <v>0</v>
      </c>
      <c r="Q83" s="21">
        <f t="shared" ca="1" si="16"/>
        <v>0</v>
      </c>
      <c r="R83" s="12">
        <f t="shared" ca="1" si="5"/>
        <v>4.1827816089938883E-6</v>
      </c>
      <c r="S83" s="12"/>
      <c r="T83" s="12"/>
      <c r="U83" s="12"/>
      <c r="V83" s="12"/>
      <c r="W83" s="12"/>
      <c r="X83" s="12"/>
      <c r="Y83" s="12"/>
      <c r="Z83" s="12"/>
      <c r="AA83" s="12"/>
      <c r="AB83" s="12"/>
      <c r="AC83" s="12"/>
      <c r="AD83" s="12"/>
      <c r="AE83" s="12"/>
      <c r="AF83" s="12"/>
      <c r="AG83" s="12"/>
      <c r="AH83" s="12"/>
      <c r="AI83" s="12"/>
    </row>
    <row r="84" spans="1:35" x14ac:dyDescent="0.2">
      <c r="A84" s="80"/>
      <c r="B84" s="80"/>
      <c r="C84" s="80"/>
      <c r="D84" s="81">
        <f t="shared" si="6"/>
        <v>0</v>
      </c>
      <c r="E84" s="81">
        <f t="shared" si="6"/>
        <v>0</v>
      </c>
      <c r="F84" s="21">
        <f t="shared" si="7"/>
        <v>0</v>
      </c>
      <c r="G84" s="21">
        <f t="shared" si="7"/>
        <v>0</v>
      </c>
      <c r="H84" s="21">
        <f t="shared" si="8"/>
        <v>0</v>
      </c>
      <c r="I84" s="21">
        <f t="shared" si="9"/>
        <v>0</v>
      </c>
      <c r="J84" s="21">
        <f t="shared" si="10"/>
        <v>0</v>
      </c>
      <c r="K84" s="21">
        <f t="shared" si="11"/>
        <v>0</v>
      </c>
      <c r="L84" s="21">
        <f t="shared" si="12"/>
        <v>0</v>
      </c>
      <c r="M84" s="21">
        <f t="shared" ca="1" si="4"/>
        <v>-4.1827816089938883E-6</v>
      </c>
      <c r="N84" s="21">
        <f t="shared" ca="1" si="13"/>
        <v>0</v>
      </c>
      <c r="O84" s="82">
        <f t="shared" ca="1" si="14"/>
        <v>0</v>
      </c>
      <c r="P84" s="21">
        <f t="shared" ca="1" si="15"/>
        <v>0</v>
      </c>
      <c r="Q84" s="21">
        <f t="shared" ca="1" si="16"/>
        <v>0</v>
      </c>
      <c r="R84" s="12">
        <f t="shared" ca="1" si="5"/>
        <v>4.1827816089938883E-6</v>
      </c>
      <c r="S84" s="12"/>
      <c r="T84" s="12"/>
      <c r="U84" s="12"/>
      <c r="V84" s="12"/>
      <c r="W84" s="12"/>
      <c r="X84" s="12"/>
      <c r="Y84" s="12"/>
      <c r="Z84" s="12"/>
      <c r="AA84" s="12"/>
      <c r="AB84" s="12"/>
      <c r="AC84" s="12"/>
      <c r="AD84" s="12"/>
      <c r="AE84" s="12"/>
      <c r="AF84" s="12"/>
      <c r="AG84" s="12"/>
      <c r="AH84" s="12"/>
      <c r="AI84" s="12"/>
    </row>
    <row r="85" spans="1:35" x14ac:dyDescent="0.2">
      <c r="A85" s="80"/>
      <c r="B85" s="80"/>
      <c r="C85" s="80"/>
      <c r="D85" s="81">
        <f t="shared" ref="D85:E143" si="17">A85/A$18</f>
        <v>0</v>
      </c>
      <c r="E85" s="81">
        <f t="shared" si="17"/>
        <v>0</v>
      </c>
      <c r="F85" s="21">
        <f t="shared" ref="F85:G143" si="18">$C85*D85</f>
        <v>0</v>
      </c>
      <c r="G85" s="21">
        <f t="shared" si="18"/>
        <v>0</v>
      </c>
      <c r="H85" s="21">
        <f t="shared" si="8"/>
        <v>0</v>
      </c>
      <c r="I85" s="21">
        <f t="shared" si="9"/>
        <v>0</v>
      </c>
      <c r="J85" s="21">
        <f t="shared" si="10"/>
        <v>0</v>
      </c>
      <c r="K85" s="21">
        <f t="shared" si="11"/>
        <v>0</v>
      </c>
      <c r="L85" s="21">
        <f t="shared" si="12"/>
        <v>0</v>
      </c>
      <c r="M85" s="21">
        <f t="shared" ref="M85:M148" ca="1" si="19">+E$4+E$5*D85+E$6*D85^2</f>
        <v>-4.1827816089938883E-6</v>
      </c>
      <c r="N85" s="21">
        <f t="shared" ca="1" si="13"/>
        <v>0</v>
      </c>
      <c r="O85" s="82">
        <f t="shared" ca="1" si="14"/>
        <v>0</v>
      </c>
      <c r="P85" s="21">
        <f t="shared" ca="1" si="15"/>
        <v>0</v>
      </c>
      <c r="Q85" s="21">
        <f t="shared" ca="1" si="16"/>
        <v>0</v>
      </c>
      <c r="R85" s="12">
        <f t="shared" ref="R85:R148" ca="1" si="20">+E85-M85</f>
        <v>4.1827816089938883E-6</v>
      </c>
      <c r="S85" s="12"/>
      <c r="T85" s="12"/>
      <c r="U85" s="12"/>
      <c r="V85" s="12"/>
      <c r="W85" s="12"/>
      <c r="X85" s="12"/>
      <c r="Y85" s="12"/>
      <c r="Z85" s="12"/>
      <c r="AA85" s="12"/>
      <c r="AB85" s="12"/>
      <c r="AC85" s="12"/>
      <c r="AD85" s="12"/>
      <c r="AE85" s="12"/>
      <c r="AF85" s="12"/>
      <c r="AG85" s="12"/>
      <c r="AH85" s="12"/>
      <c r="AI85" s="12"/>
    </row>
    <row r="86" spans="1:35" x14ac:dyDescent="0.2">
      <c r="A86" s="80"/>
      <c r="B86" s="80"/>
      <c r="C86" s="80"/>
      <c r="D86" s="81">
        <f t="shared" si="17"/>
        <v>0</v>
      </c>
      <c r="E86" s="81">
        <f t="shared" si="17"/>
        <v>0</v>
      </c>
      <c r="F86" s="21">
        <f t="shared" si="18"/>
        <v>0</v>
      </c>
      <c r="G86" s="21">
        <f t="shared" si="18"/>
        <v>0</v>
      </c>
      <c r="H86" s="21">
        <f t="shared" ref="H86:H149" si="21">C86*D86*D86</f>
        <v>0</v>
      </c>
      <c r="I86" s="21">
        <f t="shared" ref="I86:I149" si="22">C86*D86*D86*D86</f>
        <v>0</v>
      </c>
      <c r="J86" s="21">
        <f t="shared" ref="J86:J149" si="23">C86*D86*D86*D86*D86</f>
        <v>0</v>
      </c>
      <c r="K86" s="21">
        <f t="shared" ref="K86:K149" si="24">C86*E86*D86</f>
        <v>0</v>
      </c>
      <c r="L86" s="21">
        <f t="shared" ref="L86:L149" si="25">C86*E86*D86*D86</f>
        <v>0</v>
      </c>
      <c r="M86" s="21">
        <f t="shared" ca="1" si="19"/>
        <v>-4.1827816089938883E-6</v>
      </c>
      <c r="N86" s="21">
        <f t="shared" ref="N86:N149" ca="1" si="26">C86*(M86-E86)^2</f>
        <v>0</v>
      </c>
      <c r="O86" s="82">
        <f t="shared" ref="O86:O149" ca="1" si="27">(C86*O$1-O$2*F86+O$3*H86)^2</f>
        <v>0</v>
      </c>
      <c r="P86" s="21">
        <f t="shared" ref="P86:P149" ca="1" si="28">(-C86*O$2+O$4*F86-O$5*H86)^2</f>
        <v>0</v>
      </c>
      <c r="Q86" s="21">
        <f t="shared" ref="Q86:Q149" ca="1" si="29">+(C86*O$3-F86*O$5+H86*O$6)^2</f>
        <v>0</v>
      </c>
      <c r="R86" s="12">
        <f t="shared" ca="1" si="20"/>
        <v>4.1827816089938883E-6</v>
      </c>
      <c r="S86" s="12"/>
      <c r="T86" s="12"/>
      <c r="U86" s="12"/>
      <c r="V86" s="12"/>
      <c r="W86" s="12"/>
      <c r="X86" s="12"/>
      <c r="Y86" s="12"/>
      <c r="Z86" s="12"/>
      <c r="AA86" s="12"/>
      <c r="AB86" s="12"/>
      <c r="AC86" s="12"/>
      <c r="AD86" s="12"/>
      <c r="AE86" s="12"/>
      <c r="AF86" s="12"/>
      <c r="AG86" s="12"/>
      <c r="AH86" s="12"/>
      <c r="AI86" s="12"/>
    </row>
    <row r="87" spans="1:35" x14ac:dyDescent="0.2">
      <c r="A87" s="80"/>
      <c r="B87" s="80"/>
      <c r="C87" s="80"/>
      <c r="D87" s="81">
        <f t="shared" si="17"/>
        <v>0</v>
      </c>
      <c r="E87" s="81">
        <f t="shared" si="17"/>
        <v>0</v>
      </c>
      <c r="F87" s="21">
        <f t="shared" si="18"/>
        <v>0</v>
      </c>
      <c r="G87" s="21">
        <f t="shared" si="18"/>
        <v>0</v>
      </c>
      <c r="H87" s="21">
        <f t="shared" si="21"/>
        <v>0</v>
      </c>
      <c r="I87" s="21">
        <f t="shared" si="22"/>
        <v>0</v>
      </c>
      <c r="J87" s="21">
        <f t="shared" si="23"/>
        <v>0</v>
      </c>
      <c r="K87" s="21">
        <f t="shared" si="24"/>
        <v>0</v>
      </c>
      <c r="L87" s="21">
        <f t="shared" si="25"/>
        <v>0</v>
      </c>
      <c r="M87" s="21">
        <f t="shared" ca="1" si="19"/>
        <v>-4.1827816089938883E-6</v>
      </c>
      <c r="N87" s="21">
        <f t="shared" ca="1" si="26"/>
        <v>0</v>
      </c>
      <c r="O87" s="82">
        <f t="shared" ca="1" si="27"/>
        <v>0</v>
      </c>
      <c r="P87" s="21">
        <f t="shared" ca="1" si="28"/>
        <v>0</v>
      </c>
      <c r="Q87" s="21">
        <f t="shared" ca="1" si="29"/>
        <v>0</v>
      </c>
      <c r="R87" s="12">
        <f t="shared" ca="1" si="20"/>
        <v>4.1827816089938883E-6</v>
      </c>
      <c r="S87" s="12"/>
      <c r="T87" s="12"/>
      <c r="U87" s="12"/>
      <c r="V87" s="12"/>
      <c r="W87" s="12"/>
      <c r="X87" s="12"/>
      <c r="Y87" s="12"/>
      <c r="Z87" s="12"/>
      <c r="AA87" s="12"/>
      <c r="AB87" s="12"/>
      <c r="AC87" s="12"/>
      <c r="AD87" s="12"/>
      <c r="AE87" s="12"/>
      <c r="AF87" s="12"/>
      <c r="AG87" s="12"/>
      <c r="AH87" s="12"/>
      <c r="AI87" s="12"/>
    </row>
    <row r="88" spans="1:35" x14ac:dyDescent="0.2">
      <c r="A88" s="80"/>
      <c r="B88" s="80"/>
      <c r="C88" s="80"/>
      <c r="D88" s="81">
        <f t="shared" si="17"/>
        <v>0</v>
      </c>
      <c r="E88" s="81">
        <f t="shared" si="17"/>
        <v>0</v>
      </c>
      <c r="F88" s="21">
        <f t="shared" si="18"/>
        <v>0</v>
      </c>
      <c r="G88" s="21">
        <f t="shared" si="18"/>
        <v>0</v>
      </c>
      <c r="H88" s="21">
        <f t="shared" si="21"/>
        <v>0</v>
      </c>
      <c r="I88" s="21">
        <f t="shared" si="22"/>
        <v>0</v>
      </c>
      <c r="J88" s="21">
        <f t="shared" si="23"/>
        <v>0</v>
      </c>
      <c r="K88" s="21">
        <f t="shared" si="24"/>
        <v>0</v>
      </c>
      <c r="L88" s="21">
        <f t="shared" si="25"/>
        <v>0</v>
      </c>
      <c r="M88" s="21">
        <f t="shared" ca="1" si="19"/>
        <v>-4.1827816089938883E-6</v>
      </c>
      <c r="N88" s="21">
        <f t="shared" ca="1" si="26"/>
        <v>0</v>
      </c>
      <c r="O88" s="82">
        <f t="shared" ca="1" si="27"/>
        <v>0</v>
      </c>
      <c r="P88" s="21">
        <f t="shared" ca="1" si="28"/>
        <v>0</v>
      </c>
      <c r="Q88" s="21">
        <f t="shared" ca="1" si="29"/>
        <v>0</v>
      </c>
      <c r="R88" s="12">
        <f t="shared" ca="1" si="20"/>
        <v>4.1827816089938883E-6</v>
      </c>
      <c r="S88" s="12"/>
      <c r="T88" s="12"/>
      <c r="U88" s="12"/>
      <c r="V88" s="12"/>
      <c r="W88" s="12"/>
      <c r="X88" s="12"/>
      <c r="Y88" s="12"/>
      <c r="Z88" s="12"/>
      <c r="AA88" s="12"/>
      <c r="AB88" s="12"/>
      <c r="AC88" s="12"/>
      <c r="AD88" s="12"/>
      <c r="AE88" s="12"/>
      <c r="AF88" s="12"/>
      <c r="AG88" s="12"/>
      <c r="AH88" s="12"/>
      <c r="AI88" s="12"/>
    </row>
    <row r="89" spans="1:35" x14ac:dyDescent="0.2">
      <c r="A89" s="80"/>
      <c r="B89" s="80"/>
      <c r="C89" s="80"/>
      <c r="D89" s="81">
        <f t="shared" si="17"/>
        <v>0</v>
      </c>
      <c r="E89" s="81">
        <f t="shared" si="17"/>
        <v>0</v>
      </c>
      <c r="F89" s="21">
        <f t="shared" si="18"/>
        <v>0</v>
      </c>
      <c r="G89" s="21">
        <f t="shared" si="18"/>
        <v>0</v>
      </c>
      <c r="H89" s="21">
        <f t="shared" si="21"/>
        <v>0</v>
      </c>
      <c r="I89" s="21">
        <f t="shared" si="22"/>
        <v>0</v>
      </c>
      <c r="J89" s="21">
        <f t="shared" si="23"/>
        <v>0</v>
      </c>
      <c r="K89" s="21">
        <f t="shared" si="24"/>
        <v>0</v>
      </c>
      <c r="L89" s="21">
        <f t="shared" si="25"/>
        <v>0</v>
      </c>
      <c r="M89" s="21">
        <f t="shared" ca="1" si="19"/>
        <v>-4.1827816089938883E-6</v>
      </c>
      <c r="N89" s="21">
        <f t="shared" ca="1" si="26"/>
        <v>0</v>
      </c>
      <c r="O89" s="82">
        <f t="shared" ca="1" si="27"/>
        <v>0</v>
      </c>
      <c r="P89" s="21">
        <f t="shared" ca="1" si="28"/>
        <v>0</v>
      </c>
      <c r="Q89" s="21">
        <f t="shared" ca="1" si="29"/>
        <v>0</v>
      </c>
      <c r="R89" s="12">
        <f t="shared" ca="1" si="20"/>
        <v>4.1827816089938883E-6</v>
      </c>
      <c r="S89" s="12"/>
      <c r="T89" s="12"/>
      <c r="U89" s="12"/>
      <c r="V89" s="12"/>
      <c r="W89" s="12"/>
      <c r="X89" s="12"/>
      <c r="Y89" s="12"/>
      <c r="Z89" s="12"/>
      <c r="AA89" s="12"/>
      <c r="AB89" s="12"/>
      <c r="AC89" s="12"/>
      <c r="AD89" s="12"/>
      <c r="AE89" s="12"/>
      <c r="AF89" s="12"/>
      <c r="AG89" s="12"/>
      <c r="AH89" s="12"/>
      <c r="AI89" s="12"/>
    </row>
    <row r="90" spans="1:35" x14ac:dyDescent="0.2">
      <c r="A90" s="80"/>
      <c r="B90" s="80"/>
      <c r="C90" s="80"/>
      <c r="D90" s="81">
        <f t="shared" si="17"/>
        <v>0</v>
      </c>
      <c r="E90" s="81">
        <f t="shared" si="17"/>
        <v>0</v>
      </c>
      <c r="F90" s="21">
        <f t="shared" si="18"/>
        <v>0</v>
      </c>
      <c r="G90" s="21">
        <f t="shared" si="18"/>
        <v>0</v>
      </c>
      <c r="H90" s="21">
        <f t="shared" si="21"/>
        <v>0</v>
      </c>
      <c r="I90" s="21">
        <f t="shared" si="22"/>
        <v>0</v>
      </c>
      <c r="J90" s="21">
        <f t="shared" si="23"/>
        <v>0</v>
      </c>
      <c r="K90" s="21">
        <f t="shared" si="24"/>
        <v>0</v>
      </c>
      <c r="L90" s="21">
        <f t="shared" si="25"/>
        <v>0</v>
      </c>
      <c r="M90" s="21">
        <f t="shared" ca="1" si="19"/>
        <v>-4.1827816089938883E-6</v>
      </c>
      <c r="N90" s="21">
        <f t="shared" ca="1" si="26"/>
        <v>0</v>
      </c>
      <c r="O90" s="82">
        <f t="shared" ca="1" si="27"/>
        <v>0</v>
      </c>
      <c r="P90" s="21">
        <f t="shared" ca="1" si="28"/>
        <v>0</v>
      </c>
      <c r="Q90" s="21">
        <f t="shared" ca="1" si="29"/>
        <v>0</v>
      </c>
      <c r="R90" s="12">
        <f t="shared" ca="1" si="20"/>
        <v>4.1827816089938883E-6</v>
      </c>
      <c r="S90" s="12"/>
      <c r="T90" s="12"/>
      <c r="U90" s="12"/>
      <c r="V90" s="12"/>
      <c r="W90" s="12"/>
      <c r="X90" s="12"/>
      <c r="Y90" s="12"/>
      <c r="Z90" s="12"/>
      <c r="AA90" s="12"/>
      <c r="AB90" s="12"/>
      <c r="AC90" s="12"/>
      <c r="AD90" s="12"/>
      <c r="AE90" s="12"/>
      <c r="AF90" s="12"/>
      <c r="AG90" s="12"/>
      <c r="AH90" s="12"/>
      <c r="AI90" s="12"/>
    </row>
    <row r="91" spans="1:35" x14ac:dyDescent="0.2">
      <c r="A91" s="80"/>
      <c r="B91" s="80"/>
      <c r="C91" s="80"/>
      <c r="D91" s="81">
        <f t="shared" si="17"/>
        <v>0</v>
      </c>
      <c r="E91" s="81">
        <f t="shared" si="17"/>
        <v>0</v>
      </c>
      <c r="F91" s="21">
        <f t="shared" si="18"/>
        <v>0</v>
      </c>
      <c r="G91" s="21">
        <f t="shared" si="18"/>
        <v>0</v>
      </c>
      <c r="H91" s="21">
        <f t="shared" si="21"/>
        <v>0</v>
      </c>
      <c r="I91" s="21">
        <f t="shared" si="22"/>
        <v>0</v>
      </c>
      <c r="J91" s="21">
        <f t="shared" si="23"/>
        <v>0</v>
      </c>
      <c r="K91" s="21">
        <f t="shared" si="24"/>
        <v>0</v>
      </c>
      <c r="L91" s="21">
        <f t="shared" si="25"/>
        <v>0</v>
      </c>
      <c r="M91" s="21">
        <f t="shared" ca="1" si="19"/>
        <v>-4.1827816089938883E-6</v>
      </c>
      <c r="N91" s="21">
        <f t="shared" ca="1" si="26"/>
        <v>0</v>
      </c>
      <c r="O91" s="82">
        <f t="shared" ca="1" si="27"/>
        <v>0</v>
      </c>
      <c r="P91" s="21">
        <f t="shared" ca="1" si="28"/>
        <v>0</v>
      </c>
      <c r="Q91" s="21">
        <f t="shared" ca="1" si="29"/>
        <v>0</v>
      </c>
      <c r="R91" s="12">
        <f t="shared" ca="1" si="20"/>
        <v>4.1827816089938883E-6</v>
      </c>
      <c r="S91" s="12"/>
      <c r="T91" s="12"/>
      <c r="U91" s="12"/>
      <c r="V91" s="12"/>
      <c r="W91" s="12"/>
      <c r="X91" s="12"/>
      <c r="Y91" s="12"/>
      <c r="Z91" s="12"/>
      <c r="AA91" s="12"/>
      <c r="AB91" s="12"/>
      <c r="AC91" s="12"/>
      <c r="AD91" s="12"/>
      <c r="AE91" s="12"/>
      <c r="AF91" s="12"/>
      <c r="AG91" s="12"/>
      <c r="AH91" s="12"/>
      <c r="AI91" s="12"/>
    </row>
    <row r="92" spans="1:35" x14ac:dyDescent="0.2">
      <c r="A92" s="80"/>
      <c r="B92" s="80"/>
      <c r="C92" s="80"/>
      <c r="D92" s="81">
        <f t="shared" si="17"/>
        <v>0</v>
      </c>
      <c r="E92" s="81">
        <f t="shared" si="17"/>
        <v>0</v>
      </c>
      <c r="F92" s="21">
        <f t="shared" si="18"/>
        <v>0</v>
      </c>
      <c r="G92" s="21">
        <f t="shared" si="18"/>
        <v>0</v>
      </c>
      <c r="H92" s="21">
        <f t="shared" si="21"/>
        <v>0</v>
      </c>
      <c r="I92" s="21">
        <f t="shared" si="22"/>
        <v>0</v>
      </c>
      <c r="J92" s="21">
        <f t="shared" si="23"/>
        <v>0</v>
      </c>
      <c r="K92" s="21">
        <f t="shared" si="24"/>
        <v>0</v>
      </c>
      <c r="L92" s="21">
        <f t="shared" si="25"/>
        <v>0</v>
      </c>
      <c r="M92" s="21">
        <f t="shared" ca="1" si="19"/>
        <v>-4.1827816089938883E-6</v>
      </c>
      <c r="N92" s="21">
        <f t="shared" ca="1" si="26"/>
        <v>0</v>
      </c>
      <c r="O92" s="82">
        <f t="shared" ca="1" si="27"/>
        <v>0</v>
      </c>
      <c r="P92" s="21">
        <f t="shared" ca="1" si="28"/>
        <v>0</v>
      </c>
      <c r="Q92" s="21">
        <f t="shared" ca="1" si="29"/>
        <v>0</v>
      </c>
      <c r="R92" s="12">
        <f t="shared" ca="1" si="20"/>
        <v>4.1827816089938883E-6</v>
      </c>
      <c r="S92" s="12"/>
      <c r="T92" s="12"/>
      <c r="U92" s="12"/>
      <c r="V92" s="12"/>
      <c r="W92" s="12"/>
      <c r="X92" s="12"/>
      <c r="Y92" s="12"/>
      <c r="Z92" s="12"/>
      <c r="AA92" s="12"/>
      <c r="AB92" s="12"/>
      <c r="AC92" s="12"/>
      <c r="AD92" s="12"/>
      <c r="AE92" s="12"/>
      <c r="AF92" s="12"/>
      <c r="AG92" s="12"/>
      <c r="AH92" s="12"/>
      <c r="AI92" s="12"/>
    </row>
    <row r="93" spans="1:35" x14ac:dyDescent="0.2">
      <c r="A93" s="80"/>
      <c r="B93" s="80"/>
      <c r="C93" s="80"/>
      <c r="D93" s="81">
        <f t="shared" si="17"/>
        <v>0</v>
      </c>
      <c r="E93" s="81">
        <f t="shared" si="17"/>
        <v>0</v>
      </c>
      <c r="F93" s="21">
        <f t="shared" si="18"/>
        <v>0</v>
      </c>
      <c r="G93" s="21">
        <f t="shared" si="18"/>
        <v>0</v>
      </c>
      <c r="H93" s="21">
        <f t="shared" si="21"/>
        <v>0</v>
      </c>
      <c r="I93" s="21">
        <f t="shared" si="22"/>
        <v>0</v>
      </c>
      <c r="J93" s="21">
        <f t="shared" si="23"/>
        <v>0</v>
      </c>
      <c r="K93" s="21">
        <f t="shared" si="24"/>
        <v>0</v>
      </c>
      <c r="L93" s="21">
        <f t="shared" si="25"/>
        <v>0</v>
      </c>
      <c r="M93" s="21">
        <f t="shared" ca="1" si="19"/>
        <v>-4.1827816089938883E-6</v>
      </c>
      <c r="N93" s="21">
        <f t="shared" ca="1" si="26"/>
        <v>0</v>
      </c>
      <c r="O93" s="82">
        <f t="shared" ca="1" si="27"/>
        <v>0</v>
      </c>
      <c r="P93" s="21">
        <f t="shared" ca="1" si="28"/>
        <v>0</v>
      </c>
      <c r="Q93" s="21">
        <f t="shared" ca="1" si="29"/>
        <v>0</v>
      </c>
      <c r="R93" s="12">
        <f t="shared" ca="1" si="20"/>
        <v>4.1827816089938883E-6</v>
      </c>
      <c r="S93" s="12"/>
      <c r="T93" s="12"/>
      <c r="U93" s="12"/>
      <c r="V93" s="12"/>
      <c r="W93" s="12"/>
      <c r="X93" s="12"/>
      <c r="Y93" s="12"/>
      <c r="Z93" s="12"/>
      <c r="AA93" s="12"/>
      <c r="AB93" s="12"/>
      <c r="AC93" s="12"/>
      <c r="AD93" s="12"/>
      <c r="AE93" s="12"/>
      <c r="AF93" s="12"/>
      <c r="AG93" s="12"/>
      <c r="AH93" s="12"/>
      <c r="AI93" s="12"/>
    </row>
    <row r="94" spans="1:35" x14ac:dyDescent="0.2">
      <c r="A94" s="80"/>
      <c r="B94" s="80"/>
      <c r="C94" s="80"/>
      <c r="D94" s="81">
        <f t="shared" si="17"/>
        <v>0</v>
      </c>
      <c r="E94" s="81">
        <f t="shared" si="17"/>
        <v>0</v>
      </c>
      <c r="F94" s="21">
        <f t="shared" si="18"/>
        <v>0</v>
      </c>
      <c r="G94" s="21">
        <f t="shared" si="18"/>
        <v>0</v>
      </c>
      <c r="H94" s="21">
        <f t="shared" si="21"/>
        <v>0</v>
      </c>
      <c r="I94" s="21">
        <f t="shared" si="22"/>
        <v>0</v>
      </c>
      <c r="J94" s="21">
        <f t="shared" si="23"/>
        <v>0</v>
      </c>
      <c r="K94" s="21">
        <f t="shared" si="24"/>
        <v>0</v>
      </c>
      <c r="L94" s="21">
        <f t="shared" si="25"/>
        <v>0</v>
      </c>
      <c r="M94" s="21">
        <f t="shared" ca="1" si="19"/>
        <v>-4.1827816089938883E-6</v>
      </c>
      <c r="N94" s="21">
        <f t="shared" ca="1" si="26"/>
        <v>0</v>
      </c>
      <c r="O94" s="82">
        <f t="shared" ca="1" si="27"/>
        <v>0</v>
      </c>
      <c r="P94" s="21">
        <f t="shared" ca="1" si="28"/>
        <v>0</v>
      </c>
      <c r="Q94" s="21">
        <f t="shared" ca="1" si="29"/>
        <v>0</v>
      </c>
      <c r="R94" s="12">
        <f t="shared" ca="1" si="20"/>
        <v>4.1827816089938883E-6</v>
      </c>
      <c r="S94" s="12"/>
      <c r="T94" s="12"/>
      <c r="U94" s="12"/>
      <c r="V94" s="12"/>
      <c r="W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12"/>
      <c r="AI94" s="12"/>
    </row>
    <row r="95" spans="1:35" x14ac:dyDescent="0.2">
      <c r="A95" s="80"/>
      <c r="B95" s="80"/>
      <c r="C95" s="80"/>
      <c r="D95" s="81">
        <f t="shared" si="17"/>
        <v>0</v>
      </c>
      <c r="E95" s="81">
        <f t="shared" si="17"/>
        <v>0</v>
      </c>
      <c r="F95" s="21">
        <f t="shared" si="18"/>
        <v>0</v>
      </c>
      <c r="G95" s="21">
        <f t="shared" si="18"/>
        <v>0</v>
      </c>
      <c r="H95" s="21">
        <f t="shared" si="21"/>
        <v>0</v>
      </c>
      <c r="I95" s="21">
        <f t="shared" si="22"/>
        <v>0</v>
      </c>
      <c r="J95" s="21">
        <f t="shared" si="23"/>
        <v>0</v>
      </c>
      <c r="K95" s="21">
        <f t="shared" si="24"/>
        <v>0</v>
      </c>
      <c r="L95" s="21">
        <f t="shared" si="25"/>
        <v>0</v>
      </c>
      <c r="M95" s="21">
        <f t="shared" ca="1" si="19"/>
        <v>-4.1827816089938883E-6</v>
      </c>
      <c r="N95" s="21">
        <f t="shared" ca="1" si="26"/>
        <v>0</v>
      </c>
      <c r="O95" s="82">
        <f t="shared" ca="1" si="27"/>
        <v>0</v>
      </c>
      <c r="P95" s="21">
        <f t="shared" ca="1" si="28"/>
        <v>0</v>
      </c>
      <c r="Q95" s="21">
        <f t="shared" ca="1" si="29"/>
        <v>0</v>
      </c>
      <c r="R95" s="12">
        <f t="shared" ca="1" si="20"/>
        <v>4.1827816089938883E-6</v>
      </c>
      <c r="S95" s="12"/>
      <c r="T95" s="12"/>
      <c r="U95" s="12"/>
      <c r="V95" s="12"/>
      <c r="W95" s="12"/>
      <c r="X95" s="12"/>
      <c r="Y95" s="12"/>
      <c r="Z95" s="12"/>
      <c r="AA95" s="12"/>
      <c r="AB95" s="12"/>
      <c r="AC95" s="12"/>
      <c r="AD95" s="12"/>
      <c r="AE95" s="12"/>
      <c r="AF95" s="12"/>
      <c r="AG95" s="12"/>
      <c r="AH95" s="12"/>
      <c r="AI95" s="12"/>
    </row>
    <row r="96" spans="1:35" x14ac:dyDescent="0.2">
      <c r="A96" s="80"/>
      <c r="B96" s="80"/>
      <c r="C96" s="80"/>
      <c r="D96" s="81">
        <f t="shared" si="17"/>
        <v>0</v>
      </c>
      <c r="E96" s="81">
        <f t="shared" si="17"/>
        <v>0</v>
      </c>
      <c r="F96" s="21">
        <f t="shared" si="18"/>
        <v>0</v>
      </c>
      <c r="G96" s="21">
        <f t="shared" si="18"/>
        <v>0</v>
      </c>
      <c r="H96" s="21">
        <f t="shared" si="21"/>
        <v>0</v>
      </c>
      <c r="I96" s="21">
        <f t="shared" si="22"/>
        <v>0</v>
      </c>
      <c r="J96" s="21">
        <f t="shared" si="23"/>
        <v>0</v>
      </c>
      <c r="K96" s="21">
        <f t="shared" si="24"/>
        <v>0</v>
      </c>
      <c r="L96" s="21">
        <f t="shared" si="25"/>
        <v>0</v>
      </c>
      <c r="M96" s="21">
        <f t="shared" ca="1" si="19"/>
        <v>-4.1827816089938883E-6</v>
      </c>
      <c r="N96" s="21">
        <f t="shared" ca="1" si="26"/>
        <v>0</v>
      </c>
      <c r="O96" s="82">
        <f t="shared" ca="1" si="27"/>
        <v>0</v>
      </c>
      <c r="P96" s="21">
        <f t="shared" ca="1" si="28"/>
        <v>0</v>
      </c>
      <c r="Q96" s="21">
        <f t="shared" ca="1" si="29"/>
        <v>0</v>
      </c>
      <c r="R96" s="12">
        <f t="shared" ca="1" si="20"/>
        <v>4.1827816089938883E-6</v>
      </c>
      <c r="S96" s="12"/>
      <c r="T96" s="12"/>
      <c r="U96" s="12"/>
      <c r="V96" s="12"/>
      <c r="W96" s="12"/>
      <c r="X96" s="12"/>
      <c r="Y96" s="12"/>
      <c r="Z96" s="12"/>
      <c r="AA96" s="12"/>
      <c r="AB96" s="12"/>
      <c r="AC96" s="12"/>
      <c r="AD96" s="12"/>
      <c r="AE96" s="12"/>
      <c r="AF96" s="12"/>
      <c r="AG96" s="12"/>
      <c r="AH96" s="12"/>
      <c r="AI96" s="12"/>
    </row>
    <row r="97" spans="1:35" x14ac:dyDescent="0.2">
      <c r="A97" s="80"/>
      <c r="B97" s="80"/>
      <c r="C97" s="80"/>
      <c r="D97" s="81">
        <f t="shared" si="17"/>
        <v>0</v>
      </c>
      <c r="E97" s="81">
        <f t="shared" si="17"/>
        <v>0</v>
      </c>
      <c r="F97" s="21">
        <f t="shared" si="18"/>
        <v>0</v>
      </c>
      <c r="G97" s="21">
        <f t="shared" si="18"/>
        <v>0</v>
      </c>
      <c r="H97" s="21">
        <f t="shared" si="21"/>
        <v>0</v>
      </c>
      <c r="I97" s="21">
        <f t="shared" si="22"/>
        <v>0</v>
      </c>
      <c r="J97" s="21">
        <f t="shared" si="23"/>
        <v>0</v>
      </c>
      <c r="K97" s="21">
        <f t="shared" si="24"/>
        <v>0</v>
      </c>
      <c r="L97" s="21">
        <f t="shared" si="25"/>
        <v>0</v>
      </c>
      <c r="M97" s="21">
        <f t="shared" ca="1" si="19"/>
        <v>-4.1827816089938883E-6</v>
      </c>
      <c r="N97" s="21">
        <f t="shared" ca="1" si="26"/>
        <v>0</v>
      </c>
      <c r="O97" s="82">
        <f t="shared" ca="1" si="27"/>
        <v>0</v>
      </c>
      <c r="P97" s="21">
        <f t="shared" ca="1" si="28"/>
        <v>0</v>
      </c>
      <c r="Q97" s="21">
        <f t="shared" ca="1" si="29"/>
        <v>0</v>
      </c>
      <c r="R97" s="12">
        <f t="shared" ca="1" si="20"/>
        <v>4.1827816089938883E-6</v>
      </c>
      <c r="S97" s="12"/>
      <c r="T97" s="12"/>
      <c r="U97" s="12"/>
      <c r="V97" s="12"/>
      <c r="W97" s="12"/>
      <c r="X97" s="12"/>
      <c r="Y97" s="12"/>
      <c r="Z97" s="12"/>
      <c r="AA97" s="12"/>
      <c r="AB97" s="12"/>
      <c r="AC97" s="12"/>
      <c r="AD97" s="12"/>
      <c r="AE97" s="12"/>
      <c r="AF97" s="12"/>
      <c r="AG97" s="12"/>
      <c r="AH97" s="12"/>
      <c r="AI97" s="12"/>
    </row>
    <row r="98" spans="1:35" x14ac:dyDescent="0.2">
      <c r="A98" s="80"/>
      <c r="B98" s="80"/>
      <c r="C98" s="80"/>
      <c r="D98" s="81">
        <f t="shared" si="17"/>
        <v>0</v>
      </c>
      <c r="E98" s="81">
        <f t="shared" si="17"/>
        <v>0</v>
      </c>
      <c r="F98" s="21">
        <f t="shared" si="18"/>
        <v>0</v>
      </c>
      <c r="G98" s="21">
        <f t="shared" si="18"/>
        <v>0</v>
      </c>
      <c r="H98" s="21">
        <f t="shared" si="21"/>
        <v>0</v>
      </c>
      <c r="I98" s="21">
        <f t="shared" si="22"/>
        <v>0</v>
      </c>
      <c r="J98" s="21">
        <f t="shared" si="23"/>
        <v>0</v>
      </c>
      <c r="K98" s="21">
        <f t="shared" si="24"/>
        <v>0</v>
      </c>
      <c r="L98" s="21">
        <f t="shared" si="25"/>
        <v>0</v>
      </c>
      <c r="M98" s="21">
        <f t="shared" ca="1" si="19"/>
        <v>-4.1827816089938883E-6</v>
      </c>
      <c r="N98" s="21">
        <f t="shared" ca="1" si="26"/>
        <v>0</v>
      </c>
      <c r="O98" s="82">
        <f t="shared" ca="1" si="27"/>
        <v>0</v>
      </c>
      <c r="P98" s="21">
        <f t="shared" ca="1" si="28"/>
        <v>0</v>
      </c>
      <c r="Q98" s="21">
        <f t="shared" ca="1" si="29"/>
        <v>0</v>
      </c>
      <c r="R98" s="12">
        <f t="shared" ca="1" si="20"/>
        <v>4.1827816089938883E-6</v>
      </c>
      <c r="S98" s="12"/>
      <c r="T98" s="12"/>
      <c r="U98" s="12"/>
      <c r="V98" s="12"/>
      <c r="W98" s="12"/>
      <c r="X98" s="12"/>
      <c r="Y98" s="12"/>
      <c r="Z98" s="12"/>
      <c r="AA98" s="12"/>
      <c r="AB98" s="12"/>
      <c r="AC98" s="12"/>
      <c r="AD98" s="12"/>
      <c r="AE98" s="12"/>
      <c r="AF98" s="12"/>
      <c r="AG98" s="12"/>
      <c r="AH98" s="12"/>
      <c r="AI98" s="12"/>
    </row>
    <row r="99" spans="1:35" x14ac:dyDescent="0.2">
      <c r="A99" s="80"/>
      <c r="B99" s="80"/>
      <c r="C99" s="80"/>
      <c r="D99" s="81">
        <f t="shared" si="17"/>
        <v>0</v>
      </c>
      <c r="E99" s="81">
        <f t="shared" si="17"/>
        <v>0</v>
      </c>
      <c r="F99" s="21">
        <f t="shared" si="18"/>
        <v>0</v>
      </c>
      <c r="G99" s="21">
        <f t="shared" si="18"/>
        <v>0</v>
      </c>
      <c r="H99" s="21">
        <f t="shared" si="21"/>
        <v>0</v>
      </c>
      <c r="I99" s="21">
        <f t="shared" si="22"/>
        <v>0</v>
      </c>
      <c r="J99" s="21">
        <f t="shared" si="23"/>
        <v>0</v>
      </c>
      <c r="K99" s="21">
        <f t="shared" si="24"/>
        <v>0</v>
      </c>
      <c r="L99" s="21">
        <f t="shared" si="25"/>
        <v>0</v>
      </c>
      <c r="M99" s="21">
        <f t="shared" ca="1" si="19"/>
        <v>-4.1827816089938883E-6</v>
      </c>
      <c r="N99" s="21">
        <f t="shared" ca="1" si="26"/>
        <v>0</v>
      </c>
      <c r="O99" s="82">
        <f t="shared" ca="1" si="27"/>
        <v>0</v>
      </c>
      <c r="P99" s="21">
        <f t="shared" ca="1" si="28"/>
        <v>0</v>
      </c>
      <c r="Q99" s="21">
        <f t="shared" ca="1" si="29"/>
        <v>0</v>
      </c>
      <c r="R99" s="12">
        <f t="shared" ca="1" si="20"/>
        <v>4.1827816089938883E-6</v>
      </c>
      <c r="S99" s="12"/>
      <c r="T99" s="12"/>
      <c r="U99" s="12"/>
      <c r="V99" s="12"/>
      <c r="W99" s="12"/>
      <c r="X99" s="12"/>
      <c r="Y99" s="12"/>
      <c r="Z99" s="12"/>
      <c r="AA99" s="12"/>
      <c r="AB99" s="12"/>
      <c r="AC99" s="12"/>
      <c r="AD99" s="12"/>
      <c r="AE99" s="12"/>
      <c r="AF99" s="12"/>
      <c r="AG99" s="12"/>
      <c r="AH99" s="12"/>
      <c r="AI99" s="12"/>
    </row>
    <row r="100" spans="1:35" x14ac:dyDescent="0.2">
      <c r="A100" s="80"/>
      <c r="B100" s="80"/>
      <c r="C100" s="80"/>
      <c r="D100" s="81">
        <f t="shared" si="17"/>
        <v>0</v>
      </c>
      <c r="E100" s="81">
        <f t="shared" si="17"/>
        <v>0</v>
      </c>
      <c r="F100" s="21">
        <f t="shared" si="18"/>
        <v>0</v>
      </c>
      <c r="G100" s="21">
        <f t="shared" si="18"/>
        <v>0</v>
      </c>
      <c r="H100" s="21">
        <f t="shared" si="21"/>
        <v>0</v>
      </c>
      <c r="I100" s="21">
        <f t="shared" si="22"/>
        <v>0</v>
      </c>
      <c r="J100" s="21">
        <f t="shared" si="23"/>
        <v>0</v>
      </c>
      <c r="K100" s="21">
        <f t="shared" si="24"/>
        <v>0</v>
      </c>
      <c r="L100" s="21">
        <f t="shared" si="25"/>
        <v>0</v>
      </c>
      <c r="M100" s="21">
        <f t="shared" ca="1" si="19"/>
        <v>-4.1827816089938883E-6</v>
      </c>
      <c r="N100" s="21">
        <f t="shared" ca="1" si="26"/>
        <v>0</v>
      </c>
      <c r="O100" s="82">
        <f t="shared" ca="1" si="27"/>
        <v>0</v>
      </c>
      <c r="P100" s="21">
        <f t="shared" ca="1" si="28"/>
        <v>0</v>
      </c>
      <c r="Q100" s="21">
        <f t="shared" ca="1" si="29"/>
        <v>0</v>
      </c>
      <c r="R100" s="12">
        <f t="shared" ca="1" si="20"/>
        <v>4.1827816089938883E-6</v>
      </c>
      <c r="S100" s="12"/>
      <c r="T100" s="12"/>
      <c r="U100" s="12"/>
      <c r="V100" s="12"/>
      <c r="W100" s="12"/>
      <c r="X100" s="12"/>
      <c r="Y100" s="12"/>
      <c r="Z100" s="12"/>
      <c r="AA100" s="12"/>
      <c r="AB100" s="12"/>
      <c r="AC100" s="12"/>
      <c r="AD100" s="12"/>
      <c r="AE100" s="12"/>
      <c r="AF100" s="12"/>
      <c r="AG100" s="12"/>
      <c r="AH100" s="12"/>
      <c r="AI100" s="12"/>
    </row>
    <row r="101" spans="1:35" x14ac:dyDescent="0.2">
      <c r="A101" s="80"/>
      <c r="B101" s="80"/>
      <c r="C101" s="80"/>
      <c r="D101" s="81">
        <f t="shared" si="17"/>
        <v>0</v>
      </c>
      <c r="E101" s="81">
        <f t="shared" si="17"/>
        <v>0</v>
      </c>
      <c r="F101" s="21">
        <f t="shared" si="18"/>
        <v>0</v>
      </c>
      <c r="G101" s="21">
        <f t="shared" si="18"/>
        <v>0</v>
      </c>
      <c r="H101" s="21">
        <f t="shared" si="21"/>
        <v>0</v>
      </c>
      <c r="I101" s="21">
        <f t="shared" si="22"/>
        <v>0</v>
      </c>
      <c r="J101" s="21">
        <f t="shared" si="23"/>
        <v>0</v>
      </c>
      <c r="K101" s="21">
        <f t="shared" si="24"/>
        <v>0</v>
      </c>
      <c r="L101" s="21">
        <f t="shared" si="25"/>
        <v>0</v>
      </c>
      <c r="M101" s="21">
        <f t="shared" ca="1" si="19"/>
        <v>-4.1827816089938883E-6</v>
      </c>
      <c r="N101" s="21">
        <f t="shared" ca="1" si="26"/>
        <v>0</v>
      </c>
      <c r="O101" s="82">
        <f t="shared" ca="1" si="27"/>
        <v>0</v>
      </c>
      <c r="P101" s="21">
        <f t="shared" ca="1" si="28"/>
        <v>0</v>
      </c>
      <c r="Q101" s="21">
        <f t="shared" ca="1" si="29"/>
        <v>0</v>
      </c>
      <c r="R101" s="12">
        <f t="shared" ca="1" si="20"/>
        <v>4.1827816089938883E-6</v>
      </c>
      <c r="S101" s="12"/>
      <c r="T101" s="12"/>
      <c r="U101" s="12"/>
      <c r="V101" s="12"/>
      <c r="W101" s="12"/>
      <c r="X101" s="12"/>
      <c r="Y101" s="12"/>
      <c r="Z101" s="12"/>
      <c r="AA101" s="12"/>
      <c r="AB101" s="12"/>
      <c r="AC101" s="12"/>
      <c r="AD101" s="12"/>
      <c r="AE101" s="12"/>
      <c r="AF101" s="12"/>
      <c r="AG101" s="12"/>
      <c r="AH101" s="12"/>
      <c r="AI101" s="12"/>
    </row>
    <row r="102" spans="1:35" x14ac:dyDescent="0.2">
      <c r="A102" s="80"/>
      <c r="B102" s="80"/>
      <c r="C102" s="80"/>
      <c r="D102" s="81">
        <f t="shared" si="17"/>
        <v>0</v>
      </c>
      <c r="E102" s="81">
        <f t="shared" si="17"/>
        <v>0</v>
      </c>
      <c r="F102" s="21">
        <f t="shared" si="18"/>
        <v>0</v>
      </c>
      <c r="G102" s="21">
        <f t="shared" si="18"/>
        <v>0</v>
      </c>
      <c r="H102" s="21">
        <f t="shared" si="21"/>
        <v>0</v>
      </c>
      <c r="I102" s="21">
        <f t="shared" si="22"/>
        <v>0</v>
      </c>
      <c r="J102" s="21">
        <f t="shared" si="23"/>
        <v>0</v>
      </c>
      <c r="K102" s="21">
        <f t="shared" si="24"/>
        <v>0</v>
      </c>
      <c r="L102" s="21">
        <f t="shared" si="25"/>
        <v>0</v>
      </c>
      <c r="M102" s="21">
        <f t="shared" ca="1" si="19"/>
        <v>-4.1827816089938883E-6</v>
      </c>
      <c r="N102" s="21">
        <f t="shared" ca="1" si="26"/>
        <v>0</v>
      </c>
      <c r="O102" s="82">
        <f t="shared" ca="1" si="27"/>
        <v>0</v>
      </c>
      <c r="P102" s="21">
        <f t="shared" ca="1" si="28"/>
        <v>0</v>
      </c>
      <c r="Q102" s="21">
        <f t="shared" ca="1" si="29"/>
        <v>0</v>
      </c>
      <c r="R102" s="12">
        <f t="shared" ca="1" si="20"/>
        <v>4.1827816089938883E-6</v>
      </c>
      <c r="S102" s="12"/>
      <c r="T102" s="12"/>
      <c r="U102" s="12"/>
      <c r="V102" s="12"/>
      <c r="W102" s="12"/>
      <c r="X102" s="12"/>
      <c r="Y102" s="12"/>
      <c r="Z102" s="12"/>
      <c r="AA102" s="12"/>
      <c r="AB102" s="12"/>
      <c r="AC102" s="12"/>
      <c r="AD102" s="12"/>
      <c r="AE102" s="12"/>
      <c r="AF102" s="12"/>
      <c r="AG102" s="12"/>
      <c r="AH102" s="12"/>
      <c r="AI102" s="12"/>
    </row>
    <row r="103" spans="1:35" x14ac:dyDescent="0.2">
      <c r="A103" s="80"/>
      <c r="B103" s="80"/>
      <c r="C103" s="80"/>
      <c r="D103" s="81">
        <f t="shared" si="17"/>
        <v>0</v>
      </c>
      <c r="E103" s="81">
        <f t="shared" si="17"/>
        <v>0</v>
      </c>
      <c r="F103" s="21">
        <f t="shared" si="18"/>
        <v>0</v>
      </c>
      <c r="G103" s="21">
        <f t="shared" si="18"/>
        <v>0</v>
      </c>
      <c r="H103" s="21">
        <f t="shared" si="21"/>
        <v>0</v>
      </c>
      <c r="I103" s="21">
        <f t="shared" si="22"/>
        <v>0</v>
      </c>
      <c r="J103" s="21">
        <f t="shared" si="23"/>
        <v>0</v>
      </c>
      <c r="K103" s="21">
        <f t="shared" si="24"/>
        <v>0</v>
      </c>
      <c r="L103" s="21">
        <f t="shared" si="25"/>
        <v>0</v>
      </c>
      <c r="M103" s="21">
        <f t="shared" ca="1" si="19"/>
        <v>-4.1827816089938883E-6</v>
      </c>
      <c r="N103" s="21">
        <f t="shared" ca="1" si="26"/>
        <v>0</v>
      </c>
      <c r="O103" s="82">
        <f t="shared" ca="1" si="27"/>
        <v>0</v>
      </c>
      <c r="P103" s="21">
        <f t="shared" ca="1" si="28"/>
        <v>0</v>
      </c>
      <c r="Q103" s="21">
        <f t="shared" ca="1" si="29"/>
        <v>0</v>
      </c>
      <c r="R103" s="12">
        <f t="shared" ca="1" si="20"/>
        <v>4.1827816089938883E-6</v>
      </c>
      <c r="S103" s="12"/>
      <c r="T103" s="12"/>
      <c r="U103" s="12"/>
      <c r="V103" s="12"/>
      <c r="W103" s="12"/>
      <c r="X103" s="12"/>
      <c r="Y103" s="12"/>
      <c r="Z103" s="12"/>
      <c r="AA103" s="12"/>
      <c r="AB103" s="12"/>
      <c r="AC103" s="12"/>
      <c r="AD103" s="12"/>
      <c r="AE103" s="12"/>
      <c r="AF103" s="12"/>
      <c r="AG103" s="12"/>
      <c r="AH103" s="12"/>
      <c r="AI103" s="12"/>
    </row>
    <row r="104" spans="1:35" x14ac:dyDescent="0.2">
      <c r="A104" s="80"/>
      <c r="B104" s="80"/>
      <c r="C104" s="80"/>
      <c r="D104" s="81">
        <f t="shared" si="17"/>
        <v>0</v>
      </c>
      <c r="E104" s="81">
        <f t="shared" si="17"/>
        <v>0</v>
      </c>
      <c r="F104" s="21">
        <f t="shared" si="18"/>
        <v>0</v>
      </c>
      <c r="G104" s="21">
        <f t="shared" si="18"/>
        <v>0</v>
      </c>
      <c r="H104" s="21">
        <f t="shared" si="21"/>
        <v>0</v>
      </c>
      <c r="I104" s="21">
        <f t="shared" si="22"/>
        <v>0</v>
      </c>
      <c r="J104" s="21">
        <f t="shared" si="23"/>
        <v>0</v>
      </c>
      <c r="K104" s="21">
        <f t="shared" si="24"/>
        <v>0</v>
      </c>
      <c r="L104" s="21">
        <f t="shared" si="25"/>
        <v>0</v>
      </c>
      <c r="M104" s="21">
        <f t="shared" ca="1" si="19"/>
        <v>-4.1827816089938883E-6</v>
      </c>
      <c r="N104" s="21">
        <f t="shared" ca="1" si="26"/>
        <v>0</v>
      </c>
      <c r="O104" s="82">
        <f t="shared" ca="1" si="27"/>
        <v>0</v>
      </c>
      <c r="P104" s="21">
        <f t="shared" ca="1" si="28"/>
        <v>0</v>
      </c>
      <c r="Q104" s="21">
        <f t="shared" ca="1" si="29"/>
        <v>0</v>
      </c>
      <c r="R104" s="12">
        <f t="shared" ca="1" si="20"/>
        <v>4.1827816089938883E-6</v>
      </c>
      <c r="S104" s="12"/>
      <c r="T104" s="12"/>
      <c r="U104" s="12"/>
      <c r="V104" s="12"/>
      <c r="W104" s="12"/>
      <c r="X104" s="12"/>
      <c r="Y104" s="12"/>
      <c r="Z104" s="12"/>
      <c r="AA104" s="12"/>
      <c r="AB104" s="12"/>
      <c r="AC104" s="12"/>
      <c r="AD104" s="12"/>
      <c r="AE104" s="12"/>
      <c r="AF104" s="12"/>
      <c r="AG104" s="12"/>
      <c r="AH104" s="12"/>
      <c r="AI104" s="12"/>
    </row>
    <row r="105" spans="1:35" x14ac:dyDescent="0.2">
      <c r="A105" s="80"/>
      <c r="B105" s="80"/>
      <c r="C105" s="80"/>
      <c r="D105" s="81">
        <f t="shared" si="17"/>
        <v>0</v>
      </c>
      <c r="E105" s="81">
        <f t="shared" si="17"/>
        <v>0</v>
      </c>
      <c r="F105" s="21">
        <f t="shared" si="18"/>
        <v>0</v>
      </c>
      <c r="G105" s="21">
        <f t="shared" si="18"/>
        <v>0</v>
      </c>
      <c r="H105" s="21">
        <f t="shared" si="21"/>
        <v>0</v>
      </c>
      <c r="I105" s="21">
        <f t="shared" si="22"/>
        <v>0</v>
      </c>
      <c r="J105" s="21">
        <f t="shared" si="23"/>
        <v>0</v>
      </c>
      <c r="K105" s="21">
        <f t="shared" si="24"/>
        <v>0</v>
      </c>
      <c r="L105" s="21">
        <f t="shared" si="25"/>
        <v>0</v>
      </c>
      <c r="M105" s="21">
        <f t="shared" ca="1" si="19"/>
        <v>-4.1827816089938883E-6</v>
      </c>
      <c r="N105" s="21">
        <f t="shared" ca="1" si="26"/>
        <v>0</v>
      </c>
      <c r="O105" s="82">
        <f t="shared" ca="1" si="27"/>
        <v>0</v>
      </c>
      <c r="P105" s="21">
        <f t="shared" ca="1" si="28"/>
        <v>0</v>
      </c>
      <c r="Q105" s="21">
        <f t="shared" ca="1" si="29"/>
        <v>0</v>
      </c>
      <c r="R105" s="12">
        <f t="shared" ca="1" si="20"/>
        <v>4.1827816089938883E-6</v>
      </c>
      <c r="S105" s="12"/>
      <c r="T105" s="12"/>
      <c r="U105" s="12"/>
      <c r="V105" s="12"/>
      <c r="W105" s="12"/>
      <c r="X105" s="12"/>
      <c r="Y105" s="12"/>
      <c r="Z105" s="12"/>
      <c r="AA105" s="12"/>
      <c r="AB105" s="12"/>
      <c r="AC105" s="12"/>
      <c r="AD105" s="12"/>
      <c r="AE105" s="12"/>
      <c r="AF105" s="12"/>
      <c r="AG105" s="12"/>
      <c r="AH105" s="12"/>
      <c r="AI105" s="12"/>
    </row>
    <row r="106" spans="1:35" x14ac:dyDescent="0.2">
      <c r="A106" s="80"/>
      <c r="B106" s="80"/>
      <c r="C106" s="80"/>
      <c r="D106" s="81">
        <f t="shared" si="17"/>
        <v>0</v>
      </c>
      <c r="E106" s="81">
        <f t="shared" si="17"/>
        <v>0</v>
      </c>
      <c r="F106" s="21">
        <f t="shared" si="18"/>
        <v>0</v>
      </c>
      <c r="G106" s="21">
        <f t="shared" si="18"/>
        <v>0</v>
      </c>
      <c r="H106" s="21">
        <f t="shared" si="21"/>
        <v>0</v>
      </c>
      <c r="I106" s="21">
        <f t="shared" si="22"/>
        <v>0</v>
      </c>
      <c r="J106" s="21">
        <f t="shared" si="23"/>
        <v>0</v>
      </c>
      <c r="K106" s="21">
        <f t="shared" si="24"/>
        <v>0</v>
      </c>
      <c r="L106" s="21">
        <f t="shared" si="25"/>
        <v>0</v>
      </c>
      <c r="M106" s="21">
        <f t="shared" ca="1" si="19"/>
        <v>-4.1827816089938883E-6</v>
      </c>
      <c r="N106" s="21">
        <f t="shared" ca="1" si="26"/>
        <v>0</v>
      </c>
      <c r="O106" s="82">
        <f t="shared" ca="1" si="27"/>
        <v>0</v>
      </c>
      <c r="P106" s="21">
        <f t="shared" ca="1" si="28"/>
        <v>0</v>
      </c>
      <c r="Q106" s="21">
        <f t="shared" ca="1" si="29"/>
        <v>0</v>
      </c>
      <c r="R106" s="12">
        <f t="shared" ca="1" si="20"/>
        <v>4.1827816089938883E-6</v>
      </c>
      <c r="S106" s="12"/>
      <c r="T106" s="12"/>
      <c r="U106" s="12"/>
      <c r="V106" s="12"/>
      <c r="W106" s="12"/>
      <c r="X106" s="12"/>
      <c r="Y106" s="12"/>
      <c r="Z106" s="12"/>
      <c r="AA106" s="12"/>
      <c r="AB106" s="12"/>
      <c r="AC106" s="12"/>
      <c r="AD106" s="12"/>
      <c r="AE106" s="12"/>
      <c r="AF106" s="12"/>
      <c r="AG106" s="12"/>
      <c r="AH106" s="12"/>
      <c r="AI106" s="12"/>
    </row>
    <row r="107" spans="1:35" x14ac:dyDescent="0.2">
      <c r="A107" s="80"/>
      <c r="B107" s="80"/>
      <c r="C107" s="80"/>
      <c r="D107" s="81">
        <f t="shared" si="17"/>
        <v>0</v>
      </c>
      <c r="E107" s="81">
        <f t="shared" si="17"/>
        <v>0</v>
      </c>
      <c r="F107" s="21">
        <f t="shared" si="18"/>
        <v>0</v>
      </c>
      <c r="G107" s="21">
        <f t="shared" si="18"/>
        <v>0</v>
      </c>
      <c r="H107" s="21">
        <f t="shared" si="21"/>
        <v>0</v>
      </c>
      <c r="I107" s="21">
        <f t="shared" si="22"/>
        <v>0</v>
      </c>
      <c r="J107" s="21">
        <f t="shared" si="23"/>
        <v>0</v>
      </c>
      <c r="K107" s="21">
        <f t="shared" si="24"/>
        <v>0</v>
      </c>
      <c r="L107" s="21">
        <f t="shared" si="25"/>
        <v>0</v>
      </c>
      <c r="M107" s="21">
        <f t="shared" ca="1" si="19"/>
        <v>-4.1827816089938883E-6</v>
      </c>
      <c r="N107" s="21">
        <f t="shared" ca="1" si="26"/>
        <v>0</v>
      </c>
      <c r="O107" s="82">
        <f t="shared" ca="1" si="27"/>
        <v>0</v>
      </c>
      <c r="P107" s="21">
        <f t="shared" ca="1" si="28"/>
        <v>0</v>
      </c>
      <c r="Q107" s="21">
        <f t="shared" ca="1" si="29"/>
        <v>0</v>
      </c>
      <c r="R107" s="12">
        <f t="shared" ca="1" si="20"/>
        <v>4.1827816089938883E-6</v>
      </c>
      <c r="S107" s="12"/>
      <c r="T107" s="12"/>
      <c r="U107" s="12"/>
      <c r="V107" s="12"/>
      <c r="W107" s="12"/>
      <c r="X107" s="12"/>
      <c r="Y107" s="12"/>
      <c r="Z107" s="12"/>
      <c r="AA107" s="12"/>
      <c r="AB107" s="12"/>
      <c r="AC107" s="12"/>
      <c r="AD107" s="12"/>
      <c r="AE107" s="12"/>
      <c r="AF107" s="12"/>
      <c r="AG107" s="12"/>
      <c r="AH107" s="12"/>
      <c r="AI107" s="12"/>
    </row>
    <row r="108" spans="1:35" x14ac:dyDescent="0.2">
      <c r="A108" s="80"/>
      <c r="B108" s="80"/>
      <c r="C108" s="80"/>
      <c r="D108" s="81">
        <f t="shared" si="17"/>
        <v>0</v>
      </c>
      <c r="E108" s="81">
        <f t="shared" si="17"/>
        <v>0</v>
      </c>
      <c r="F108" s="21">
        <f t="shared" si="18"/>
        <v>0</v>
      </c>
      <c r="G108" s="21">
        <f t="shared" si="18"/>
        <v>0</v>
      </c>
      <c r="H108" s="21">
        <f t="shared" si="21"/>
        <v>0</v>
      </c>
      <c r="I108" s="21">
        <f t="shared" si="22"/>
        <v>0</v>
      </c>
      <c r="J108" s="21">
        <f t="shared" si="23"/>
        <v>0</v>
      </c>
      <c r="K108" s="21">
        <f t="shared" si="24"/>
        <v>0</v>
      </c>
      <c r="L108" s="21">
        <f t="shared" si="25"/>
        <v>0</v>
      </c>
      <c r="M108" s="21">
        <f t="shared" ca="1" si="19"/>
        <v>-4.1827816089938883E-6</v>
      </c>
      <c r="N108" s="21">
        <f t="shared" ca="1" si="26"/>
        <v>0</v>
      </c>
      <c r="O108" s="82">
        <f t="shared" ca="1" si="27"/>
        <v>0</v>
      </c>
      <c r="P108" s="21">
        <f t="shared" ca="1" si="28"/>
        <v>0</v>
      </c>
      <c r="Q108" s="21">
        <f t="shared" ca="1" si="29"/>
        <v>0</v>
      </c>
      <c r="R108" s="12">
        <f t="shared" ca="1" si="20"/>
        <v>4.1827816089938883E-6</v>
      </c>
      <c r="S108" s="12"/>
      <c r="T108" s="12"/>
      <c r="U108" s="12"/>
      <c r="V108" s="12"/>
      <c r="W108" s="12"/>
      <c r="X108" s="12"/>
      <c r="Y108" s="12"/>
      <c r="Z108" s="12"/>
      <c r="AA108" s="12"/>
      <c r="AB108" s="12"/>
      <c r="AC108" s="12"/>
      <c r="AD108" s="12"/>
      <c r="AE108" s="12"/>
      <c r="AF108" s="12"/>
      <c r="AG108" s="12"/>
      <c r="AH108" s="12"/>
      <c r="AI108" s="12"/>
    </row>
    <row r="109" spans="1:35" x14ac:dyDescent="0.2">
      <c r="A109" s="80"/>
      <c r="B109" s="80"/>
      <c r="C109" s="80"/>
      <c r="D109" s="81">
        <f t="shared" si="17"/>
        <v>0</v>
      </c>
      <c r="E109" s="81">
        <f t="shared" si="17"/>
        <v>0</v>
      </c>
      <c r="F109" s="21">
        <f t="shared" si="18"/>
        <v>0</v>
      </c>
      <c r="G109" s="21">
        <f t="shared" si="18"/>
        <v>0</v>
      </c>
      <c r="H109" s="21">
        <f t="shared" si="21"/>
        <v>0</v>
      </c>
      <c r="I109" s="21">
        <f t="shared" si="22"/>
        <v>0</v>
      </c>
      <c r="J109" s="21">
        <f t="shared" si="23"/>
        <v>0</v>
      </c>
      <c r="K109" s="21">
        <f t="shared" si="24"/>
        <v>0</v>
      </c>
      <c r="L109" s="21">
        <f t="shared" si="25"/>
        <v>0</v>
      </c>
      <c r="M109" s="21">
        <f t="shared" ca="1" si="19"/>
        <v>-4.1827816089938883E-6</v>
      </c>
      <c r="N109" s="21">
        <f t="shared" ca="1" si="26"/>
        <v>0</v>
      </c>
      <c r="O109" s="82">
        <f t="shared" ca="1" si="27"/>
        <v>0</v>
      </c>
      <c r="P109" s="21">
        <f t="shared" ca="1" si="28"/>
        <v>0</v>
      </c>
      <c r="Q109" s="21">
        <f t="shared" ca="1" si="29"/>
        <v>0</v>
      </c>
      <c r="R109" s="12">
        <f t="shared" ca="1" si="20"/>
        <v>4.1827816089938883E-6</v>
      </c>
      <c r="S109" s="12"/>
      <c r="T109" s="12"/>
      <c r="U109" s="12"/>
      <c r="V109" s="12"/>
      <c r="W109" s="12"/>
      <c r="X109" s="12"/>
      <c r="Y109" s="12"/>
      <c r="Z109" s="12"/>
      <c r="AA109" s="12"/>
      <c r="AB109" s="12"/>
      <c r="AC109" s="12"/>
      <c r="AD109" s="12"/>
      <c r="AE109" s="12"/>
      <c r="AF109" s="12"/>
      <c r="AG109" s="12"/>
      <c r="AH109" s="12"/>
      <c r="AI109" s="12"/>
    </row>
    <row r="110" spans="1:35" x14ac:dyDescent="0.2">
      <c r="A110" s="80"/>
      <c r="B110" s="80"/>
      <c r="C110" s="80"/>
      <c r="D110" s="81">
        <f t="shared" si="17"/>
        <v>0</v>
      </c>
      <c r="E110" s="81">
        <f t="shared" si="17"/>
        <v>0</v>
      </c>
      <c r="F110" s="21">
        <f t="shared" si="18"/>
        <v>0</v>
      </c>
      <c r="G110" s="21">
        <f t="shared" si="18"/>
        <v>0</v>
      </c>
      <c r="H110" s="21">
        <f t="shared" si="21"/>
        <v>0</v>
      </c>
      <c r="I110" s="21">
        <f t="shared" si="22"/>
        <v>0</v>
      </c>
      <c r="J110" s="21">
        <f t="shared" si="23"/>
        <v>0</v>
      </c>
      <c r="K110" s="21">
        <f t="shared" si="24"/>
        <v>0</v>
      </c>
      <c r="L110" s="21">
        <f t="shared" si="25"/>
        <v>0</v>
      </c>
      <c r="M110" s="21">
        <f t="shared" ca="1" si="19"/>
        <v>-4.1827816089938883E-6</v>
      </c>
      <c r="N110" s="21">
        <f t="shared" ca="1" si="26"/>
        <v>0</v>
      </c>
      <c r="O110" s="82">
        <f t="shared" ca="1" si="27"/>
        <v>0</v>
      </c>
      <c r="P110" s="21">
        <f t="shared" ca="1" si="28"/>
        <v>0</v>
      </c>
      <c r="Q110" s="21">
        <f t="shared" ca="1" si="29"/>
        <v>0</v>
      </c>
      <c r="R110" s="12">
        <f t="shared" ca="1" si="20"/>
        <v>4.1827816089938883E-6</v>
      </c>
      <c r="S110" s="12"/>
      <c r="T110" s="12"/>
      <c r="U110" s="12"/>
      <c r="V110" s="12"/>
      <c r="W110" s="12"/>
      <c r="X110" s="12"/>
      <c r="Y110" s="12"/>
      <c r="Z110" s="12"/>
      <c r="AA110" s="12"/>
      <c r="AB110" s="12"/>
      <c r="AC110" s="12"/>
      <c r="AD110" s="12"/>
      <c r="AE110" s="12"/>
      <c r="AF110" s="12"/>
      <c r="AG110" s="12"/>
      <c r="AH110" s="12"/>
      <c r="AI110" s="12"/>
    </row>
    <row r="111" spans="1:35" x14ac:dyDescent="0.2">
      <c r="A111" s="80"/>
      <c r="B111" s="80"/>
      <c r="C111" s="80"/>
      <c r="D111" s="81">
        <f t="shared" si="17"/>
        <v>0</v>
      </c>
      <c r="E111" s="81">
        <f t="shared" si="17"/>
        <v>0</v>
      </c>
      <c r="F111" s="21">
        <f t="shared" si="18"/>
        <v>0</v>
      </c>
      <c r="G111" s="21">
        <f t="shared" si="18"/>
        <v>0</v>
      </c>
      <c r="H111" s="21">
        <f t="shared" si="21"/>
        <v>0</v>
      </c>
      <c r="I111" s="21">
        <f t="shared" si="22"/>
        <v>0</v>
      </c>
      <c r="J111" s="21">
        <f t="shared" si="23"/>
        <v>0</v>
      </c>
      <c r="K111" s="21">
        <f t="shared" si="24"/>
        <v>0</v>
      </c>
      <c r="L111" s="21">
        <f t="shared" si="25"/>
        <v>0</v>
      </c>
      <c r="M111" s="21">
        <f t="shared" ca="1" si="19"/>
        <v>-4.1827816089938883E-6</v>
      </c>
      <c r="N111" s="21">
        <f t="shared" ca="1" si="26"/>
        <v>0</v>
      </c>
      <c r="O111" s="82">
        <f t="shared" ca="1" si="27"/>
        <v>0</v>
      </c>
      <c r="P111" s="21">
        <f t="shared" ca="1" si="28"/>
        <v>0</v>
      </c>
      <c r="Q111" s="21">
        <f t="shared" ca="1" si="29"/>
        <v>0</v>
      </c>
      <c r="R111" s="12">
        <f t="shared" ca="1" si="20"/>
        <v>4.1827816089938883E-6</v>
      </c>
      <c r="S111" s="12"/>
      <c r="T111" s="12"/>
      <c r="U111" s="12"/>
      <c r="V111" s="12"/>
      <c r="W111" s="12"/>
      <c r="X111" s="12"/>
      <c r="Y111" s="12"/>
      <c r="Z111" s="12"/>
      <c r="AA111" s="12"/>
      <c r="AB111" s="12"/>
      <c r="AC111" s="12"/>
      <c r="AD111" s="12"/>
      <c r="AE111" s="12"/>
      <c r="AF111" s="12"/>
      <c r="AG111" s="12"/>
      <c r="AH111" s="12"/>
      <c r="AI111" s="12"/>
    </row>
    <row r="112" spans="1:35" x14ac:dyDescent="0.2">
      <c r="A112" s="80"/>
      <c r="B112" s="80"/>
      <c r="C112" s="80"/>
      <c r="D112" s="81">
        <f t="shared" si="17"/>
        <v>0</v>
      </c>
      <c r="E112" s="81">
        <f t="shared" si="17"/>
        <v>0</v>
      </c>
      <c r="F112" s="21">
        <f t="shared" si="18"/>
        <v>0</v>
      </c>
      <c r="G112" s="21">
        <f t="shared" si="18"/>
        <v>0</v>
      </c>
      <c r="H112" s="21">
        <f t="shared" si="21"/>
        <v>0</v>
      </c>
      <c r="I112" s="21">
        <f t="shared" si="22"/>
        <v>0</v>
      </c>
      <c r="J112" s="21">
        <f t="shared" si="23"/>
        <v>0</v>
      </c>
      <c r="K112" s="21">
        <f t="shared" si="24"/>
        <v>0</v>
      </c>
      <c r="L112" s="21">
        <f t="shared" si="25"/>
        <v>0</v>
      </c>
      <c r="M112" s="21">
        <f t="shared" ca="1" si="19"/>
        <v>-4.1827816089938883E-6</v>
      </c>
      <c r="N112" s="21">
        <f t="shared" ca="1" si="26"/>
        <v>0</v>
      </c>
      <c r="O112" s="82">
        <f t="shared" ca="1" si="27"/>
        <v>0</v>
      </c>
      <c r="P112" s="21">
        <f t="shared" ca="1" si="28"/>
        <v>0</v>
      </c>
      <c r="Q112" s="21">
        <f t="shared" ca="1" si="29"/>
        <v>0</v>
      </c>
      <c r="R112" s="12">
        <f t="shared" ca="1" si="20"/>
        <v>4.1827816089938883E-6</v>
      </c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I112" s="12"/>
    </row>
    <row r="113" spans="1:35" x14ac:dyDescent="0.2">
      <c r="A113" s="80"/>
      <c r="B113" s="80"/>
      <c r="C113" s="80"/>
      <c r="D113" s="81">
        <f t="shared" si="17"/>
        <v>0</v>
      </c>
      <c r="E113" s="81">
        <f t="shared" si="17"/>
        <v>0</v>
      </c>
      <c r="F113" s="21">
        <f t="shared" si="18"/>
        <v>0</v>
      </c>
      <c r="G113" s="21">
        <f t="shared" si="18"/>
        <v>0</v>
      </c>
      <c r="H113" s="21">
        <f t="shared" si="21"/>
        <v>0</v>
      </c>
      <c r="I113" s="21">
        <f t="shared" si="22"/>
        <v>0</v>
      </c>
      <c r="J113" s="21">
        <f t="shared" si="23"/>
        <v>0</v>
      </c>
      <c r="K113" s="21">
        <f t="shared" si="24"/>
        <v>0</v>
      </c>
      <c r="L113" s="21">
        <f t="shared" si="25"/>
        <v>0</v>
      </c>
      <c r="M113" s="21">
        <f t="shared" ca="1" si="19"/>
        <v>-4.1827816089938883E-6</v>
      </c>
      <c r="N113" s="21">
        <f t="shared" ca="1" si="26"/>
        <v>0</v>
      </c>
      <c r="O113" s="82">
        <f t="shared" ca="1" si="27"/>
        <v>0</v>
      </c>
      <c r="P113" s="21">
        <f t="shared" ca="1" si="28"/>
        <v>0</v>
      </c>
      <c r="Q113" s="21">
        <f t="shared" ca="1" si="29"/>
        <v>0</v>
      </c>
      <c r="R113" s="12">
        <f t="shared" ca="1" si="20"/>
        <v>4.1827816089938883E-6</v>
      </c>
      <c r="S113" s="12"/>
      <c r="T113" s="12"/>
      <c r="U113" s="12"/>
      <c r="V113" s="12"/>
      <c r="W113" s="12"/>
      <c r="X113" s="12"/>
      <c r="Y113" s="12"/>
      <c r="Z113" s="12"/>
      <c r="AA113" s="12"/>
      <c r="AB113" s="12"/>
      <c r="AC113" s="12"/>
      <c r="AD113" s="12"/>
      <c r="AE113" s="12"/>
      <c r="AF113" s="12"/>
      <c r="AG113" s="12"/>
      <c r="AH113" s="12"/>
      <c r="AI113" s="12"/>
    </row>
    <row r="114" spans="1:35" x14ac:dyDescent="0.2">
      <c r="A114" s="80"/>
      <c r="B114" s="80"/>
      <c r="C114" s="80"/>
      <c r="D114" s="81">
        <f t="shared" si="17"/>
        <v>0</v>
      </c>
      <c r="E114" s="81">
        <f t="shared" si="17"/>
        <v>0</v>
      </c>
      <c r="F114" s="21">
        <f t="shared" si="18"/>
        <v>0</v>
      </c>
      <c r="G114" s="21">
        <f t="shared" si="18"/>
        <v>0</v>
      </c>
      <c r="H114" s="21">
        <f t="shared" si="21"/>
        <v>0</v>
      </c>
      <c r="I114" s="21">
        <f t="shared" si="22"/>
        <v>0</v>
      </c>
      <c r="J114" s="21">
        <f t="shared" si="23"/>
        <v>0</v>
      </c>
      <c r="K114" s="21">
        <f t="shared" si="24"/>
        <v>0</v>
      </c>
      <c r="L114" s="21">
        <f t="shared" si="25"/>
        <v>0</v>
      </c>
      <c r="M114" s="21">
        <f t="shared" ca="1" si="19"/>
        <v>-4.1827816089938883E-6</v>
      </c>
      <c r="N114" s="21">
        <f t="shared" ca="1" si="26"/>
        <v>0</v>
      </c>
      <c r="O114" s="82">
        <f t="shared" ca="1" si="27"/>
        <v>0</v>
      </c>
      <c r="P114" s="21">
        <f t="shared" ca="1" si="28"/>
        <v>0</v>
      </c>
      <c r="Q114" s="21">
        <f t="shared" ca="1" si="29"/>
        <v>0</v>
      </c>
      <c r="R114" s="12">
        <f t="shared" ca="1" si="20"/>
        <v>4.1827816089938883E-6</v>
      </c>
      <c r="S114" s="12"/>
      <c r="T114" s="12"/>
      <c r="U114" s="12"/>
      <c r="V114" s="12"/>
      <c r="W114" s="12"/>
      <c r="X114" s="12"/>
      <c r="Y114" s="12"/>
      <c r="Z114" s="12"/>
      <c r="AA114" s="12"/>
      <c r="AB114" s="12"/>
      <c r="AC114" s="12"/>
      <c r="AD114" s="12"/>
      <c r="AE114" s="12"/>
      <c r="AF114" s="12"/>
      <c r="AG114" s="12"/>
      <c r="AH114" s="12"/>
      <c r="AI114" s="12"/>
    </row>
    <row r="115" spans="1:35" x14ac:dyDescent="0.2">
      <c r="A115" s="80"/>
      <c r="B115" s="80"/>
      <c r="C115" s="80"/>
      <c r="D115" s="81">
        <f t="shared" si="17"/>
        <v>0</v>
      </c>
      <c r="E115" s="81">
        <f t="shared" si="17"/>
        <v>0</v>
      </c>
      <c r="F115" s="21">
        <f t="shared" si="18"/>
        <v>0</v>
      </c>
      <c r="G115" s="21">
        <f t="shared" si="18"/>
        <v>0</v>
      </c>
      <c r="H115" s="21">
        <f t="shared" si="21"/>
        <v>0</v>
      </c>
      <c r="I115" s="21">
        <f t="shared" si="22"/>
        <v>0</v>
      </c>
      <c r="J115" s="21">
        <f t="shared" si="23"/>
        <v>0</v>
      </c>
      <c r="K115" s="21">
        <f t="shared" si="24"/>
        <v>0</v>
      </c>
      <c r="L115" s="21">
        <f t="shared" si="25"/>
        <v>0</v>
      </c>
      <c r="M115" s="21">
        <f t="shared" ca="1" si="19"/>
        <v>-4.1827816089938883E-6</v>
      </c>
      <c r="N115" s="21">
        <f t="shared" ca="1" si="26"/>
        <v>0</v>
      </c>
      <c r="O115" s="82">
        <f t="shared" ca="1" si="27"/>
        <v>0</v>
      </c>
      <c r="P115" s="21">
        <f t="shared" ca="1" si="28"/>
        <v>0</v>
      </c>
      <c r="Q115" s="21">
        <f t="shared" ca="1" si="29"/>
        <v>0</v>
      </c>
      <c r="R115" s="12">
        <f t="shared" ca="1" si="20"/>
        <v>4.1827816089938883E-6</v>
      </c>
      <c r="S115" s="12"/>
      <c r="T115" s="12"/>
      <c r="U115" s="12"/>
      <c r="V115" s="12"/>
      <c r="W115" s="12"/>
      <c r="X115" s="12"/>
      <c r="Y115" s="12"/>
      <c r="Z115" s="12"/>
      <c r="AA115" s="12"/>
      <c r="AB115" s="12"/>
      <c r="AC115" s="12"/>
      <c r="AD115" s="12"/>
      <c r="AE115" s="12"/>
      <c r="AF115" s="12"/>
      <c r="AG115" s="12"/>
      <c r="AH115" s="12"/>
      <c r="AI115" s="12"/>
    </row>
    <row r="116" spans="1:35" x14ac:dyDescent="0.2">
      <c r="A116" s="80"/>
      <c r="B116" s="80"/>
      <c r="C116" s="80"/>
      <c r="D116" s="81">
        <f t="shared" si="17"/>
        <v>0</v>
      </c>
      <c r="E116" s="81">
        <f t="shared" si="17"/>
        <v>0</v>
      </c>
      <c r="F116" s="21">
        <f t="shared" si="18"/>
        <v>0</v>
      </c>
      <c r="G116" s="21">
        <f t="shared" si="18"/>
        <v>0</v>
      </c>
      <c r="H116" s="21">
        <f t="shared" si="21"/>
        <v>0</v>
      </c>
      <c r="I116" s="21">
        <f t="shared" si="22"/>
        <v>0</v>
      </c>
      <c r="J116" s="21">
        <f t="shared" si="23"/>
        <v>0</v>
      </c>
      <c r="K116" s="21">
        <f t="shared" si="24"/>
        <v>0</v>
      </c>
      <c r="L116" s="21">
        <f t="shared" si="25"/>
        <v>0</v>
      </c>
      <c r="M116" s="21">
        <f t="shared" ca="1" si="19"/>
        <v>-4.1827816089938883E-6</v>
      </c>
      <c r="N116" s="21">
        <f t="shared" ca="1" si="26"/>
        <v>0</v>
      </c>
      <c r="O116" s="82">
        <f t="shared" ca="1" si="27"/>
        <v>0</v>
      </c>
      <c r="P116" s="21">
        <f t="shared" ca="1" si="28"/>
        <v>0</v>
      </c>
      <c r="Q116" s="21">
        <f t="shared" ca="1" si="29"/>
        <v>0</v>
      </c>
      <c r="R116" s="12">
        <f t="shared" ca="1" si="20"/>
        <v>4.1827816089938883E-6</v>
      </c>
      <c r="S116" s="12"/>
      <c r="T116" s="12"/>
      <c r="U116" s="12"/>
      <c r="V116" s="12"/>
      <c r="W116" s="12"/>
      <c r="X116" s="12"/>
      <c r="Y116" s="12"/>
      <c r="Z116" s="12"/>
      <c r="AA116" s="12"/>
      <c r="AB116" s="12"/>
      <c r="AC116" s="12"/>
      <c r="AD116" s="12"/>
      <c r="AE116" s="12"/>
      <c r="AF116" s="12"/>
      <c r="AG116" s="12"/>
      <c r="AH116" s="12"/>
      <c r="AI116" s="12"/>
    </row>
    <row r="117" spans="1:35" x14ac:dyDescent="0.2">
      <c r="A117" s="80"/>
      <c r="B117" s="80"/>
      <c r="C117" s="80"/>
      <c r="D117" s="81">
        <f t="shared" si="17"/>
        <v>0</v>
      </c>
      <c r="E117" s="81">
        <f t="shared" si="17"/>
        <v>0</v>
      </c>
      <c r="F117" s="21">
        <f t="shared" si="18"/>
        <v>0</v>
      </c>
      <c r="G117" s="21">
        <f t="shared" si="18"/>
        <v>0</v>
      </c>
      <c r="H117" s="21">
        <f t="shared" si="21"/>
        <v>0</v>
      </c>
      <c r="I117" s="21">
        <f t="shared" si="22"/>
        <v>0</v>
      </c>
      <c r="J117" s="21">
        <f t="shared" si="23"/>
        <v>0</v>
      </c>
      <c r="K117" s="21">
        <f t="shared" si="24"/>
        <v>0</v>
      </c>
      <c r="L117" s="21">
        <f t="shared" si="25"/>
        <v>0</v>
      </c>
      <c r="M117" s="21">
        <f t="shared" ca="1" si="19"/>
        <v>-4.1827816089938883E-6</v>
      </c>
      <c r="N117" s="21">
        <f t="shared" ca="1" si="26"/>
        <v>0</v>
      </c>
      <c r="O117" s="82">
        <f t="shared" ca="1" si="27"/>
        <v>0</v>
      </c>
      <c r="P117" s="21">
        <f t="shared" ca="1" si="28"/>
        <v>0</v>
      </c>
      <c r="Q117" s="21">
        <f t="shared" ca="1" si="29"/>
        <v>0</v>
      </c>
      <c r="R117" s="12">
        <f t="shared" ca="1" si="20"/>
        <v>4.1827816089938883E-6</v>
      </c>
      <c r="S117" s="12"/>
      <c r="T117" s="12"/>
      <c r="U117" s="12"/>
      <c r="V117" s="12"/>
      <c r="W117" s="12"/>
      <c r="X117" s="12"/>
      <c r="Y117" s="12"/>
      <c r="Z117" s="12"/>
      <c r="AA117" s="12"/>
      <c r="AB117" s="12"/>
      <c r="AC117" s="12"/>
      <c r="AD117" s="12"/>
      <c r="AE117" s="12"/>
      <c r="AF117" s="12"/>
      <c r="AG117" s="12"/>
      <c r="AH117" s="12"/>
      <c r="AI117" s="12"/>
    </row>
    <row r="118" spans="1:35" x14ac:dyDescent="0.2">
      <c r="A118" s="80"/>
      <c r="B118" s="80"/>
      <c r="C118" s="80"/>
      <c r="D118" s="81">
        <f t="shared" si="17"/>
        <v>0</v>
      </c>
      <c r="E118" s="81">
        <f t="shared" si="17"/>
        <v>0</v>
      </c>
      <c r="F118" s="21">
        <f t="shared" si="18"/>
        <v>0</v>
      </c>
      <c r="G118" s="21">
        <f t="shared" si="18"/>
        <v>0</v>
      </c>
      <c r="H118" s="21">
        <f t="shared" si="21"/>
        <v>0</v>
      </c>
      <c r="I118" s="21">
        <f t="shared" si="22"/>
        <v>0</v>
      </c>
      <c r="J118" s="21">
        <f t="shared" si="23"/>
        <v>0</v>
      </c>
      <c r="K118" s="21">
        <f t="shared" si="24"/>
        <v>0</v>
      </c>
      <c r="L118" s="21">
        <f t="shared" si="25"/>
        <v>0</v>
      </c>
      <c r="M118" s="21">
        <f t="shared" ca="1" si="19"/>
        <v>-4.1827816089938883E-6</v>
      </c>
      <c r="N118" s="21">
        <f t="shared" ca="1" si="26"/>
        <v>0</v>
      </c>
      <c r="O118" s="82">
        <f t="shared" ca="1" si="27"/>
        <v>0</v>
      </c>
      <c r="P118" s="21">
        <f t="shared" ca="1" si="28"/>
        <v>0</v>
      </c>
      <c r="Q118" s="21">
        <f t="shared" ca="1" si="29"/>
        <v>0</v>
      </c>
      <c r="R118" s="12">
        <f t="shared" ca="1" si="20"/>
        <v>4.1827816089938883E-6</v>
      </c>
      <c r="S118" s="12"/>
      <c r="T118" s="12"/>
      <c r="U118" s="12"/>
      <c r="V118" s="12"/>
      <c r="W118" s="12"/>
      <c r="X118" s="12"/>
      <c r="Y118" s="12"/>
      <c r="Z118" s="12"/>
      <c r="AA118" s="12"/>
      <c r="AB118" s="12"/>
      <c r="AC118" s="12"/>
      <c r="AD118" s="12"/>
      <c r="AE118" s="12"/>
      <c r="AF118" s="12"/>
      <c r="AG118" s="12"/>
      <c r="AH118" s="12"/>
      <c r="AI118" s="12"/>
    </row>
    <row r="119" spans="1:35" x14ac:dyDescent="0.2">
      <c r="A119" s="80"/>
      <c r="B119" s="80"/>
      <c r="C119" s="80"/>
      <c r="D119" s="81">
        <f t="shared" si="17"/>
        <v>0</v>
      </c>
      <c r="E119" s="81">
        <f t="shared" si="17"/>
        <v>0</v>
      </c>
      <c r="F119" s="21">
        <f t="shared" si="18"/>
        <v>0</v>
      </c>
      <c r="G119" s="21">
        <f t="shared" si="18"/>
        <v>0</v>
      </c>
      <c r="H119" s="21">
        <f t="shared" si="21"/>
        <v>0</v>
      </c>
      <c r="I119" s="21">
        <f t="shared" si="22"/>
        <v>0</v>
      </c>
      <c r="J119" s="21">
        <f t="shared" si="23"/>
        <v>0</v>
      </c>
      <c r="K119" s="21">
        <f t="shared" si="24"/>
        <v>0</v>
      </c>
      <c r="L119" s="21">
        <f t="shared" si="25"/>
        <v>0</v>
      </c>
      <c r="M119" s="21">
        <f t="shared" ca="1" si="19"/>
        <v>-4.1827816089938883E-6</v>
      </c>
      <c r="N119" s="21">
        <f t="shared" ca="1" si="26"/>
        <v>0</v>
      </c>
      <c r="O119" s="82">
        <f t="shared" ca="1" si="27"/>
        <v>0</v>
      </c>
      <c r="P119" s="21">
        <f t="shared" ca="1" si="28"/>
        <v>0</v>
      </c>
      <c r="Q119" s="21">
        <f t="shared" ca="1" si="29"/>
        <v>0</v>
      </c>
      <c r="R119" s="12">
        <f t="shared" ca="1" si="20"/>
        <v>4.1827816089938883E-6</v>
      </c>
      <c r="S119" s="12"/>
      <c r="T119" s="12"/>
      <c r="U119" s="12"/>
      <c r="V119" s="12"/>
      <c r="W119" s="12"/>
      <c r="X119" s="12"/>
      <c r="Y119" s="12"/>
      <c r="Z119" s="12"/>
      <c r="AA119" s="12"/>
      <c r="AB119" s="12"/>
      <c r="AC119" s="12"/>
      <c r="AD119" s="12"/>
      <c r="AE119" s="12"/>
      <c r="AF119" s="12"/>
      <c r="AG119" s="12"/>
      <c r="AH119" s="12"/>
      <c r="AI119" s="12"/>
    </row>
    <row r="120" spans="1:35" x14ac:dyDescent="0.2">
      <c r="A120" s="80"/>
      <c r="B120" s="80"/>
      <c r="C120" s="80"/>
      <c r="D120" s="81">
        <f t="shared" si="17"/>
        <v>0</v>
      </c>
      <c r="E120" s="81">
        <f t="shared" si="17"/>
        <v>0</v>
      </c>
      <c r="F120" s="21">
        <f t="shared" si="18"/>
        <v>0</v>
      </c>
      <c r="G120" s="21">
        <f t="shared" si="18"/>
        <v>0</v>
      </c>
      <c r="H120" s="21">
        <f t="shared" si="21"/>
        <v>0</v>
      </c>
      <c r="I120" s="21">
        <f t="shared" si="22"/>
        <v>0</v>
      </c>
      <c r="J120" s="21">
        <f t="shared" si="23"/>
        <v>0</v>
      </c>
      <c r="K120" s="21">
        <f t="shared" si="24"/>
        <v>0</v>
      </c>
      <c r="L120" s="21">
        <f t="shared" si="25"/>
        <v>0</v>
      </c>
      <c r="M120" s="21">
        <f t="shared" ca="1" si="19"/>
        <v>-4.1827816089938883E-6</v>
      </c>
      <c r="N120" s="21">
        <f t="shared" ca="1" si="26"/>
        <v>0</v>
      </c>
      <c r="O120" s="82">
        <f t="shared" ca="1" si="27"/>
        <v>0</v>
      </c>
      <c r="P120" s="21">
        <f t="shared" ca="1" si="28"/>
        <v>0</v>
      </c>
      <c r="Q120" s="21">
        <f t="shared" ca="1" si="29"/>
        <v>0</v>
      </c>
      <c r="R120" s="12">
        <f t="shared" ca="1" si="20"/>
        <v>4.1827816089938883E-6</v>
      </c>
      <c r="S120" s="12"/>
      <c r="T120" s="12"/>
      <c r="U120" s="12"/>
      <c r="V120" s="12"/>
      <c r="W120" s="12"/>
      <c r="X120" s="12"/>
      <c r="Y120" s="12"/>
      <c r="Z120" s="12"/>
      <c r="AA120" s="12"/>
      <c r="AB120" s="12"/>
      <c r="AC120" s="12"/>
      <c r="AD120" s="12"/>
      <c r="AE120" s="12"/>
      <c r="AF120" s="12"/>
      <c r="AG120" s="12"/>
      <c r="AH120" s="12"/>
      <c r="AI120" s="12"/>
    </row>
    <row r="121" spans="1:35" x14ac:dyDescent="0.2">
      <c r="A121" s="80"/>
      <c r="B121" s="80"/>
      <c r="C121" s="80"/>
      <c r="D121" s="81">
        <f t="shared" si="17"/>
        <v>0</v>
      </c>
      <c r="E121" s="81">
        <f t="shared" si="17"/>
        <v>0</v>
      </c>
      <c r="F121" s="21">
        <f t="shared" si="18"/>
        <v>0</v>
      </c>
      <c r="G121" s="21">
        <f t="shared" si="18"/>
        <v>0</v>
      </c>
      <c r="H121" s="21">
        <f t="shared" si="21"/>
        <v>0</v>
      </c>
      <c r="I121" s="21">
        <f t="shared" si="22"/>
        <v>0</v>
      </c>
      <c r="J121" s="21">
        <f t="shared" si="23"/>
        <v>0</v>
      </c>
      <c r="K121" s="21">
        <f t="shared" si="24"/>
        <v>0</v>
      </c>
      <c r="L121" s="21">
        <f t="shared" si="25"/>
        <v>0</v>
      </c>
      <c r="M121" s="21">
        <f t="shared" ca="1" si="19"/>
        <v>-4.1827816089938883E-6</v>
      </c>
      <c r="N121" s="21">
        <f t="shared" ca="1" si="26"/>
        <v>0</v>
      </c>
      <c r="O121" s="82">
        <f t="shared" ca="1" si="27"/>
        <v>0</v>
      </c>
      <c r="P121" s="21">
        <f t="shared" ca="1" si="28"/>
        <v>0</v>
      </c>
      <c r="Q121" s="21">
        <f t="shared" ca="1" si="29"/>
        <v>0</v>
      </c>
      <c r="R121" s="12">
        <f t="shared" ca="1" si="20"/>
        <v>4.1827816089938883E-6</v>
      </c>
      <c r="S121" s="12"/>
      <c r="T121" s="12"/>
      <c r="U121" s="12"/>
      <c r="V121" s="12"/>
      <c r="W121" s="12"/>
      <c r="X121" s="12"/>
      <c r="Y121" s="12"/>
      <c r="Z121" s="12"/>
      <c r="AA121" s="12"/>
      <c r="AB121" s="12"/>
      <c r="AC121" s="12"/>
      <c r="AD121" s="12"/>
      <c r="AE121" s="12"/>
      <c r="AF121" s="12"/>
      <c r="AG121" s="12"/>
      <c r="AH121" s="12"/>
      <c r="AI121" s="12"/>
    </row>
    <row r="122" spans="1:35" x14ac:dyDescent="0.2">
      <c r="A122" s="80"/>
      <c r="B122" s="80"/>
      <c r="C122" s="80"/>
      <c r="D122" s="81">
        <f t="shared" si="17"/>
        <v>0</v>
      </c>
      <c r="E122" s="81">
        <f t="shared" si="17"/>
        <v>0</v>
      </c>
      <c r="F122" s="21">
        <f t="shared" si="18"/>
        <v>0</v>
      </c>
      <c r="G122" s="21">
        <f t="shared" si="18"/>
        <v>0</v>
      </c>
      <c r="H122" s="21">
        <f t="shared" si="21"/>
        <v>0</v>
      </c>
      <c r="I122" s="21">
        <f t="shared" si="22"/>
        <v>0</v>
      </c>
      <c r="J122" s="21">
        <f t="shared" si="23"/>
        <v>0</v>
      </c>
      <c r="K122" s="21">
        <f t="shared" si="24"/>
        <v>0</v>
      </c>
      <c r="L122" s="21">
        <f t="shared" si="25"/>
        <v>0</v>
      </c>
      <c r="M122" s="21">
        <f t="shared" ca="1" si="19"/>
        <v>-4.1827816089938883E-6</v>
      </c>
      <c r="N122" s="21">
        <f t="shared" ca="1" si="26"/>
        <v>0</v>
      </c>
      <c r="O122" s="82">
        <f t="shared" ca="1" si="27"/>
        <v>0</v>
      </c>
      <c r="P122" s="21">
        <f t="shared" ca="1" si="28"/>
        <v>0</v>
      </c>
      <c r="Q122" s="21">
        <f t="shared" ca="1" si="29"/>
        <v>0</v>
      </c>
      <c r="R122" s="12">
        <f t="shared" ca="1" si="20"/>
        <v>4.1827816089938883E-6</v>
      </c>
      <c r="S122" s="12"/>
      <c r="T122" s="12"/>
      <c r="U122" s="12"/>
      <c r="V122" s="12"/>
      <c r="W122" s="12"/>
      <c r="X122" s="12"/>
      <c r="Y122" s="12"/>
      <c r="Z122" s="12"/>
      <c r="AA122" s="12"/>
      <c r="AB122" s="12"/>
      <c r="AC122" s="12"/>
      <c r="AD122" s="12"/>
      <c r="AE122" s="12"/>
      <c r="AF122" s="12"/>
      <c r="AG122" s="12"/>
      <c r="AH122" s="12"/>
      <c r="AI122" s="12"/>
    </row>
    <row r="123" spans="1:35" x14ac:dyDescent="0.2">
      <c r="A123" s="80"/>
      <c r="B123" s="80"/>
      <c r="C123" s="80"/>
      <c r="D123" s="81">
        <f t="shared" si="17"/>
        <v>0</v>
      </c>
      <c r="E123" s="81">
        <f t="shared" si="17"/>
        <v>0</v>
      </c>
      <c r="F123" s="21">
        <f t="shared" si="18"/>
        <v>0</v>
      </c>
      <c r="G123" s="21">
        <f t="shared" si="18"/>
        <v>0</v>
      </c>
      <c r="H123" s="21">
        <f t="shared" si="21"/>
        <v>0</v>
      </c>
      <c r="I123" s="21">
        <f t="shared" si="22"/>
        <v>0</v>
      </c>
      <c r="J123" s="21">
        <f t="shared" si="23"/>
        <v>0</v>
      </c>
      <c r="K123" s="21">
        <f t="shared" si="24"/>
        <v>0</v>
      </c>
      <c r="L123" s="21">
        <f t="shared" si="25"/>
        <v>0</v>
      </c>
      <c r="M123" s="21">
        <f t="shared" ca="1" si="19"/>
        <v>-4.1827816089938883E-6</v>
      </c>
      <c r="N123" s="21">
        <f t="shared" ca="1" si="26"/>
        <v>0</v>
      </c>
      <c r="O123" s="82">
        <f t="shared" ca="1" si="27"/>
        <v>0</v>
      </c>
      <c r="P123" s="21">
        <f t="shared" ca="1" si="28"/>
        <v>0</v>
      </c>
      <c r="Q123" s="21">
        <f t="shared" ca="1" si="29"/>
        <v>0</v>
      </c>
      <c r="R123" s="12">
        <f t="shared" ca="1" si="20"/>
        <v>4.1827816089938883E-6</v>
      </c>
      <c r="S123" s="12"/>
      <c r="T123" s="12"/>
      <c r="U123" s="12"/>
      <c r="V123" s="12"/>
      <c r="W123" s="12"/>
      <c r="X123" s="12"/>
      <c r="Y123" s="12"/>
      <c r="Z123" s="12"/>
      <c r="AA123" s="12"/>
      <c r="AB123" s="12"/>
      <c r="AC123" s="12"/>
      <c r="AD123" s="12"/>
      <c r="AE123" s="12"/>
      <c r="AF123" s="12"/>
      <c r="AG123" s="12"/>
      <c r="AH123" s="12"/>
      <c r="AI123" s="12"/>
    </row>
    <row r="124" spans="1:35" x14ac:dyDescent="0.2">
      <c r="A124" s="80"/>
      <c r="B124" s="80"/>
      <c r="C124" s="80"/>
      <c r="D124" s="81">
        <f t="shared" si="17"/>
        <v>0</v>
      </c>
      <c r="E124" s="81">
        <f t="shared" si="17"/>
        <v>0</v>
      </c>
      <c r="F124" s="21">
        <f t="shared" si="18"/>
        <v>0</v>
      </c>
      <c r="G124" s="21">
        <f t="shared" si="18"/>
        <v>0</v>
      </c>
      <c r="H124" s="21">
        <f t="shared" si="21"/>
        <v>0</v>
      </c>
      <c r="I124" s="21">
        <f t="shared" si="22"/>
        <v>0</v>
      </c>
      <c r="J124" s="21">
        <f t="shared" si="23"/>
        <v>0</v>
      </c>
      <c r="K124" s="21">
        <f t="shared" si="24"/>
        <v>0</v>
      </c>
      <c r="L124" s="21">
        <f t="shared" si="25"/>
        <v>0</v>
      </c>
      <c r="M124" s="21">
        <f t="shared" ca="1" si="19"/>
        <v>-4.1827816089938883E-6</v>
      </c>
      <c r="N124" s="21">
        <f t="shared" ca="1" si="26"/>
        <v>0</v>
      </c>
      <c r="O124" s="82">
        <f t="shared" ca="1" si="27"/>
        <v>0</v>
      </c>
      <c r="P124" s="21">
        <f t="shared" ca="1" si="28"/>
        <v>0</v>
      </c>
      <c r="Q124" s="21">
        <f t="shared" ca="1" si="29"/>
        <v>0</v>
      </c>
      <c r="R124" s="12">
        <f t="shared" ca="1" si="20"/>
        <v>4.1827816089938883E-6</v>
      </c>
      <c r="S124" s="12"/>
      <c r="T124" s="12"/>
      <c r="U124" s="12"/>
      <c r="V124" s="12"/>
      <c r="W124" s="12"/>
      <c r="X124" s="12"/>
      <c r="Y124" s="12"/>
      <c r="Z124" s="12"/>
      <c r="AA124" s="12"/>
      <c r="AB124" s="12"/>
      <c r="AC124" s="12"/>
      <c r="AD124" s="12"/>
      <c r="AE124" s="12"/>
      <c r="AF124" s="12"/>
      <c r="AG124" s="12"/>
      <c r="AH124" s="12"/>
      <c r="AI124" s="12"/>
    </row>
    <row r="125" spans="1:35" x14ac:dyDescent="0.2">
      <c r="A125" s="80"/>
      <c r="B125" s="80"/>
      <c r="C125" s="80"/>
      <c r="D125" s="81">
        <f t="shared" si="17"/>
        <v>0</v>
      </c>
      <c r="E125" s="81">
        <f t="shared" si="17"/>
        <v>0</v>
      </c>
      <c r="F125" s="21">
        <f t="shared" si="18"/>
        <v>0</v>
      </c>
      <c r="G125" s="21">
        <f t="shared" si="18"/>
        <v>0</v>
      </c>
      <c r="H125" s="21">
        <f t="shared" si="21"/>
        <v>0</v>
      </c>
      <c r="I125" s="21">
        <f t="shared" si="22"/>
        <v>0</v>
      </c>
      <c r="J125" s="21">
        <f t="shared" si="23"/>
        <v>0</v>
      </c>
      <c r="K125" s="21">
        <f t="shared" si="24"/>
        <v>0</v>
      </c>
      <c r="L125" s="21">
        <f t="shared" si="25"/>
        <v>0</v>
      </c>
      <c r="M125" s="21">
        <f t="shared" ca="1" si="19"/>
        <v>-4.1827816089938883E-6</v>
      </c>
      <c r="N125" s="21">
        <f t="shared" ca="1" si="26"/>
        <v>0</v>
      </c>
      <c r="O125" s="82">
        <f t="shared" ca="1" si="27"/>
        <v>0</v>
      </c>
      <c r="P125" s="21">
        <f t="shared" ca="1" si="28"/>
        <v>0</v>
      </c>
      <c r="Q125" s="21">
        <f t="shared" ca="1" si="29"/>
        <v>0</v>
      </c>
      <c r="R125" s="12">
        <f t="shared" ca="1" si="20"/>
        <v>4.1827816089938883E-6</v>
      </c>
      <c r="S125" s="12"/>
      <c r="T125" s="12"/>
      <c r="U125" s="12"/>
      <c r="V125" s="12"/>
      <c r="W125" s="12"/>
      <c r="X125" s="12"/>
      <c r="Y125" s="12"/>
      <c r="Z125" s="12"/>
      <c r="AA125" s="12"/>
      <c r="AB125" s="12"/>
      <c r="AC125" s="12"/>
      <c r="AD125" s="12"/>
      <c r="AE125" s="12"/>
      <c r="AF125" s="12"/>
      <c r="AG125" s="12"/>
      <c r="AH125" s="12"/>
      <c r="AI125" s="12"/>
    </row>
    <row r="126" spans="1:35" x14ac:dyDescent="0.2">
      <c r="A126" s="80"/>
      <c r="B126" s="80"/>
      <c r="C126" s="80"/>
      <c r="D126" s="81">
        <f t="shared" si="17"/>
        <v>0</v>
      </c>
      <c r="E126" s="81">
        <f t="shared" si="17"/>
        <v>0</v>
      </c>
      <c r="F126" s="21">
        <f t="shared" si="18"/>
        <v>0</v>
      </c>
      <c r="G126" s="21">
        <f t="shared" si="18"/>
        <v>0</v>
      </c>
      <c r="H126" s="21">
        <f t="shared" si="21"/>
        <v>0</v>
      </c>
      <c r="I126" s="21">
        <f t="shared" si="22"/>
        <v>0</v>
      </c>
      <c r="J126" s="21">
        <f t="shared" si="23"/>
        <v>0</v>
      </c>
      <c r="K126" s="21">
        <f t="shared" si="24"/>
        <v>0</v>
      </c>
      <c r="L126" s="21">
        <f t="shared" si="25"/>
        <v>0</v>
      </c>
      <c r="M126" s="21">
        <f t="shared" ca="1" si="19"/>
        <v>-4.1827816089938883E-6</v>
      </c>
      <c r="N126" s="21">
        <f t="shared" ca="1" si="26"/>
        <v>0</v>
      </c>
      <c r="O126" s="82">
        <f t="shared" ca="1" si="27"/>
        <v>0</v>
      </c>
      <c r="P126" s="21">
        <f t="shared" ca="1" si="28"/>
        <v>0</v>
      </c>
      <c r="Q126" s="21">
        <f t="shared" ca="1" si="29"/>
        <v>0</v>
      </c>
      <c r="R126" s="12">
        <f t="shared" ca="1" si="20"/>
        <v>4.1827816089938883E-6</v>
      </c>
      <c r="S126" s="12"/>
      <c r="T126" s="12"/>
      <c r="U126" s="12"/>
      <c r="V126" s="12"/>
      <c r="W126" s="12"/>
      <c r="X126" s="12"/>
      <c r="Y126" s="12"/>
      <c r="Z126" s="12"/>
      <c r="AA126" s="12"/>
      <c r="AB126" s="12"/>
      <c r="AC126" s="12"/>
      <c r="AD126" s="12"/>
      <c r="AE126" s="12"/>
      <c r="AF126" s="12"/>
      <c r="AG126" s="12"/>
      <c r="AH126" s="12"/>
      <c r="AI126" s="12"/>
    </row>
    <row r="127" spans="1:35" x14ac:dyDescent="0.2">
      <c r="A127" s="80"/>
      <c r="B127" s="80"/>
      <c r="C127" s="80"/>
      <c r="D127" s="81">
        <f t="shared" si="17"/>
        <v>0</v>
      </c>
      <c r="E127" s="81">
        <f t="shared" si="17"/>
        <v>0</v>
      </c>
      <c r="F127" s="21">
        <f t="shared" si="18"/>
        <v>0</v>
      </c>
      <c r="G127" s="21">
        <f t="shared" si="18"/>
        <v>0</v>
      </c>
      <c r="H127" s="21">
        <f t="shared" si="21"/>
        <v>0</v>
      </c>
      <c r="I127" s="21">
        <f t="shared" si="22"/>
        <v>0</v>
      </c>
      <c r="J127" s="21">
        <f t="shared" si="23"/>
        <v>0</v>
      </c>
      <c r="K127" s="21">
        <f t="shared" si="24"/>
        <v>0</v>
      </c>
      <c r="L127" s="21">
        <f t="shared" si="25"/>
        <v>0</v>
      </c>
      <c r="M127" s="21">
        <f t="shared" ca="1" si="19"/>
        <v>-4.1827816089938883E-6</v>
      </c>
      <c r="N127" s="21">
        <f t="shared" ca="1" si="26"/>
        <v>0</v>
      </c>
      <c r="O127" s="82">
        <f t="shared" ca="1" si="27"/>
        <v>0</v>
      </c>
      <c r="P127" s="21">
        <f t="shared" ca="1" si="28"/>
        <v>0</v>
      </c>
      <c r="Q127" s="21">
        <f t="shared" ca="1" si="29"/>
        <v>0</v>
      </c>
      <c r="R127" s="12">
        <f t="shared" ca="1" si="20"/>
        <v>4.1827816089938883E-6</v>
      </c>
      <c r="S127" s="12"/>
      <c r="T127" s="12"/>
      <c r="U127" s="12"/>
      <c r="V127" s="12"/>
      <c r="W127" s="12"/>
      <c r="X127" s="12"/>
      <c r="Y127" s="12"/>
      <c r="Z127" s="12"/>
      <c r="AA127" s="12"/>
      <c r="AB127" s="12"/>
      <c r="AC127" s="12"/>
      <c r="AD127" s="12"/>
      <c r="AE127" s="12"/>
      <c r="AF127" s="12"/>
      <c r="AG127" s="12"/>
      <c r="AH127" s="12"/>
      <c r="AI127" s="12"/>
    </row>
    <row r="128" spans="1:35" x14ac:dyDescent="0.2">
      <c r="A128" s="80"/>
      <c r="B128" s="80"/>
      <c r="C128" s="80"/>
      <c r="D128" s="81">
        <f t="shared" si="17"/>
        <v>0</v>
      </c>
      <c r="E128" s="81">
        <f t="shared" si="17"/>
        <v>0</v>
      </c>
      <c r="F128" s="21">
        <f t="shared" si="18"/>
        <v>0</v>
      </c>
      <c r="G128" s="21">
        <f t="shared" si="18"/>
        <v>0</v>
      </c>
      <c r="H128" s="21">
        <f t="shared" si="21"/>
        <v>0</v>
      </c>
      <c r="I128" s="21">
        <f t="shared" si="22"/>
        <v>0</v>
      </c>
      <c r="J128" s="21">
        <f t="shared" si="23"/>
        <v>0</v>
      </c>
      <c r="K128" s="21">
        <f t="shared" si="24"/>
        <v>0</v>
      </c>
      <c r="L128" s="21">
        <f t="shared" si="25"/>
        <v>0</v>
      </c>
      <c r="M128" s="21">
        <f t="shared" ca="1" si="19"/>
        <v>-4.1827816089938883E-6</v>
      </c>
      <c r="N128" s="21">
        <f t="shared" ca="1" si="26"/>
        <v>0</v>
      </c>
      <c r="O128" s="82">
        <f t="shared" ca="1" si="27"/>
        <v>0</v>
      </c>
      <c r="P128" s="21">
        <f t="shared" ca="1" si="28"/>
        <v>0</v>
      </c>
      <c r="Q128" s="21">
        <f t="shared" ca="1" si="29"/>
        <v>0</v>
      </c>
      <c r="R128" s="12">
        <f t="shared" ca="1" si="20"/>
        <v>4.1827816089938883E-6</v>
      </c>
      <c r="S128" s="12"/>
      <c r="T128" s="12"/>
      <c r="U128" s="12"/>
      <c r="V128" s="12"/>
      <c r="W128" s="12"/>
      <c r="X128" s="12"/>
      <c r="Y128" s="12"/>
      <c r="Z128" s="12"/>
      <c r="AA128" s="12"/>
      <c r="AB128" s="12"/>
      <c r="AC128" s="12"/>
      <c r="AD128" s="12"/>
      <c r="AE128" s="12"/>
      <c r="AF128" s="12"/>
      <c r="AG128" s="12"/>
      <c r="AH128" s="12"/>
      <c r="AI128" s="12"/>
    </row>
    <row r="129" spans="1:35" x14ac:dyDescent="0.2">
      <c r="A129" s="80"/>
      <c r="B129" s="80"/>
      <c r="C129" s="80"/>
      <c r="D129" s="81">
        <f t="shared" si="17"/>
        <v>0</v>
      </c>
      <c r="E129" s="81">
        <f t="shared" si="17"/>
        <v>0</v>
      </c>
      <c r="F129" s="21">
        <f t="shared" si="18"/>
        <v>0</v>
      </c>
      <c r="G129" s="21">
        <f t="shared" si="18"/>
        <v>0</v>
      </c>
      <c r="H129" s="21">
        <f t="shared" si="21"/>
        <v>0</v>
      </c>
      <c r="I129" s="21">
        <f t="shared" si="22"/>
        <v>0</v>
      </c>
      <c r="J129" s="21">
        <f t="shared" si="23"/>
        <v>0</v>
      </c>
      <c r="K129" s="21">
        <f t="shared" si="24"/>
        <v>0</v>
      </c>
      <c r="L129" s="21">
        <f t="shared" si="25"/>
        <v>0</v>
      </c>
      <c r="M129" s="21">
        <f t="shared" ca="1" si="19"/>
        <v>-4.1827816089938883E-6</v>
      </c>
      <c r="N129" s="21">
        <f t="shared" ca="1" si="26"/>
        <v>0</v>
      </c>
      <c r="O129" s="82">
        <f t="shared" ca="1" si="27"/>
        <v>0</v>
      </c>
      <c r="P129" s="21">
        <f t="shared" ca="1" si="28"/>
        <v>0</v>
      </c>
      <c r="Q129" s="21">
        <f t="shared" ca="1" si="29"/>
        <v>0</v>
      </c>
      <c r="R129" s="12">
        <f t="shared" ca="1" si="20"/>
        <v>4.1827816089938883E-6</v>
      </c>
      <c r="S129" s="12"/>
      <c r="T129" s="12"/>
      <c r="U129" s="12"/>
      <c r="V129" s="12"/>
      <c r="W129" s="12"/>
      <c r="X129" s="12"/>
      <c r="Y129" s="12"/>
      <c r="Z129" s="12"/>
      <c r="AA129" s="12"/>
      <c r="AB129" s="12"/>
      <c r="AC129" s="12"/>
      <c r="AD129" s="12"/>
      <c r="AE129" s="12"/>
      <c r="AF129" s="12"/>
      <c r="AG129" s="12"/>
      <c r="AH129" s="12"/>
      <c r="AI129" s="12"/>
    </row>
    <row r="130" spans="1:35" x14ac:dyDescent="0.2">
      <c r="A130" s="80"/>
      <c r="B130" s="80"/>
      <c r="C130" s="80"/>
      <c r="D130" s="81">
        <f t="shared" si="17"/>
        <v>0</v>
      </c>
      <c r="E130" s="81">
        <f t="shared" si="17"/>
        <v>0</v>
      </c>
      <c r="F130" s="21">
        <f t="shared" si="18"/>
        <v>0</v>
      </c>
      <c r="G130" s="21">
        <f t="shared" si="18"/>
        <v>0</v>
      </c>
      <c r="H130" s="21">
        <f t="shared" si="21"/>
        <v>0</v>
      </c>
      <c r="I130" s="21">
        <f t="shared" si="22"/>
        <v>0</v>
      </c>
      <c r="J130" s="21">
        <f t="shared" si="23"/>
        <v>0</v>
      </c>
      <c r="K130" s="21">
        <f t="shared" si="24"/>
        <v>0</v>
      </c>
      <c r="L130" s="21">
        <f t="shared" si="25"/>
        <v>0</v>
      </c>
      <c r="M130" s="21">
        <f t="shared" ca="1" si="19"/>
        <v>-4.1827816089938883E-6</v>
      </c>
      <c r="N130" s="21">
        <f t="shared" ca="1" si="26"/>
        <v>0</v>
      </c>
      <c r="O130" s="82">
        <f t="shared" ca="1" si="27"/>
        <v>0</v>
      </c>
      <c r="P130" s="21">
        <f t="shared" ca="1" si="28"/>
        <v>0</v>
      </c>
      <c r="Q130" s="21">
        <f t="shared" ca="1" si="29"/>
        <v>0</v>
      </c>
      <c r="R130" s="12">
        <f t="shared" ca="1" si="20"/>
        <v>4.1827816089938883E-6</v>
      </c>
      <c r="S130" s="12"/>
      <c r="T130" s="12"/>
      <c r="U130" s="12"/>
      <c r="V130" s="12"/>
      <c r="W130" s="12"/>
      <c r="X130" s="12"/>
      <c r="Y130" s="12"/>
      <c r="Z130" s="12"/>
      <c r="AA130" s="12"/>
      <c r="AB130" s="12"/>
      <c r="AC130" s="12"/>
      <c r="AD130" s="12"/>
      <c r="AE130" s="12"/>
      <c r="AF130" s="12"/>
      <c r="AG130" s="12"/>
      <c r="AH130" s="12"/>
      <c r="AI130" s="12"/>
    </row>
    <row r="131" spans="1:35" x14ac:dyDescent="0.2">
      <c r="A131" s="80"/>
      <c r="B131" s="80"/>
      <c r="C131" s="80"/>
      <c r="D131" s="81">
        <f t="shared" si="17"/>
        <v>0</v>
      </c>
      <c r="E131" s="81">
        <f t="shared" si="17"/>
        <v>0</v>
      </c>
      <c r="F131" s="21">
        <f t="shared" si="18"/>
        <v>0</v>
      </c>
      <c r="G131" s="21">
        <f t="shared" si="18"/>
        <v>0</v>
      </c>
      <c r="H131" s="21">
        <f t="shared" si="21"/>
        <v>0</v>
      </c>
      <c r="I131" s="21">
        <f t="shared" si="22"/>
        <v>0</v>
      </c>
      <c r="J131" s="21">
        <f t="shared" si="23"/>
        <v>0</v>
      </c>
      <c r="K131" s="21">
        <f t="shared" si="24"/>
        <v>0</v>
      </c>
      <c r="L131" s="21">
        <f t="shared" si="25"/>
        <v>0</v>
      </c>
      <c r="M131" s="21">
        <f t="shared" ca="1" si="19"/>
        <v>-4.1827816089938883E-6</v>
      </c>
      <c r="N131" s="21">
        <f t="shared" ca="1" si="26"/>
        <v>0</v>
      </c>
      <c r="O131" s="82">
        <f t="shared" ca="1" si="27"/>
        <v>0</v>
      </c>
      <c r="P131" s="21">
        <f t="shared" ca="1" si="28"/>
        <v>0</v>
      </c>
      <c r="Q131" s="21">
        <f t="shared" ca="1" si="29"/>
        <v>0</v>
      </c>
      <c r="R131" s="12">
        <f t="shared" ca="1" si="20"/>
        <v>4.1827816089938883E-6</v>
      </c>
      <c r="S131" s="12"/>
      <c r="T131" s="12"/>
      <c r="U131" s="12"/>
      <c r="V131" s="12"/>
      <c r="W131" s="12"/>
      <c r="X131" s="12"/>
      <c r="Y131" s="12"/>
      <c r="Z131" s="12"/>
      <c r="AA131" s="12"/>
      <c r="AB131" s="12"/>
      <c r="AC131" s="12"/>
      <c r="AD131" s="12"/>
      <c r="AE131" s="12"/>
      <c r="AF131" s="12"/>
      <c r="AG131" s="12"/>
      <c r="AH131" s="12"/>
      <c r="AI131" s="12"/>
    </row>
    <row r="132" spans="1:35" x14ac:dyDescent="0.2">
      <c r="A132" s="80"/>
      <c r="B132" s="80"/>
      <c r="C132" s="80"/>
      <c r="D132" s="81">
        <f t="shared" si="17"/>
        <v>0</v>
      </c>
      <c r="E132" s="81">
        <f t="shared" si="17"/>
        <v>0</v>
      </c>
      <c r="F132" s="21">
        <f t="shared" si="18"/>
        <v>0</v>
      </c>
      <c r="G132" s="21">
        <f t="shared" si="18"/>
        <v>0</v>
      </c>
      <c r="H132" s="21">
        <f t="shared" si="21"/>
        <v>0</v>
      </c>
      <c r="I132" s="21">
        <f t="shared" si="22"/>
        <v>0</v>
      </c>
      <c r="J132" s="21">
        <f t="shared" si="23"/>
        <v>0</v>
      </c>
      <c r="K132" s="21">
        <f t="shared" si="24"/>
        <v>0</v>
      </c>
      <c r="L132" s="21">
        <f t="shared" si="25"/>
        <v>0</v>
      </c>
      <c r="M132" s="21">
        <f t="shared" ca="1" si="19"/>
        <v>-4.1827816089938883E-6</v>
      </c>
      <c r="N132" s="21">
        <f t="shared" ca="1" si="26"/>
        <v>0</v>
      </c>
      <c r="O132" s="82">
        <f t="shared" ca="1" si="27"/>
        <v>0</v>
      </c>
      <c r="P132" s="21">
        <f t="shared" ca="1" si="28"/>
        <v>0</v>
      </c>
      <c r="Q132" s="21">
        <f t="shared" ca="1" si="29"/>
        <v>0</v>
      </c>
      <c r="R132" s="12">
        <f t="shared" ca="1" si="20"/>
        <v>4.1827816089938883E-6</v>
      </c>
      <c r="S132" s="12"/>
      <c r="T132" s="12"/>
      <c r="U132" s="12"/>
      <c r="V132" s="12"/>
      <c r="W132" s="12"/>
      <c r="X132" s="12"/>
      <c r="Y132" s="12"/>
      <c r="Z132" s="12"/>
      <c r="AA132" s="12"/>
      <c r="AB132" s="12"/>
      <c r="AC132" s="12"/>
      <c r="AD132" s="12"/>
      <c r="AE132" s="12"/>
      <c r="AF132" s="12"/>
      <c r="AG132" s="12"/>
      <c r="AH132" s="12"/>
      <c r="AI132" s="12"/>
    </row>
    <row r="133" spans="1:35" x14ac:dyDescent="0.2">
      <c r="A133" s="80"/>
      <c r="B133" s="80"/>
      <c r="C133" s="80"/>
      <c r="D133" s="81">
        <f t="shared" si="17"/>
        <v>0</v>
      </c>
      <c r="E133" s="81">
        <f t="shared" si="17"/>
        <v>0</v>
      </c>
      <c r="F133" s="21">
        <f t="shared" si="18"/>
        <v>0</v>
      </c>
      <c r="G133" s="21">
        <f t="shared" si="18"/>
        <v>0</v>
      </c>
      <c r="H133" s="21">
        <f t="shared" si="21"/>
        <v>0</v>
      </c>
      <c r="I133" s="21">
        <f t="shared" si="22"/>
        <v>0</v>
      </c>
      <c r="J133" s="21">
        <f t="shared" si="23"/>
        <v>0</v>
      </c>
      <c r="K133" s="21">
        <f t="shared" si="24"/>
        <v>0</v>
      </c>
      <c r="L133" s="21">
        <f t="shared" si="25"/>
        <v>0</v>
      </c>
      <c r="M133" s="21">
        <f t="shared" ca="1" si="19"/>
        <v>-4.1827816089938883E-6</v>
      </c>
      <c r="N133" s="21">
        <f t="shared" ca="1" si="26"/>
        <v>0</v>
      </c>
      <c r="O133" s="82">
        <f t="shared" ca="1" si="27"/>
        <v>0</v>
      </c>
      <c r="P133" s="21">
        <f t="shared" ca="1" si="28"/>
        <v>0</v>
      </c>
      <c r="Q133" s="21">
        <f t="shared" ca="1" si="29"/>
        <v>0</v>
      </c>
      <c r="R133" s="12">
        <f t="shared" ca="1" si="20"/>
        <v>4.1827816089938883E-6</v>
      </c>
      <c r="S133" s="12"/>
      <c r="T133" s="12"/>
      <c r="U133" s="12"/>
      <c r="V133" s="12"/>
      <c r="W133" s="12"/>
      <c r="X133" s="12"/>
      <c r="Y133" s="12"/>
      <c r="Z133" s="12"/>
      <c r="AA133" s="12"/>
      <c r="AB133" s="12"/>
      <c r="AC133" s="12"/>
      <c r="AD133" s="12"/>
      <c r="AE133" s="12"/>
      <c r="AF133" s="12"/>
      <c r="AG133" s="12"/>
      <c r="AH133" s="12"/>
      <c r="AI133" s="12"/>
    </row>
    <row r="134" spans="1:35" x14ac:dyDescent="0.2">
      <c r="A134" s="80"/>
      <c r="B134" s="80"/>
      <c r="C134" s="80"/>
      <c r="D134" s="81">
        <f t="shared" si="17"/>
        <v>0</v>
      </c>
      <c r="E134" s="81">
        <f t="shared" si="17"/>
        <v>0</v>
      </c>
      <c r="F134" s="21">
        <f t="shared" si="18"/>
        <v>0</v>
      </c>
      <c r="G134" s="21">
        <f t="shared" si="18"/>
        <v>0</v>
      </c>
      <c r="H134" s="21">
        <f t="shared" si="21"/>
        <v>0</v>
      </c>
      <c r="I134" s="21">
        <f t="shared" si="22"/>
        <v>0</v>
      </c>
      <c r="J134" s="21">
        <f t="shared" si="23"/>
        <v>0</v>
      </c>
      <c r="K134" s="21">
        <f t="shared" si="24"/>
        <v>0</v>
      </c>
      <c r="L134" s="21">
        <f t="shared" si="25"/>
        <v>0</v>
      </c>
      <c r="M134" s="21">
        <f t="shared" ca="1" si="19"/>
        <v>-4.1827816089938883E-6</v>
      </c>
      <c r="N134" s="21">
        <f t="shared" ca="1" si="26"/>
        <v>0</v>
      </c>
      <c r="O134" s="82">
        <f t="shared" ca="1" si="27"/>
        <v>0</v>
      </c>
      <c r="P134" s="21">
        <f t="shared" ca="1" si="28"/>
        <v>0</v>
      </c>
      <c r="Q134" s="21">
        <f t="shared" ca="1" si="29"/>
        <v>0</v>
      </c>
      <c r="R134" s="12">
        <f t="shared" ca="1" si="20"/>
        <v>4.1827816089938883E-6</v>
      </c>
      <c r="S134" s="12"/>
      <c r="T134" s="12"/>
      <c r="U134" s="12"/>
      <c r="V134" s="12"/>
      <c r="W134" s="12"/>
      <c r="X134" s="12"/>
      <c r="Y134" s="12"/>
      <c r="Z134" s="12"/>
      <c r="AA134" s="12"/>
      <c r="AB134" s="12"/>
      <c r="AC134" s="12"/>
      <c r="AD134" s="12"/>
      <c r="AE134" s="12"/>
      <c r="AF134" s="12"/>
      <c r="AG134" s="12"/>
      <c r="AH134" s="12"/>
      <c r="AI134" s="12"/>
    </row>
    <row r="135" spans="1:35" x14ac:dyDescent="0.2">
      <c r="A135" s="80"/>
      <c r="B135" s="80"/>
      <c r="C135" s="80"/>
      <c r="D135" s="81">
        <f t="shared" si="17"/>
        <v>0</v>
      </c>
      <c r="E135" s="81">
        <f t="shared" si="17"/>
        <v>0</v>
      </c>
      <c r="F135" s="21">
        <f t="shared" si="18"/>
        <v>0</v>
      </c>
      <c r="G135" s="21">
        <f t="shared" si="18"/>
        <v>0</v>
      </c>
      <c r="H135" s="21">
        <f t="shared" si="21"/>
        <v>0</v>
      </c>
      <c r="I135" s="21">
        <f t="shared" si="22"/>
        <v>0</v>
      </c>
      <c r="J135" s="21">
        <f t="shared" si="23"/>
        <v>0</v>
      </c>
      <c r="K135" s="21">
        <f t="shared" si="24"/>
        <v>0</v>
      </c>
      <c r="L135" s="21">
        <f t="shared" si="25"/>
        <v>0</v>
      </c>
      <c r="M135" s="21">
        <f t="shared" ca="1" si="19"/>
        <v>-4.1827816089938883E-6</v>
      </c>
      <c r="N135" s="21">
        <f t="shared" ca="1" si="26"/>
        <v>0</v>
      </c>
      <c r="O135" s="82">
        <f t="shared" ca="1" si="27"/>
        <v>0</v>
      </c>
      <c r="P135" s="21">
        <f t="shared" ca="1" si="28"/>
        <v>0</v>
      </c>
      <c r="Q135" s="21">
        <f t="shared" ca="1" si="29"/>
        <v>0</v>
      </c>
      <c r="R135" s="12">
        <f t="shared" ca="1" si="20"/>
        <v>4.1827816089938883E-6</v>
      </c>
      <c r="S135" s="12"/>
      <c r="T135" s="12"/>
      <c r="U135" s="12"/>
      <c r="V135" s="12"/>
      <c r="W135" s="12"/>
      <c r="X135" s="12"/>
      <c r="Y135" s="12"/>
      <c r="Z135" s="12"/>
      <c r="AA135" s="12"/>
      <c r="AB135" s="12"/>
      <c r="AC135" s="12"/>
      <c r="AD135" s="12"/>
      <c r="AE135" s="12"/>
      <c r="AF135" s="12"/>
      <c r="AG135" s="12"/>
      <c r="AH135" s="12"/>
      <c r="AI135" s="12"/>
    </row>
    <row r="136" spans="1:35" x14ac:dyDescent="0.2">
      <c r="A136" s="80"/>
      <c r="B136" s="80"/>
      <c r="C136" s="80"/>
      <c r="D136" s="81">
        <f t="shared" si="17"/>
        <v>0</v>
      </c>
      <c r="E136" s="81">
        <f t="shared" si="17"/>
        <v>0</v>
      </c>
      <c r="F136" s="21">
        <f t="shared" si="18"/>
        <v>0</v>
      </c>
      <c r="G136" s="21">
        <f t="shared" si="18"/>
        <v>0</v>
      </c>
      <c r="H136" s="21">
        <f t="shared" si="21"/>
        <v>0</v>
      </c>
      <c r="I136" s="21">
        <f t="shared" si="22"/>
        <v>0</v>
      </c>
      <c r="J136" s="21">
        <f t="shared" si="23"/>
        <v>0</v>
      </c>
      <c r="K136" s="21">
        <f t="shared" si="24"/>
        <v>0</v>
      </c>
      <c r="L136" s="21">
        <f t="shared" si="25"/>
        <v>0</v>
      </c>
      <c r="M136" s="21">
        <f t="shared" ca="1" si="19"/>
        <v>-4.1827816089938883E-6</v>
      </c>
      <c r="N136" s="21">
        <f t="shared" ca="1" si="26"/>
        <v>0</v>
      </c>
      <c r="O136" s="82">
        <f t="shared" ca="1" si="27"/>
        <v>0</v>
      </c>
      <c r="P136" s="21">
        <f t="shared" ca="1" si="28"/>
        <v>0</v>
      </c>
      <c r="Q136" s="21">
        <f t="shared" ca="1" si="29"/>
        <v>0</v>
      </c>
      <c r="R136" s="12">
        <f t="shared" ca="1" si="20"/>
        <v>4.1827816089938883E-6</v>
      </c>
      <c r="S136" s="12"/>
      <c r="T136" s="12"/>
      <c r="U136" s="12"/>
      <c r="V136" s="12"/>
      <c r="W136" s="12"/>
      <c r="X136" s="12"/>
      <c r="Y136" s="12"/>
      <c r="Z136" s="12"/>
      <c r="AA136" s="12"/>
      <c r="AB136" s="12"/>
      <c r="AC136" s="12"/>
      <c r="AD136" s="12"/>
      <c r="AE136" s="12"/>
      <c r="AF136" s="12"/>
      <c r="AG136" s="12"/>
      <c r="AH136" s="12"/>
      <c r="AI136" s="12"/>
    </row>
    <row r="137" spans="1:35" x14ac:dyDescent="0.2">
      <c r="A137" s="80"/>
      <c r="B137" s="80"/>
      <c r="C137" s="80"/>
      <c r="D137" s="81">
        <f t="shared" si="17"/>
        <v>0</v>
      </c>
      <c r="E137" s="81">
        <f t="shared" si="17"/>
        <v>0</v>
      </c>
      <c r="F137" s="21">
        <f t="shared" si="18"/>
        <v>0</v>
      </c>
      <c r="G137" s="21">
        <f t="shared" si="18"/>
        <v>0</v>
      </c>
      <c r="H137" s="21">
        <f t="shared" si="21"/>
        <v>0</v>
      </c>
      <c r="I137" s="21">
        <f t="shared" si="22"/>
        <v>0</v>
      </c>
      <c r="J137" s="21">
        <f t="shared" si="23"/>
        <v>0</v>
      </c>
      <c r="K137" s="21">
        <f t="shared" si="24"/>
        <v>0</v>
      </c>
      <c r="L137" s="21">
        <f t="shared" si="25"/>
        <v>0</v>
      </c>
      <c r="M137" s="21">
        <f t="shared" ca="1" si="19"/>
        <v>-4.1827816089938883E-6</v>
      </c>
      <c r="N137" s="21">
        <f t="shared" ca="1" si="26"/>
        <v>0</v>
      </c>
      <c r="O137" s="82">
        <f t="shared" ca="1" si="27"/>
        <v>0</v>
      </c>
      <c r="P137" s="21">
        <f t="shared" ca="1" si="28"/>
        <v>0</v>
      </c>
      <c r="Q137" s="21">
        <f t="shared" ca="1" si="29"/>
        <v>0</v>
      </c>
      <c r="R137" s="12">
        <f t="shared" ca="1" si="20"/>
        <v>4.1827816089938883E-6</v>
      </c>
      <c r="S137" s="12"/>
      <c r="T137" s="12"/>
      <c r="U137" s="12"/>
      <c r="V137" s="12"/>
      <c r="W137" s="12"/>
      <c r="X137" s="12"/>
      <c r="Y137" s="12"/>
      <c r="Z137" s="12"/>
      <c r="AA137" s="12"/>
      <c r="AB137" s="12"/>
      <c r="AC137" s="12"/>
      <c r="AD137" s="12"/>
      <c r="AE137" s="12"/>
      <c r="AF137" s="12"/>
      <c r="AG137" s="12"/>
      <c r="AH137" s="12"/>
      <c r="AI137" s="12"/>
    </row>
    <row r="138" spans="1:35" x14ac:dyDescent="0.2">
      <c r="A138" s="80"/>
      <c r="B138" s="80"/>
      <c r="C138" s="80"/>
      <c r="D138" s="81">
        <f t="shared" si="17"/>
        <v>0</v>
      </c>
      <c r="E138" s="81">
        <f t="shared" si="17"/>
        <v>0</v>
      </c>
      <c r="F138" s="21">
        <f t="shared" si="18"/>
        <v>0</v>
      </c>
      <c r="G138" s="21">
        <f t="shared" si="18"/>
        <v>0</v>
      </c>
      <c r="H138" s="21">
        <f t="shared" si="21"/>
        <v>0</v>
      </c>
      <c r="I138" s="21">
        <f t="shared" si="22"/>
        <v>0</v>
      </c>
      <c r="J138" s="21">
        <f t="shared" si="23"/>
        <v>0</v>
      </c>
      <c r="K138" s="21">
        <f t="shared" si="24"/>
        <v>0</v>
      </c>
      <c r="L138" s="21">
        <f t="shared" si="25"/>
        <v>0</v>
      </c>
      <c r="M138" s="21">
        <f t="shared" ca="1" si="19"/>
        <v>-4.1827816089938883E-6</v>
      </c>
      <c r="N138" s="21">
        <f t="shared" ca="1" si="26"/>
        <v>0</v>
      </c>
      <c r="O138" s="82">
        <f t="shared" ca="1" si="27"/>
        <v>0</v>
      </c>
      <c r="P138" s="21">
        <f t="shared" ca="1" si="28"/>
        <v>0</v>
      </c>
      <c r="Q138" s="21">
        <f t="shared" ca="1" si="29"/>
        <v>0</v>
      </c>
      <c r="R138" s="12">
        <f t="shared" ca="1" si="20"/>
        <v>4.1827816089938883E-6</v>
      </c>
      <c r="S138" s="12"/>
      <c r="T138" s="12"/>
      <c r="U138" s="12"/>
      <c r="V138" s="12"/>
      <c r="W138" s="12"/>
      <c r="X138" s="12"/>
      <c r="Y138" s="12"/>
      <c r="Z138" s="12"/>
      <c r="AA138" s="12"/>
      <c r="AB138" s="12"/>
      <c r="AC138" s="12"/>
      <c r="AD138" s="12"/>
      <c r="AE138" s="12"/>
      <c r="AF138" s="12"/>
      <c r="AG138" s="12"/>
      <c r="AH138" s="12"/>
      <c r="AI138" s="12"/>
    </row>
    <row r="139" spans="1:35" x14ac:dyDescent="0.2">
      <c r="A139" s="80"/>
      <c r="B139" s="80"/>
      <c r="C139" s="80"/>
      <c r="D139" s="81">
        <f t="shared" si="17"/>
        <v>0</v>
      </c>
      <c r="E139" s="81">
        <f t="shared" si="17"/>
        <v>0</v>
      </c>
      <c r="F139" s="21">
        <f t="shared" si="18"/>
        <v>0</v>
      </c>
      <c r="G139" s="21">
        <f t="shared" si="18"/>
        <v>0</v>
      </c>
      <c r="H139" s="21">
        <f t="shared" si="21"/>
        <v>0</v>
      </c>
      <c r="I139" s="21">
        <f t="shared" si="22"/>
        <v>0</v>
      </c>
      <c r="J139" s="21">
        <f t="shared" si="23"/>
        <v>0</v>
      </c>
      <c r="K139" s="21">
        <f t="shared" si="24"/>
        <v>0</v>
      </c>
      <c r="L139" s="21">
        <f t="shared" si="25"/>
        <v>0</v>
      </c>
      <c r="M139" s="21">
        <f t="shared" ca="1" si="19"/>
        <v>-4.1827816089938883E-6</v>
      </c>
      <c r="N139" s="21">
        <f t="shared" ca="1" si="26"/>
        <v>0</v>
      </c>
      <c r="O139" s="82">
        <f t="shared" ca="1" si="27"/>
        <v>0</v>
      </c>
      <c r="P139" s="21">
        <f t="shared" ca="1" si="28"/>
        <v>0</v>
      </c>
      <c r="Q139" s="21">
        <f t="shared" ca="1" si="29"/>
        <v>0</v>
      </c>
      <c r="R139" s="12">
        <f t="shared" ca="1" si="20"/>
        <v>4.1827816089938883E-6</v>
      </c>
      <c r="S139" s="12"/>
      <c r="T139" s="12"/>
      <c r="U139" s="12"/>
      <c r="V139" s="12"/>
      <c r="W139" s="12"/>
      <c r="X139" s="12"/>
      <c r="Y139" s="12"/>
      <c r="Z139" s="12"/>
      <c r="AA139" s="12"/>
      <c r="AB139" s="12"/>
      <c r="AC139" s="12"/>
      <c r="AD139" s="12"/>
      <c r="AE139" s="12"/>
      <c r="AF139" s="12"/>
      <c r="AG139" s="12"/>
      <c r="AH139" s="12"/>
      <c r="AI139" s="12"/>
    </row>
    <row r="140" spans="1:35" x14ac:dyDescent="0.2">
      <c r="A140" s="80"/>
      <c r="B140" s="80"/>
      <c r="C140" s="80"/>
      <c r="D140" s="81">
        <f t="shared" si="17"/>
        <v>0</v>
      </c>
      <c r="E140" s="81">
        <f t="shared" si="17"/>
        <v>0</v>
      </c>
      <c r="F140" s="21">
        <f t="shared" si="18"/>
        <v>0</v>
      </c>
      <c r="G140" s="21">
        <f t="shared" si="18"/>
        <v>0</v>
      </c>
      <c r="H140" s="21">
        <f t="shared" si="21"/>
        <v>0</v>
      </c>
      <c r="I140" s="21">
        <f t="shared" si="22"/>
        <v>0</v>
      </c>
      <c r="J140" s="21">
        <f t="shared" si="23"/>
        <v>0</v>
      </c>
      <c r="K140" s="21">
        <f t="shared" si="24"/>
        <v>0</v>
      </c>
      <c r="L140" s="21">
        <f t="shared" si="25"/>
        <v>0</v>
      </c>
      <c r="M140" s="21">
        <f t="shared" ca="1" si="19"/>
        <v>-4.1827816089938883E-6</v>
      </c>
      <c r="N140" s="21">
        <f t="shared" ca="1" si="26"/>
        <v>0</v>
      </c>
      <c r="O140" s="82">
        <f t="shared" ca="1" si="27"/>
        <v>0</v>
      </c>
      <c r="P140" s="21">
        <f t="shared" ca="1" si="28"/>
        <v>0</v>
      </c>
      <c r="Q140" s="21">
        <f t="shared" ca="1" si="29"/>
        <v>0</v>
      </c>
      <c r="R140" s="12">
        <f t="shared" ca="1" si="20"/>
        <v>4.1827816089938883E-6</v>
      </c>
      <c r="S140" s="12"/>
      <c r="T140" s="12"/>
      <c r="U140" s="12"/>
      <c r="V140" s="12"/>
      <c r="W140" s="12"/>
      <c r="X140" s="12"/>
      <c r="Y140" s="12"/>
      <c r="Z140" s="12"/>
      <c r="AA140" s="12"/>
      <c r="AB140" s="12"/>
      <c r="AC140" s="12"/>
      <c r="AD140" s="12"/>
      <c r="AE140" s="12"/>
      <c r="AF140" s="12"/>
      <c r="AG140" s="12"/>
      <c r="AH140" s="12"/>
      <c r="AI140" s="12"/>
    </row>
    <row r="141" spans="1:35" x14ac:dyDescent="0.2">
      <c r="A141" s="80"/>
      <c r="B141" s="80"/>
      <c r="C141" s="80"/>
      <c r="D141" s="81">
        <f t="shared" si="17"/>
        <v>0</v>
      </c>
      <c r="E141" s="81">
        <f t="shared" si="17"/>
        <v>0</v>
      </c>
      <c r="F141" s="21">
        <f t="shared" si="18"/>
        <v>0</v>
      </c>
      <c r="G141" s="21">
        <f t="shared" si="18"/>
        <v>0</v>
      </c>
      <c r="H141" s="21">
        <f t="shared" si="21"/>
        <v>0</v>
      </c>
      <c r="I141" s="21">
        <f t="shared" si="22"/>
        <v>0</v>
      </c>
      <c r="J141" s="21">
        <f t="shared" si="23"/>
        <v>0</v>
      </c>
      <c r="K141" s="21">
        <f t="shared" si="24"/>
        <v>0</v>
      </c>
      <c r="L141" s="21">
        <f t="shared" si="25"/>
        <v>0</v>
      </c>
      <c r="M141" s="21">
        <f t="shared" ca="1" si="19"/>
        <v>-4.1827816089938883E-6</v>
      </c>
      <c r="N141" s="21">
        <f t="shared" ca="1" si="26"/>
        <v>0</v>
      </c>
      <c r="O141" s="82">
        <f t="shared" ca="1" si="27"/>
        <v>0</v>
      </c>
      <c r="P141" s="21">
        <f t="shared" ca="1" si="28"/>
        <v>0</v>
      </c>
      <c r="Q141" s="21">
        <f t="shared" ca="1" si="29"/>
        <v>0</v>
      </c>
      <c r="R141" s="12">
        <f t="shared" ca="1" si="20"/>
        <v>4.1827816089938883E-6</v>
      </c>
      <c r="S141" s="12"/>
      <c r="T141" s="12"/>
      <c r="U141" s="12"/>
      <c r="V141" s="12"/>
      <c r="W141" s="12"/>
      <c r="X141" s="12"/>
      <c r="Y141" s="12"/>
      <c r="Z141" s="12"/>
      <c r="AA141" s="12"/>
      <c r="AB141" s="12"/>
      <c r="AC141" s="12"/>
      <c r="AD141" s="12"/>
      <c r="AE141" s="12"/>
      <c r="AF141" s="12"/>
      <c r="AG141" s="12"/>
      <c r="AH141" s="12"/>
      <c r="AI141" s="12"/>
    </row>
    <row r="142" spans="1:35" x14ac:dyDescent="0.2">
      <c r="A142" s="80"/>
      <c r="B142" s="80"/>
      <c r="C142" s="80"/>
      <c r="D142" s="81">
        <f t="shared" si="17"/>
        <v>0</v>
      </c>
      <c r="E142" s="81">
        <f t="shared" si="17"/>
        <v>0</v>
      </c>
      <c r="F142" s="21">
        <f t="shared" si="18"/>
        <v>0</v>
      </c>
      <c r="G142" s="21">
        <f t="shared" si="18"/>
        <v>0</v>
      </c>
      <c r="H142" s="21">
        <f t="shared" si="21"/>
        <v>0</v>
      </c>
      <c r="I142" s="21">
        <f t="shared" si="22"/>
        <v>0</v>
      </c>
      <c r="J142" s="21">
        <f t="shared" si="23"/>
        <v>0</v>
      </c>
      <c r="K142" s="21">
        <f t="shared" si="24"/>
        <v>0</v>
      </c>
      <c r="L142" s="21">
        <f t="shared" si="25"/>
        <v>0</v>
      </c>
      <c r="M142" s="21">
        <f t="shared" ca="1" si="19"/>
        <v>-4.1827816089938883E-6</v>
      </c>
      <c r="N142" s="21">
        <f t="shared" ca="1" si="26"/>
        <v>0</v>
      </c>
      <c r="O142" s="82">
        <f t="shared" ca="1" si="27"/>
        <v>0</v>
      </c>
      <c r="P142" s="21">
        <f t="shared" ca="1" si="28"/>
        <v>0</v>
      </c>
      <c r="Q142" s="21">
        <f t="shared" ca="1" si="29"/>
        <v>0</v>
      </c>
      <c r="R142" s="12">
        <f t="shared" ca="1" si="20"/>
        <v>4.1827816089938883E-6</v>
      </c>
      <c r="S142" s="12"/>
      <c r="T142" s="12"/>
      <c r="U142" s="12"/>
      <c r="V142" s="12"/>
      <c r="W142" s="12"/>
      <c r="X142" s="12"/>
      <c r="Y142" s="12"/>
      <c r="Z142" s="12"/>
      <c r="AA142" s="12"/>
      <c r="AB142" s="12"/>
      <c r="AC142" s="12"/>
      <c r="AD142" s="12"/>
      <c r="AE142" s="12"/>
      <c r="AF142" s="12"/>
      <c r="AG142" s="12"/>
      <c r="AH142" s="12"/>
      <c r="AI142" s="12"/>
    </row>
    <row r="143" spans="1:35" x14ac:dyDescent="0.2">
      <c r="A143" s="80"/>
      <c r="B143" s="80"/>
      <c r="C143" s="80"/>
      <c r="D143" s="81">
        <f t="shared" si="17"/>
        <v>0</v>
      </c>
      <c r="E143" s="81">
        <f t="shared" si="17"/>
        <v>0</v>
      </c>
      <c r="F143" s="21">
        <f t="shared" si="18"/>
        <v>0</v>
      </c>
      <c r="G143" s="21">
        <f t="shared" si="18"/>
        <v>0</v>
      </c>
      <c r="H143" s="21">
        <f t="shared" si="21"/>
        <v>0</v>
      </c>
      <c r="I143" s="21">
        <f t="shared" si="22"/>
        <v>0</v>
      </c>
      <c r="J143" s="21">
        <f t="shared" si="23"/>
        <v>0</v>
      </c>
      <c r="K143" s="21">
        <f t="shared" si="24"/>
        <v>0</v>
      </c>
      <c r="L143" s="21">
        <f t="shared" si="25"/>
        <v>0</v>
      </c>
      <c r="M143" s="21">
        <f t="shared" ca="1" si="19"/>
        <v>-4.1827816089938883E-6</v>
      </c>
      <c r="N143" s="21">
        <f t="shared" ca="1" si="26"/>
        <v>0</v>
      </c>
      <c r="O143" s="82">
        <f t="shared" ca="1" si="27"/>
        <v>0</v>
      </c>
      <c r="P143" s="21">
        <f t="shared" ca="1" si="28"/>
        <v>0</v>
      </c>
      <c r="Q143" s="21">
        <f t="shared" ca="1" si="29"/>
        <v>0</v>
      </c>
      <c r="R143" s="12">
        <f t="shared" ca="1" si="20"/>
        <v>4.1827816089938883E-6</v>
      </c>
      <c r="S143" s="12"/>
      <c r="T143" s="12"/>
      <c r="U143" s="12"/>
      <c r="V143" s="12"/>
      <c r="W143" s="12"/>
      <c r="X143" s="12"/>
      <c r="Y143" s="12"/>
      <c r="Z143" s="12"/>
      <c r="AA143" s="12"/>
      <c r="AB143" s="12"/>
      <c r="AC143" s="12"/>
      <c r="AD143" s="12"/>
      <c r="AE143" s="12"/>
      <c r="AF143" s="12"/>
      <c r="AG143" s="12"/>
      <c r="AH143" s="12"/>
      <c r="AI143" s="12"/>
    </row>
    <row r="144" spans="1:35" x14ac:dyDescent="0.2">
      <c r="A144" s="80"/>
      <c r="B144" s="80"/>
      <c r="C144" s="80"/>
      <c r="D144" s="81">
        <f t="shared" ref="D144:E207" si="30">A144/A$18</f>
        <v>0</v>
      </c>
      <c r="E144" s="81">
        <f t="shared" si="30"/>
        <v>0</v>
      </c>
      <c r="F144" s="21">
        <f t="shared" ref="F144:G207" si="31">$C144*D144</f>
        <v>0</v>
      </c>
      <c r="G144" s="21">
        <f t="shared" si="31"/>
        <v>0</v>
      </c>
      <c r="H144" s="21">
        <f t="shared" si="21"/>
        <v>0</v>
      </c>
      <c r="I144" s="21">
        <f t="shared" si="22"/>
        <v>0</v>
      </c>
      <c r="J144" s="21">
        <f t="shared" si="23"/>
        <v>0</v>
      </c>
      <c r="K144" s="21">
        <f t="shared" si="24"/>
        <v>0</v>
      </c>
      <c r="L144" s="21">
        <f t="shared" si="25"/>
        <v>0</v>
      </c>
      <c r="M144" s="21">
        <f t="shared" ca="1" si="19"/>
        <v>-4.1827816089938883E-6</v>
      </c>
      <c r="N144" s="21">
        <f t="shared" ca="1" si="26"/>
        <v>0</v>
      </c>
      <c r="O144" s="82">
        <f t="shared" ca="1" si="27"/>
        <v>0</v>
      </c>
      <c r="P144" s="21">
        <f t="shared" ca="1" si="28"/>
        <v>0</v>
      </c>
      <c r="Q144" s="21">
        <f t="shared" ca="1" si="29"/>
        <v>0</v>
      </c>
      <c r="R144" s="12">
        <f t="shared" ca="1" si="20"/>
        <v>4.1827816089938883E-6</v>
      </c>
      <c r="S144" s="12"/>
      <c r="T144" s="12"/>
      <c r="U144" s="12"/>
      <c r="V144" s="12"/>
      <c r="W144" s="12"/>
      <c r="X144" s="12"/>
      <c r="Y144" s="12"/>
      <c r="Z144" s="12"/>
      <c r="AA144" s="12"/>
      <c r="AB144" s="12"/>
      <c r="AC144" s="12"/>
      <c r="AD144" s="12"/>
      <c r="AE144" s="12"/>
      <c r="AF144" s="12"/>
      <c r="AG144" s="12"/>
      <c r="AH144" s="12"/>
      <c r="AI144" s="12"/>
    </row>
    <row r="145" spans="1:35" x14ac:dyDescent="0.2">
      <c r="A145" s="80"/>
      <c r="B145" s="80"/>
      <c r="C145" s="80"/>
      <c r="D145" s="81">
        <f t="shared" si="30"/>
        <v>0</v>
      </c>
      <c r="E145" s="81">
        <f t="shared" si="30"/>
        <v>0</v>
      </c>
      <c r="F145" s="21">
        <f t="shared" si="31"/>
        <v>0</v>
      </c>
      <c r="G145" s="21">
        <f t="shared" si="31"/>
        <v>0</v>
      </c>
      <c r="H145" s="21">
        <f t="shared" si="21"/>
        <v>0</v>
      </c>
      <c r="I145" s="21">
        <f t="shared" si="22"/>
        <v>0</v>
      </c>
      <c r="J145" s="21">
        <f t="shared" si="23"/>
        <v>0</v>
      </c>
      <c r="K145" s="21">
        <f t="shared" si="24"/>
        <v>0</v>
      </c>
      <c r="L145" s="21">
        <f t="shared" si="25"/>
        <v>0</v>
      </c>
      <c r="M145" s="21">
        <f t="shared" ca="1" si="19"/>
        <v>-4.1827816089938883E-6</v>
      </c>
      <c r="N145" s="21">
        <f t="shared" ca="1" si="26"/>
        <v>0</v>
      </c>
      <c r="O145" s="82">
        <f t="shared" ca="1" si="27"/>
        <v>0</v>
      </c>
      <c r="P145" s="21">
        <f t="shared" ca="1" si="28"/>
        <v>0</v>
      </c>
      <c r="Q145" s="21">
        <f t="shared" ca="1" si="29"/>
        <v>0</v>
      </c>
      <c r="R145" s="12">
        <f t="shared" ca="1" si="20"/>
        <v>4.1827816089938883E-6</v>
      </c>
      <c r="S145" s="12"/>
      <c r="T145" s="12"/>
      <c r="U145" s="12"/>
      <c r="V145" s="12"/>
      <c r="W145" s="12"/>
      <c r="X145" s="12"/>
      <c r="Y145" s="12"/>
      <c r="Z145" s="12"/>
      <c r="AA145" s="12"/>
      <c r="AB145" s="12"/>
      <c r="AC145" s="12"/>
      <c r="AD145" s="12"/>
      <c r="AE145" s="12"/>
      <c r="AF145" s="12"/>
      <c r="AG145" s="12"/>
      <c r="AH145" s="12"/>
      <c r="AI145" s="12"/>
    </row>
    <row r="146" spans="1:35" x14ac:dyDescent="0.2">
      <c r="A146" s="80"/>
      <c r="B146" s="80"/>
      <c r="C146" s="80"/>
      <c r="D146" s="81">
        <f t="shared" si="30"/>
        <v>0</v>
      </c>
      <c r="E146" s="81">
        <f t="shared" si="30"/>
        <v>0</v>
      </c>
      <c r="F146" s="21">
        <f t="shared" si="31"/>
        <v>0</v>
      </c>
      <c r="G146" s="21">
        <f t="shared" si="31"/>
        <v>0</v>
      </c>
      <c r="H146" s="21">
        <f t="shared" si="21"/>
        <v>0</v>
      </c>
      <c r="I146" s="21">
        <f t="shared" si="22"/>
        <v>0</v>
      </c>
      <c r="J146" s="21">
        <f t="shared" si="23"/>
        <v>0</v>
      </c>
      <c r="K146" s="21">
        <f t="shared" si="24"/>
        <v>0</v>
      </c>
      <c r="L146" s="21">
        <f t="shared" si="25"/>
        <v>0</v>
      </c>
      <c r="M146" s="21">
        <f t="shared" ca="1" si="19"/>
        <v>-4.1827816089938883E-6</v>
      </c>
      <c r="N146" s="21">
        <f t="shared" ca="1" si="26"/>
        <v>0</v>
      </c>
      <c r="O146" s="82">
        <f t="shared" ca="1" si="27"/>
        <v>0</v>
      </c>
      <c r="P146" s="21">
        <f t="shared" ca="1" si="28"/>
        <v>0</v>
      </c>
      <c r="Q146" s="21">
        <f t="shared" ca="1" si="29"/>
        <v>0</v>
      </c>
      <c r="R146" s="12">
        <f t="shared" ca="1" si="20"/>
        <v>4.1827816089938883E-6</v>
      </c>
      <c r="S146" s="12"/>
      <c r="T146" s="12"/>
      <c r="U146" s="12"/>
      <c r="V146" s="12"/>
      <c r="W146" s="12"/>
      <c r="X146" s="12"/>
      <c r="Y146" s="12"/>
      <c r="Z146" s="12"/>
      <c r="AA146" s="12"/>
      <c r="AB146" s="12"/>
      <c r="AC146" s="12"/>
      <c r="AD146" s="12"/>
      <c r="AE146" s="12"/>
      <c r="AF146" s="12"/>
      <c r="AG146" s="12"/>
      <c r="AH146" s="12"/>
      <c r="AI146" s="12"/>
    </row>
    <row r="147" spans="1:35" x14ac:dyDescent="0.2">
      <c r="A147" s="80"/>
      <c r="B147" s="80"/>
      <c r="C147" s="80"/>
      <c r="D147" s="81">
        <f t="shared" si="30"/>
        <v>0</v>
      </c>
      <c r="E147" s="81">
        <f t="shared" si="30"/>
        <v>0</v>
      </c>
      <c r="F147" s="21">
        <f t="shared" si="31"/>
        <v>0</v>
      </c>
      <c r="G147" s="21">
        <f t="shared" si="31"/>
        <v>0</v>
      </c>
      <c r="H147" s="21">
        <f t="shared" si="21"/>
        <v>0</v>
      </c>
      <c r="I147" s="21">
        <f t="shared" si="22"/>
        <v>0</v>
      </c>
      <c r="J147" s="21">
        <f t="shared" si="23"/>
        <v>0</v>
      </c>
      <c r="K147" s="21">
        <f t="shared" si="24"/>
        <v>0</v>
      </c>
      <c r="L147" s="21">
        <f t="shared" si="25"/>
        <v>0</v>
      </c>
      <c r="M147" s="21">
        <f t="shared" ca="1" si="19"/>
        <v>-4.1827816089938883E-6</v>
      </c>
      <c r="N147" s="21">
        <f t="shared" ca="1" si="26"/>
        <v>0</v>
      </c>
      <c r="O147" s="82">
        <f t="shared" ca="1" si="27"/>
        <v>0</v>
      </c>
      <c r="P147" s="21">
        <f t="shared" ca="1" si="28"/>
        <v>0</v>
      </c>
      <c r="Q147" s="21">
        <f t="shared" ca="1" si="29"/>
        <v>0</v>
      </c>
      <c r="R147" s="12">
        <f t="shared" ca="1" si="20"/>
        <v>4.1827816089938883E-6</v>
      </c>
      <c r="S147" s="12"/>
      <c r="T147" s="12"/>
      <c r="U147" s="12"/>
      <c r="V147" s="12"/>
      <c r="W147" s="12"/>
      <c r="X147" s="12"/>
      <c r="Y147" s="12"/>
      <c r="Z147" s="12"/>
      <c r="AA147" s="12"/>
      <c r="AB147" s="12"/>
      <c r="AC147" s="12"/>
      <c r="AD147" s="12"/>
      <c r="AE147" s="12"/>
      <c r="AF147" s="12"/>
      <c r="AG147" s="12"/>
      <c r="AH147" s="12"/>
      <c r="AI147" s="12"/>
    </row>
    <row r="148" spans="1:35" x14ac:dyDescent="0.2">
      <c r="A148" s="80"/>
      <c r="B148" s="80"/>
      <c r="C148" s="80"/>
      <c r="D148" s="81">
        <f t="shared" si="30"/>
        <v>0</v>
      </c>
      <c r="E148" s="81">
        <f t="shared" si="30"/>
        <v>0</v>
      </c>
      <c r="F148" s="21">
        <f t="shared" si="31"/>
        <v>0</v>
      </c>
      <c r="G148" s="21">
        <f t="shared" si="31"/>
        <v>0</v>
      </c>
      <c r="H148" s="21">
        <f t="shared" si="21"/>
        <v>0</v>
      </c>
      <c r="I148" s="21">
        <f t="shared" si="22"/>
        <v>0</v>
      </c>
      <c r="J148" s="21">
        <f t="shared" si="23"/>
        <v>0</v>
      </c>
      <c r="K148" s="21">
        <f t="shared" si="24"/>
        <v>0</v>
      </c>
      <c r="L148" s="21">
        <f t="shared" si="25"/>
        <v>0</v>
      </c>
      <c r="M148" s="21">
        <f t="shared" ca="1" si="19"/>
        <v>-4.1827816089938883E-6</v>
      </c>
      <c r="N148" s="21">
        <f t="shared" ca="1" si="26"/>
        <v>0</v>
      </c>
      <c r="O148" s="82">
        <f t="shared" ca="1" si="27"/>
        <v>0</v>
      </c>
      <c r="P148" s="21">
        <f t="shared" ca="1" si="28"/>
        <v>0</v>
      </c>
      <c r="Q148" s="21">
        <f t="shared" ca="1" si="29"/>
        <v>0</v>
      </c>
      <c r="R148" s="12">
        <f t="shared" ca="1" si="20"/>
        <v>4.1827816089938883E-6</v>
      </c>
      <c r="S148" s="12"/>
      <c r="T148" s="12"/>
      <c r="U148" s="12"/>
      <c r="V148" s="12"/>
      <c r="W148" s="12"/>
      <c r="X148" s="12"/>
      <c r="Y148" s="12"/>
      <c r="Z148" s="12"/>
      <c r="AA148" s="12"/>
      <c r="AB148" s="12"/>
      <c r="AC148" s="12"/>
      <c r="AD148" s="12"/>
      <c r="AE148" s="12"/>
      <c r="AF148" s="12"/>
      <c r="AG148" s="12"/>
      <c r="AH148" s="12"/>
      <c r="AI148" s="12"/>
    </row>
    <row r="149" spans="1:35" x14ac:dyDescent="0.2">
      <c r="A149" s="80"/>
      <c r="B149" s="80"/>
      <c r="C149" s="80"/>
      <c r="D149" s="81">
        <f t="shared" si="30"/>
        <v>0</v>
      </c>
      <c r="E149" s="81">
        <f t="shared" si="30"/>
        <v>0</v>
      </c>
      <c r="F149" s="21">
        <f t="shared" si="31"/>
        <v>0</v>
      </c>
      <c r="G149" s="21">
        <f t="shared" si="31"/>
        <v>0</v>
      </c>
      <c r="H149" s="21">
        <f t="shared" si="21"/>
        <v>0</v>
      </c>
      <c r="I149" s="21">
        <f t="shared" si="22"/>
        <v>0</v>
      </c>
      <c r="J149" s="21">
        <f t="shared" si="23"/>
        <v>0</v>
      </c>
      <c r="K149" s="21">
        <f t="shared" si="24"/>
        <v>0</v>
      </c>
      <c r="L149" s="21">
        <f t="shared" si="25"/>
        <v>0</v>
      </c>
      <c r="M149" s="21">
        <f t="shared" ref="M149:M212" ca="1" si="32">+E$4+E$5*D149+E$6*D149^2</f>
        <v>-4.1827816089938883E-6</v>
      </c>
      <c r="N149" s="21">
        <f t="shared" ca="1" si="26"/>
        <v>0</v>
      </c>
      <c r="O149" s="82">
        <f t="shared" ca="1" si="27"/>
        <v>0</v>
      </c>
      <c r="P149" s="21">
        <f t="shared" ca="1" si="28"/>
        <v>0</v>
      </c>
      <c r="Q149" s="21">
        <f t="shared" ca="1" si="29"/>
        <v>0</v>
      </c>
      <c r="R149" s="12">
        <f t="shared" ref="R149:R212" ca="1" si="33">+E149-M149</f>
        <v>4.1827816089938883E-6</v>
      </c>
      <c r="S149" s="12"/>
      <c r="T149" s="12"/>
      <c r="U149" s="12"/>
      <c r="V149" s="12"/>
      <c r="W149" s="12"/>
      <c r="X149" s="12"/>
      <c r="Y149" s="12"/>
      <c r="Z149" s="12"/>
      <c r="AA149" s="12"/>
      <c r="AB149" s="12"/>
      <c r="AC149" s="12"/>
      <c r="AD149" s="12"/>
      <c r="AE149" s="12"/>
      <c r="AF149" s="12"/>
      <c r="AG149" s="12"/>
      <c r="AH149" s="12"/>
      <c r="AI149" s="12"/>
    </row>
    <row r="150" spans="1:35" x14ac:dyDescent="0.2">
      <c r="A150" s="80"/>
      <c r="B150" s="80"/>
      <c r="C150" s="80"/>
      <c r="D150" s="81">
        <f t="shared" si="30"/>
        <v>0</v>
      </c>
      <c r="E150" s="81">
        <f t="shared" si="30"/>
        <v>0</v>
      </c>
      <c r="F150" s="21">
        <f t="shared" si="31"/>
        <v>0</v>
      </c>
      <c r="G150" s="21">
        <f t="shared" si="31"/>
        <v>0</v>
      </c>
      <c r="H150" s="21">
        <f t="shared" ref="H150:H213" si="34">C150*D150*D150</f>
        <v>0</v>
      </c>
      <c r="I150" s="21">
        <f t="shared" ref="I150:I213" si="35">C150*D150*D150*D150</f>
        <v>0</v>
      </c>
      <c r="J150" s="21">
        <f t="shared" ref="J150:J213" si="36">C150*D150*D150*D150*D150</f>
        <v>0</v>
      </c>
      <c r="K150" s="21">
        <f t="shared" ref="K150:K213" si="37">C150*E150*D150</f>
        <v>0</v>
      </c>
      <c r="L150" s="21">
        <f t="shared" ref="L150:L213" si="38">C150*E150*D150*D150</f>
        <v>0</v>
      </c>
      <c r="M150" s="21">
        <f t="shared" ca="1" si="32"/>
        <v>-4.1827816089938883E-6</v>
      </c>
      <c r="N150" s="21">
        <f t="shared" ref="N150:N213" ca="1" si="39">C150*(M150-E150)^2</f>
        <v>0</v>
      </c>
      <c r="O150" s="82">
        <f t="shared" ref="O150:O213" ca="1" si="40">(C150*O$1-O$2*F150+O$3*H150)^2</f>
        <v>0</v>
      </c>
      <c r="P150" s="21">
        <f t="shared" ref="P150:P213" ca="1" si="41">(-C150*O$2+O$4*F150-O$5*H150)^2</f>
        <v>0</v>
      </c>
      <c r="Q150" s="21">
        <f t="shared" ref="Q150:Q213" ca="1" si="42">+(C150*O$3-F150*O$5+H150*O$6)^2</f>
        <v>0</v>
      </c>
      <c r="R150" s="12">
        <f t="shared" ca="1" si="33"/>
        <v>4.1827816089938883E-6</v>
      </c>
      <c r="S150" s="12"/>
      <c r="T150" s="12"/>
      <c r="U150" s="12"/>
      <c r="V150" s="12"/>
      <c r="W150" s="12"/>
      <c r="X150" s="12"/>
      <c r="Y150" s="12"/>
      <c r="Z150" s="12"/>
      <c r="AA150" s="12"/>
      <c r="AB150" s="12"/>
      <c r="AC150" s="12"/>
      <c r="AD150" s="12"/>
      <c r="AE150" s="12"/>
      <c r="AF150" s="12"/>
      <c r="AG150" s="12"/>
      <c r="AH150" s="12"/>
      <c r="AI150" s="12"/>
    </row>
    <row r="151" spans="1:35" x14ac:dyDescent="0.2">
      <c r="A151" s="80"/>
      <c r="B151" s="80"/>
      <c r="C151" s="80"/>
      <c r="D151" s="81">
        <f t="shared" si="30"/>
        <v>0</v>
      </c>
      <c r="E151" s="81">
        <f t="shared" si="30"/>
        <v>0</v>
      </c>
      <c r="F151" s="21">
        <f t="shared" si="31"/>
        <v>0</v>
      </c>
      <c r="G151" s="21">
        <f t="shared" si="31"/>
        <v>0</v>
      </c>
      <c r="H151" s="21">
        <f t="shared" si="34"/>
        <v>0</v>
      </c>
      <c r="I151" s="21">
        <f t="shared" si="35"/>
        <v>0</v>
      </c>
      <c r="J151" s="21">
        <f t="shared" si="36"/>
        <v>0</v>
      </c>
      <c r="K151" s="21">
        <f t="shared" si="37"/>
        <v>0</v>
      </c>
      <c r="L151" s="21">
        <f t="shared" si="38"/>
        <v>0</v>
      </c>
      <c r="M151" s="21">
        <f t="shared" ca="1" si="32"/>
        <v>-4.1827816089938883E-6</v>
      </c>
      <c r="N151" s="21">
        <f t="shared" ca="1" si="39"/>
        <v>0</v>
      </c>
      <c r="O151" s="82">
        <f t="shared" ca="1" si="40"/>
        <v>0</v>
      </c>
      <c r="P151" s="21">
        <f t="shared" ca="1" si="41"/>
        <v>0</v>
      </c>
      <c r="Q151" s="21">
        <f t="shared" ca="1" si="42"/>
        <v>0</v>
      </c>
      <c r="R151" s="12">
        <f t="shared" ca="1" si="33"/>
        <v>4.1827816089938883E-6</v>
      </c>
      <c r="S151" s="12"/>
      <c r="T151" s="12"/>
      <c r="U151" s="12"/>
      <c r="V151" s="12"/>
      <c r="W151" s="12"/>
      <c r="X151" s="12"/>
      <c r="Y151" s="12"/>
      <c r="Z151" s="12"/>
      <c r="AA151" s="12"/>
      <c r="AB151" s="12"/>
      <c r="AC151" s="12"/>
      <c r="AD151" s="12"/>
      <c r="AE151" s="12"/>
      <c r="AF151" s="12"/>
      <c r="AG151" s="12"/>
      <c r="AH151" s="12"/>
      <c r="AI151" s="12"/>
    </row>
    <row r="152" spans="1:35" x14ac:dyDescent="0.2">
      <c r="A152" s="80"/>
      <c r="B152" s="80"/>
      <c r="C152" s="80"/>
      <c r="D152" s="81">
        <f t="shared" si="30"/>
        <v>0</v>
      </c>
      <c r="E152" s="81">
        <f t="shared" si="30"/>
        <v>0</v>
      </c>
      <c r="F152" s="21">
        <f t="shared" si="31"/>
        <v>0</v>
      </c>
      <c r="G152" s="21">
        <f t="shared" si="31"/>
        <v>0</v>
      </c>
      <c r="H152" s="21">
        <f t="shared" si="34"/>
        <v>0</v>
      </c>
      <c r="I152" s="21">
        <f t="shared" si="35"/>
        <v>0</v>
      </c>
      <c r="J152" s="21">
        <f t="shared" si="36"/>
        <v>0</v>
      </c>
      <c r="K152" s="21">
        <f t="shared" si="37"/>
        <v>0</v>
      </c>
      <c r="L152" s="21">
        <f t="shared" si="38"/>
        <v>0</v>
      </c>
      <c r="M152" s="21">
        <f t="shared" ca="1" si="32"/>
        <v>-4.1827816089938883E-6</v>
      </c>
      <c r="N152" s="21">
        <f t="shared" ca="1" si="39"/>
        <v>0</v>
      </c>
      <c r="O152" s="82">
        <f t="shared" ca="1" si="40"/>
        <v>0</v>
      </c>
      <c r="P152" s="21">
        <f t="shared" ca="1" si="41"/>
        <v>0</v>
      </c>
      <c r="Q152" s="21">
        <f t="shared" ca="1" si="42"/>
        <v>0</v>
      </c>
      <c r="R152" s="12">
        <f t="shared" ca="1" si="33"/>
        <v>4.1827816089938883E-6</v>
      </c>
      <c r="S152" s="12"/>
      <c r="T152" s="12"/>
      <c r="U152" s="12"/>
      <c r="V152" s="12"/>
      <c r="W152" s="12"/>
      <c r="X152" s="12"/>
      <c r="Y152" s="12"/>
      <c r="Z152" s="12"/>
      <c r="AA152" s="12"/>
      <c r="AB152" s="12"/>
      <c r="AC152" s="12"/>
      <c r="AD152" s="12"/>
      <c r="AE152" s="12"/>
      <c r="AF152" s="12"/>
      <c r="AG152" s="12"/>
      <c r="AH152" s="12"/>
      <c r="AI152" s="12"/>
    </row>
    <row r="153" spans="1:35" x14ac:dyDescent="0.2">
      <c r="A153" s="80"/>
      <c r="B153" s="80"/>
      <c r="C153" s="80"/>
      <c r="D153" s="81">
        <f t="shared" si="30"/>
        <v>0</v>
      </c>
      <c r="E153" s="81">
        <f t="shared" si="30"/>
        <v>0</v>
      </c>
      <c r="F153" s="21">
        <f t="shared" si="31"/>
        <v>0</v>
      </c>
      <c r="G153" s="21">
        <f t="shared" si="31"/>
        <v>0</v>
      </c>
      <c r="H153" s="21">
        <f t="shared" si="34"/>
        <v>0</v>
      </c>
      <c r="I153" s="21">
        <f t="shared" si="35"/>
        <v>0</v>
      </c>
      <c r="J153" s="21">
        <f t="shared" si="36"/>
        <v>0</v>
      </c>
      <c r="K153" s="21">
        <f t="shared" si="37"/>
        <v>0</v>
      </c>
      <c r="L153" s="21">
        <f t="shared" si="38"/>
        <v>0</v>
      </c>
      <c r="M153" s="21">
        <f t="shared" ca="1" si="32"/>
        <v>-4.1827816089938883E-6</v>
      </c>
      <c r="N153" s="21">
        <f t="shared" ca="1" si="39"/>
        <v>0</v>
      </c>
      <c r="O153" s="82">
        <f t="shared" ca="1" si="40"/>
        <v>0</v>
      </c>
      <c r="P153" s="21">
        <f t="shared" ca="1" si="41"/>
        <v>0</v>
      </c>
      <c r="Q153" s="21">
        <f t="shared" ca="1" si="42"/>
        <v>0</v>
      </c>
      <c r="R153" s="12">
        <f t="shared" ca="1" si="33"/>
        <v>4.1827816089938883E-6</v>
      </c>
      <c r="S153" s="12"/>
      <c r="T153" s="12"/>
      <c r="U153" s="12"/>
      <c r="V153" s="12"/>
      <c r="W153" s="12"/>
      <c r="X153" s="12"/>
      <c r="Y153" s="12"/>
      <c r="Z153" s="12"/>
      <c r="AA153" s="12"/>
      <c r="AB153" s="12"/>
      <c r="AC153" s="12"/>
      <c r="AD153" s="12"/>
      <c r="AE153" s="12"/>
      <c r="AF153" s="12"/>
      <c r="AG153" s="12"/>
      <c r="AH153" s="12"/>
      <c r="AI153" s="12"/>
    </row>
    <row r="154" spans="1:35" x14ac:dyDescent="0.2">
      <c r="A154" s="80"/>
      <c r="B154" s="80"/>
      <c r="C154" s="80"/>
      <c r="D154" s="81">
        <f t="shared" si="30"/>
        <v>0</v>
      </c>
      <c r="E154" s="81">
        <f t="shared" si="30"/>
        <v>0</v>
      </c>
      <c r="F154" s="21">
        <f t="shared" si="31"/>
        <v>0</v>
      </c>
      <c r="G154" s="21">
        <f t="shared" si="31"/>
        <v>0</v>
      </c>
      <c r="H154" s="21">
        <f t="shared" si="34"/>
        <v>0</v>
      </c>
      <c r="I154" s="21">
        <f t="shared" si="35"/>
        <v>0</v>
      </c>
      <c r="J154" s="21">
        <f t="shared" si="36"/>
        <v>0</v>
      </c>
      <c r="K154" s="21">
        <f t="shared" si="37"/>
        <v>0</v>
      </c>
      <c r="L154" s="21">
        <f t="shared" si="38"/>
        <v>0</v>
      </c>
      <c r="M154" s="21">
        <f t="shared" ca="1" si="32"/>
        <v>-4.1827816089938883E-6</v>
      </c>
      <c r="N154" s="21">
        <f t="shared" ca="1" si="39"/>
        <v>0</v>
      </c>
      <c r="O154" s="82">
        <f t="shared" ca="1" si="40"/>
        <v>0</v>
      </c>
      <c r="P154" s="21">
        <f t="shared" ca="1" si="41"/>
        <v>0</v>
      </c>
      <c r="Q154" s="21">
        <f t="shared" ca="1" si="42"/>
        <v>0</v>
      </c>
      <c r="R154" s="12">
        <f t="shared" ca="1" si="33"/>
        <v>4.1827816089938883E-6</v>
      </c>
      <c r="S154" s="12"/>
      <c r="T154" s="12"/>
      <c r="U154" s="12"/>
      <c r="V154" s="12"/>
      <c r="W154" s="12"/>
      <c r="X154" s="12"/>
      <c r="Y154" s="12"/>
      <c r="Z154" s="12"/>
      <c r="AA154" s="12"/>
      <c r="AB154" s="12"/>
      <c r="AC154" s="12"/>
      <c r="AD154" s="12"/>
      <c r="AE154" s="12"/>
      <c r="AF154" s="12"/>
      <c r="AG154" s="12"/>
      <c r="AH154" s="12"/>
      <c r="AI154" s="12"/>
    </row>
    <row r="155" spans="1:35" x14ac:dyDescent="0.2">
      <c r="A155" s="80"/>
      <c r="B155" s="80"/>
      <c r="C155" s="80"/>
      <c r="D155" s="81">
        <f t="shared" si="30"/>
        <v>0</v>
      </c>
      <c r="E155" s="81">
        <f t="shared" si="30"/>
        <v>0</v>
      </c>
      <c r="F155" s="21">
        <f t="shared" si="31"/>
        <v>0</v>
      </c>
      <c r="G155" s="21">
        <f t="shared" si="31"/>
        <v>0</v>
      </c>
      <c r="H155" s="21">
        <f t="shared" si="34"/>
        <v>0</v>
      </c>
      <c r="I155" s="21">
        <f t="shared" si="35"/>
        <v>0</v>
      </c>
      <c r="J155" s="21">
        <f t="shared" si="36"/>
        <v>0</v>
      </c>
      <c r="K155" s="21">
        <f t="shared" si="37"/>
        <v>0</v>
      </c>
      <c r="L155" s="21">
        <f t="shared" si="38"/>
        <v>0</v>
      </c>
      <c r="M155" s="21">
        <f t="shared" ca="1" si="32"/>
        <v>-4.1827816089938883E-6</v>
      </c>
      <c r="N155" s="21">
        <f t="shared" ca="1" si="39"/>
        <v>0</v>
      </c>
      <c r="O155" s="82">
        <f t="shared" ca="1" si="40"/>
        <v>0</v>
      </c>
      <c r="P155" s="21">
        <f t="shared" ca="1" si="41"/>
        <v>0</v>
      </c>
      <c r="Q155" s="21">
        <f t="shared" ca="1" si="42"/>
        <v>0</v>
      </c>
      <c r="R155" s="12">
        <f t="shared" ca="1" si="33"/>
        <v>4.1827816089938883E-6</v>
      </c>
      <c r="S155" s="12"/>
      <c r="T155" s="12"/>
      <c r="U155" s="12"/>
      <c r="V155" s="12"/>
      <c r="W155" s="12"/>
      <c r="X155" s="12"/>
      <c r="Y155" s="12"/>
      <c r="Z155" s="12"/>
      <c r="AA155" s="12"/>
      <c r="AB155" s="12"/>
      <c r="AC155" s="12"/>
      <c r="AD155" s="12"/>
      <c r="AE155" s="12"/>
      <c r="AF155" s="12"/>
      <c r="AG155" s="12"/>
      <c r="AH155" s="12"/>
      <c r="AI155" s="12"/>
    </row>
    <row r="156" spans="1:35" x14ac:dyDescent="0.2">
      <c r="A156" s="80"/>
      <c r="B156" s="80"/>
      <c r="C156" s="80"/>
      <c r="D156" s="81">
        <f t="shared" si="30"/>
        <v>0</v>
      </c>
      <c r="E156" s="81">
        <f t="shared" si="30"/>
        <v>0</v>
      </c>
      <c r="F156" s="21">
        <f t="shared" si="31"/>
        <v>0</v>
      </c>
      <c r="G156" s="21">
        <f t="shared" si="31"/>
        <v>0</v>
      </c>
      <c r="H156" s="21">
        <f t="shared" si="34"/>
        <v>0</v>
      </c>
      <c r="I156" s="21">
        <f t="shared" si="35"/>
        <v>0</v>
      </c>
      <c r="J156" s="21">
        <f t="shared" si="36"/>
        <v>0</v>
      </c>
      <c r="K156" s="21">
        <f t="shared" si="37"/>
        <v>0</v>
      </c>
      <c r="L156" s="21">
        <f t="shared" si="38"/>
        <v>0</v>
      </c>
      <c r="M156" s="21">
        <f t="shared" ca="1" si="32"/>
        <v>-4.1827816089938883E-6</v>
      </c>
      <c r="N156" s="21">
        <f t="shared" ca="1" si="39"/>
        <v>0</v>
      </c>
      <c r="O156" s="82">
        <f t="shared" ca="1" si="40"/>
        <v>0</v>
      </c>
      <c r="P156" s="21">
        <f t="shared" ca="1" si="41"/>
        <v>0</v>
      </c>
      <c r="Q156" s="21">
        <f t="shared" ca="1" si="42"/>
        <v>0</v>
      </c>
      <c r="R156" s="12">
        <f t="shared" ca="1" si="33"/>
        <v>4.1827816089938883E-6</v>
      </c>
      <c r="S156" s="12"/>
      <c r="T156" s="12"/>
      <c r="U156" s="12"/>
      <c r="V156" s="12"/>
      <c r="W156" s="12"/>
      <c r="X156" s="12"/>
      <c r="Y156" s="12"/>
      <c r="Z156" s="12"/>
      <c r="AA156" s="12"/>
      <c r="AB156" s="12"/>
      <c r="AC156" s="12"/>
      <c r="AD156" s="12"/>
      <c r="AE156" s="12"/>
      <c r="AF156" s="12"/>
      <c r="AG156" s="12"/>
      <c r="AH156" s="12"/>
      <c r="AI156" s="12"/>
    </row>
    <row r="157" spans="1:35" x14ac:dyDescent="0.2">
      <c r="A157" s="80"/>
      <c r="B157" s="80"/>
      <c r="C157" s="80"/>
      <c r="D157" s="81">
        <f t="shared" si="30"/>
        <v>0</v>
      </c>
      <c r="E157" s="81">
        <f t="shared" si="30"/>
        <v>0</v>
      </c>
      <c r="F157" s="21">
        <f t="shared" si="31"/>
        <v>0</v>
      </c>
      <c r="G157" s="21">
        <f t="shared" si="31"/>
        <v>0</v>
      </c>
      <c r="H157" s="21">
        <f t="shared" si="34"/>
        <v>0</v>
      </c>
      <c r="I157" s="21">
        <f t="shared" si="35"/>
        <v>0</v>
      </c>
      <c r="J157" s="21">
        <f t="shared" si="36"/>
        <v>0</v>
      </c>
      <c r="K157" s="21">
        <f t="shared" si="37"/>
        <v>0</v>
      </c>
      <c r="L157" s="21">
        <f t="shared" si="38"/>
        <v>0</v>
      </c>
      <c r="M157" s="21">
        <f t="shared" ca="1" si="32"/>
        <v>-4.1827816089938883E-6</v>
      </c>
      <c r="N157" s="21">
        <f t="shared" ca="1" si="39"/>
        <v>0</v>
      </c>
      <c r="O157" s="82">
        <f t="shared" ca="1" si="40"/>
        <v>0</v>
      </c>
      <c r="P157" s="21">
        <f t="shared" ca="1" si="41"/>
        <v>0</v>
      </c>
      <c r="Q157" s="21">
        <f t="shared" ca="1" si="42"/>
        <v>0</v>
      </c>
      <c r="R157" s="12">
        <f t="shared" ca="1" si="33"/>
        <v>4.1827816089938883E-6</v>
      </c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2"/>
      <c r="AD157" s="12"/>
      <c r="AE157" s="12"/>
      <c r="AF157" s="12"/>
      <c r="AG157" s="12"/>
      <c r="AH157" s="12"/>
      <c r="AI157" s="12"/>
    </row>
    <row r="158" spans="1:35" x14ac:dyDescent="0.2">
      <c r="A158" s="80"/>
      <c r="B158" s="80"/>
      <c r="C158" s="80"/>
      <c r="D158" s="81">
        <f t="shared" si="30"/>
        <v>0</v>
      </c>
      <c r="E158" s="81">
        <f t="shared" si="30"/>
        <v>0</v>
      </c>
      <c r="F158" s="21">
        <f t="shared" si="31"/>
        <v>0</v>
      </c>
      <c r="G158" s="21">
        <f t="shared" si="31"/>
        <v>0</v>
      </c>
      <c r="H158" s="21">
        <f t="shared" si="34"/>
        <v>0</v>
      </c>
      <c r="I158" s="21">
        <f t="shared" si="35"/>
        <v>0</v>
      </c>
      <c r="J158" s="21">
        <f t="shared" si="36"/>
        <v>0</v>
      </c>
      <c r="K158" s="21">
        <f t="shared" si="37"/>
        <v>0</v>
      </c>
      <c r="L158" s="21">
        <f t="shared" si="38"/>
        <v>0</v>
      </c>
      <c r="M158" s="21">
        <f t="shared" ca="1" si="32"/>
        <v>-4.1827816089938883E-6</v>
      </c>
      <c r="N158" s="21">
        <f t="shared" ca="1" si="39"/>
        <v>0</v>
      </c>
      <c r="O158" s="82">
        <f t="shared" ca="1" si="40"/>
        <v>0</v>
      </c>
      <c r="P158" s="21">
        <f t="shared" ca="1" si="41"/>
        <v>0</v>
      </c>
      <c r="Q158" s="21">
        <f t="shared" ca="1" si="42"/>
        <v>0</v>
      </c>
      <c r="R158" s="12">
        <f t="shared" ca="1" si="33"/>
        <v>4.1827816089938883E-6</v>
      </c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2"/>
      <c r="AD158" s="12"/>
      <c r="AE158" s="12"/>
      <c r="AF158" s="12"/>
      <c r="AG158" s="12"/>
      <c r="AH158" s="12"/>
      <c r="AI158" s="12"/>
    </row>
    <row r="159" spans="1:35" x14ac:dyDescent="0.2">
      <c r="A159" s="80"/>
      <c r="B159" s="80"/>
      <c r="C159" s="80"/>
      <c r="D159" s="81">
        <f t="shared" si="30"/>
        <v>0</v>
      </c>
      <c r="E159" s="81">
        <f t="shared" si="30"/>
        <v>0</v>
      </c>
      <c r="F159" s="21">
        <f t="shared" si="31"/>
        <v>0</v>
      </c>
      <c r="G159" s="21">
        <f t="shared" si="31"/>
        <v>0</v>
      </c>
      <c r="H159" s="21">
        <f t="shared" si="34"/>
        <v>0</v>
      </c>
      <c r="I159" s="21">
        <f t="shared" si="35"/>
        <v>0</v>
      </c>
      <c r="J159" s="21">
        <f t="shared" si="36"/>
        <v>0</v>
      </c>
      <c r="K159" s="21">
        <f t="shared" si="37"/>
        <v>0</v>
      </c>
      <c r="L159" s="21">
        <f t="shared" si="38"/>
        <v>0</v>
      </c>
      <c r="M159" s="21">
        <f t="shared" ca="1" si="32"/>
        <v>-4.1827816089938883E-6</v>
      </c>
      <c r="N159" s="21">
        <f t="shared" ca="1" si="39"/>
        <v>0</v>
      </c>
      <c r="O159" s="82">
        <f t="shared" ca="1" si="40"/>
        <v>0</v>
      </c>
      <c r="P159" s="21">
        <f t="shared" ca="1" si="41"/>
        <v>0</v>
      </c>
      <c r="Q159" s="21">
        <f t="shared" ca="1" si="42"/>
        <v>0</v>
      </c>
      <c r="R159" s="12">
        <f t="shared" ca="1" si="33"/>
        <v>4.1827816089938883E-6</v>
      </c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2"/>
      <c r="AD159" s="12"/>
      <c r="AE159" s="12"/>
      <c r="AF159" s="12"/>
      <c r="AG159" s="12"/>
      <c r="AH159" s="12"/>
      <c r="AI159" s="12"/>
    </row>
    <row r="160" spans="1:35" x14ac:dyDescent="0.2">
      <c r="A160" s="80"/>
      <c r="B160" s="80"/>
      <c r="C160" s="80"/>
      <c r="D160" s="81">
        <f t="shared" si="30"/>
        <v>0</v>
      </c>
      <c r="E160" s="81">
        <f t="shared" si="30"/>
        <v>0</v>
      </c>
      <c r="F160" s="21">
        <f t="shared" si="31"/>
        <v>0</v>
      </c>
      <c r="G160" s="21">
        <f t="shared" si="31"/>
        <v>0</v>
      </c>
      <c r="H160" s="21">
        <f t="shared" si="34"/>
        <v>0</v>
      </c>
      <c r="I160" s="21">
        <f t="shared" si="35"/>
        <v>0</v>
      </c>
      <c r="J160" s="21">
        <f t="shared" si="36"/>
        <v>0</v>
      </c>
      <c r="K160" s="21">
        <f t="shared" si="37"/>
        <v>0</v>
      </c>
      <c r="L160" s="21">
        <f t="shared" si="38"/>
        <v>0</v>
      </c>
      <c r="M160" s="21">
        <f t="shared" ca="1" si="32"/>
        <v>-4.1827816089938883E-6</v>
      </c>
      <c r="N160" s="21">
        <f t="shared" ca="1" si="39"/>
        <v>0</v>
      </c>
      <c r="O160" s="82">
        <f t="shared" ca="1" si="40"/>
        <v>0</v>
      </c>
      <c r="P160" s="21">
        <f t="shared" ca="1" si="41"/>
        <v>0</v>
      </c>
      <c r="Q160" s="21">
        <f t="shared" ca="1" si="42"/>
        <v>0</v>
      </c>
      <c r="R160" s="12">
        <f t="shared" ca="1" si="33"/>
        <v>4.1827816089938883E-6</v>
      </c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2"/>
      <c r="AD160" s="12"/>
      <c r="AE160" s="12"/>
      <c r="AF160" s="12"/>
      <c r="AG160" s="12"/>
      <c r="AH160" s="12"/>
      <c r="AI160" s="12"/>
    </row>
    <row r="161" spans="1:35" x14ac:dyDescent="0.2">
      <c r="A161" s="80"/>
      <c r="B161" s="80"/>
      <c r="C161" s="80"/>
      <c r="D161" s="81">
        <f t="shared" si="30"/>
        <v>0</v>
      </c>
      <c r="E161" s="81">
        <f t="shared" si="30"/>
        <v>0</v>
      </c>
      <c r="F161" s="21">
        <f t="shared" si="31"/>
        <v>0</v>
      </c>
      <c r="G161" s="21">
        <f t="shared" si="31"/>
        <v>0</v>
      </c>
      <c r="H161" s="21">
        <f t="shared" si="34"/>
        <v>0</v>
      </c>
      <c r="I161" s="21">
        <f t="shared" si="35"/>
        <v>0</v>
      </c>
      <c r="J161" s="21">
        <f t="shared" si="36"/>
        <v>0</v>
      </c>
      <c r="K161" s="21">
        <f t="shared" si="37"/>
        <v>0</v>
      </c>
      <c r="L161" s="21">
        <f t="shared" si="38"/>
        <v>0</v>
      </c>
      <c r="M161" s="21">
        <f t="shared" ca="1" si="32"/>
        <v>-4.1827816089938883E-6</v>
      </c>
      <c r="N161" s="21">
        <f t="shared" ca="1" si="39"/>
        <v>0</v>
      </c>
      <c r="O161" s="82">
        <f t="shared" ca="1" si="40"/>
        <v>0</v>
      </c>
      <c r="P161" s="21">
        <f t="shared" ca="1" si="41"/>
        <v>0</v>
      </c>
      <c r="Q161" s="21">
        <f t="shared" ca="1" si="42"/>
        <v>0</v>
      </c>
      <c r="R161" s="12">
        <f t="shared" ca="1" si="33"/>
        <v>4.1827816089938883E-6</v>
      </c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2"/>
      <c r="AD161" s="12"/>
      <c r="AE161" s="12"/>
      <c r="AF161" s="12"/>
      <c r="AG161" s="12"/>
      <c r="AH161" s="12"/>
      <c r="AI161" s="12"/>
    </row>
    <row r="162" spans="1:35" x14ac:dyDescent="0.2">
      <c r="A162" s="80"/>
      <c r="B162" s="80"/>
      <c r="C162" s="80"/>
      <c r="D162" s="81">
        <f t="shared" si="30"/>
        <v>0</v>
      </c>
      <c r="E162" s="81">
        <f t="shared" si="30"/>
        <v>0</v>
      </c>
      <c r="F162" s="21">
        <f t="shared" si="31"/>
        <v>0</v>
      </c>
      <c r="G162" s="21">
        <f t="shared" si="31"/>
        <v>0</v>
      </c>
      <c r="H162" s="21">
        <f t="shared" si="34"/>
        <v>0</v>
      </c>
      <c r="I162" s="21">
        <f t="shared" si="35"/>
        <v>0</v>
      </c>
      <c r="J162" s="21">
        <f t="shared" si="36"/>
        <v>0</v>
      </c>
      <c r="K162" s="21">
        <f t="shared" si="37"/>
        <v>0</v>
      </c>
      <c r="L162" s="21">
        <f t="shared" si="38"/>
        <v>0</v>
      </c>
      <c r="M162" s="21">
        <f t="shared" ca="1" si="32"/>
        <v>-4.1827816089938883E-6</v>
      </c>
      <c r="N162" s="21">
        <f t="shared" ca="1" si="39"/>
        <v>0</v>
      </c>
      <c r="O162" s="82">
        <f t="shared" ca="1" si="40"/>
        <v>0</v>
      </c>
      <c r="P162" s="21">
        <f t="shared" ca="1" si="41"/>
        <v>0</v>
      </c>
      <c r="Q162" s="21">
        <f t="shared" ca="1" si="42"/>
        <v>0</v>
      </c>
      <c r="R162" s="12">
        <f t="shared" ca="1" si="33"/>
        <v>4.1827816089938883E-6</v>
      </c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2"/>
      <c r="AD162" s="12"/>
      <c r="AE162" s="12"/>
      <c r="AF162" s="12"/>
      <c r="AG162" s="12"/>
      <c r="AH162" s="12"/>
      <c r="AI162" s="12"/>
    </row>
    <row r="163" spans="1:35" x14ac:dyDescent="0.2">
      <c r="A163" s="80"/>
      <c r="B163" s="80"/>
      <c r="C163" s="80"/>
      <c r="D163" s="81">
        <f t="shared" si="30"/>
        <v>0</v>
      </c>
      <c r="E163" s="81">
        <f t="shared" si="30"/>
        <v>0</v>
      </c>
      <c r="F163" s="21">
        <f t="shared" si="31"/>
        <v>0</v>
      </c>
      <c r="G163" s="21">
        <f t="shared" si="31"/>
        <v>0</v>
      </c>
      <c r="H163" s="21">
        <f t="shared" si="34"/>
        <v>0</v>
      </c>
      <c r="I163" s="21">
        <f t="shared" si="35"/>
        <v>0</v>
      </c>
      <c r="J163" s="21">
        <f t="shared" si="36"/>
        <v>0</v>
      </c>
      <c r="K163" s="21">
        <f t="shared" si="37"/>
        <v>0</v>
      </c>
      <c r="L163" s="21">
        <f t="shared" si="38"/>
        <v>0</v>
      </c>
      <c r="M163" s="21">
        <f t="shared" ca="1" si="32"/>
        <v>-4.1827816089938883E-6</v>
      </c>
      <c r="N163" s="21">
        <f t="shared" ca="1" si="39"/>
        <v>0</v>
      </c>
      <c r="O163" s="82">
        <f t="shared" ca="1" si="40"/>
        <v>0</v>
      </c>
      <c r="P163" s="21">
        <f t="shared" ca="1" si="41"/>
        <v>0</v>
      </c>
      <c r="Q163" s="21">
        <f t="shared" ca="1" si="42"/>
        <v>0</v>
      </c>
      <c r="R163" s="12">
        <f t="shared" ca="1" si="33"/>
        <v>4.1827816089938883E-6</v>
      </c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2"/>
      <c r="AD163" s="12"/>
      <c r="AE163" s="12"/>
      <c r="AF163" s="12"/>
      <c r="AG163" s="12"/>
      <c r="AH163" s="12"/>
      <c r="AI163" s="12"/>
    </row>
    <row r="164" spans="1:35" x14ac:dyDescent="0.2">
      <c r="A164" s="80"/>
      <c r="B164" s="80"/>
      <c r="C164" s="80"/>
      <c r="D164" s="81">
        <f t="shared" si="30"/>
        <v>0</v>
      </c>
      <c r="E164" s="81">
        <f t="shared" si="30"/>
        <v>0</v>
      </c>
      <c r="F164" s="21">
        <f t="shared" si="31"/>
        <v>0</v>
      </c>
      <c r="G164" s="21">
        <f t="shared" si="31"/>
        <v>0</v>
      </c>
      <c r="H164" s="21">
        <f t="shared" si="34"/>
        <v>0</v>
      </c>
      <c r="I164" s="21">
        <f t="shared" si="35"/>
        <v>0</v>
      </c>
      <c r="J164" s="21">
        <f t="shared" si="36"/>
        <v>0</v>
      </c>
      <c r="K164" s="21">
        <f t="shared" si="37"/>
        <v>0</v>
      </c>
      <c r="L164" s="21">
        <f t="shared" si="38"/>
        <v>0</v>
      </c>
      <c r="M164" s="21">
        <f t="shared" ca="1" si="32"/>
        <v>-4.1827816089938883E-6</v>
      </c>
      <c r="N164" s="21">
        <f t="shared" ca="1" si="39"/>
        <v>0</v>
      </c>
      <c r="O164" s="82">
        <f t="shared" ca="1" si="40"/>
        <v>0</v>
      </c>
      <c r="P164" s="21">
        <f t="shared" ca="1" si="41"/>
        <v>0</v>
      </c>
      <c r="Q164" s="21">
        <f t="shared" ca="1" si="42"/>
        <v>0</v>
      </c>
      <c r="R164" s="12">
        <f t="shared" ca="1" si="33"/>
        <v>4.1827816089938883E-6</v>
      </c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2"/>
      <c r="AD164" s="12"/>
      <c r="AE164" s="12"/>
      <c r="AF164" s="12"/>
      <c r="AG164" s="12"/>
      <c r="AH164" s="12"/>
      <c r="AI164" s="12"/>
    </row>
    <row r="165" spans="1:35" x14ac:dyDescent="0.2">
      <c r="A165" s="80"/>
      <c r="B165" s="80"/>
      <c r="C165" s="80"/>
      <c r="D165" s="81">
        <f t="shared" si="30"/>
        <v>0</v>
      </c>
      <c r="E165" s="81">
        <f t="shared" si="30"/>
        <v>0</v>
      </c>
      <c r="F165" s="21">
        <f t="shared" si="31"/>
        <v>0</v>
      </c>
      <c r="G165" s="21">
        <f t="shared" si="31"/>
        <v>0</v>
      </c>
      <c r="H165" s="21">
        <f t="shared" si="34"/>
        <v>0</v>
      </c>
      <c r="I165" s="21">
        <f t="shared" si="35"/>
        <v>0</v>
      </c>
      <c r="J165" s="21">
        <f t="shared" si="36"/>
        <v>0</v>
      </c>
      <c r="K165" s="21">
        <f t="shared" si="37"/>
        <v>0</v>
      </c>
      <c r="L165" s="21">
        <f t="shared" si="38"/>
        <v>0</v>
      </c>
      <c r="M165" s="21">
        <f t="shared" ca="1" si="32"/>
        <v>-4.1827816089938883E-6</v>
      </c>
      <c r="N165" s="21">
        <f t="shared" ca="1" si="39"/>
        <v>0</v>
      </c>
      <c r="O165" s="82">
        <f t="shared" ca="1" si="40"/>
        <v>0</v>
      </c>
      <c r="P165" s="21">
        <f t="shared" ca="1" si="41"/>
        <v>0</v>
      </c>
      <c r="Q165" s="21">
        <f t="shared" ca="1" si="42"/>
        <v>0</v>
      </c>
      <c r="R165" s="12">
        <f t="shared" ca="1" si="33"/>
        <v>4.1827816089938883E-6</v>
      </c>
      <c r="S165" s="12"/>
      <c r="T165" s="12"/>
      <c r="U165" s="12"/>
      <c r="V165" s="12"/>
      <c r="W165" s="12"/>
      <c r="X165" s="12"/>
      <c r="Y165" s="12"/>
      <c r="Z165" s="12"/>
      <c r="AA165" s="12"/>
      <c r="AB165" s="12"/>
      <c r="AC165" s="12"/>
      <c r="AD165" s="12"/>
      <c r="AE165" s="12"/>
      <c r="AF165" s="12"/>
      <c r="AG165" s="12"/>
      <c r="AH165" s="12"/>
      <c r="AI165" s="12"/>
    </row>
    <row r="166" spans="1:35" x14ac:dyDescent="0.2">
      <c r="A166" s="80"/>
      <c r="B166" s="80"/>
      <c r="C166" s="80"/>
      <c r="D166" s="81">
        <f t="shared" si="30"/>
        <v>0</v>
      </c>
      <c r="E166" s="81">
        <f t="shared" si="30"/>
        <v>0</v>
      </c>
      <c r="F166" s="21">
        <f t="shared" si="31"/>
        <v>0</v>
      </c>
      <c r="G166" s="21">
        <f t="shared" si="31"/>
        <v>0</v>
      </c>
      <c r="H166" s="21">
        <f t="shared" si="34"/>
        <v>0</v>
      </c>
      <c r="I166" s="21">
        <f t="shared" si="35"/>
        <v>0</v>
      </c>
      <c r="J166" s="21">
        <f t="shared" si="36"/>
        <v>0</v>
      </c>
      <c r="K166" s="21">
        <f t="shared" si="37"/>
        <v>0</v>
      </c>
      <c r="L166" s="21">
        <f t="shared" si="38"/>
        <v>0</v>
      </c>
      <c r="M166" s="21">
        <f t="shared" ca="1" si="32"/>
        <v>-4.1827816089938883E-6</v>
      </c>
      <c r="N166" s="21">
        <f t="shared" ca="1" si="39"/>
        <v>0</v>
      </c>
      <c r="O166" s="82">
        <f t="shared" ca="1" si="40"/>
        <v>0</v>
      </c>
      <c r="P166" s="21">
        <f t="shared" ca="1" si="41"/>
        <v>0</v>
      </c>
      <c r="Q166" s="21">
        <f t="shared" ca="1" si="42"/>
        <v>0</v>
      </c>
      <c r="R166" s="12">
        <f t="shared" ca="1" si="33"/>
        <v>4.1827816089938883E-6</v>
      </c>
      <c r="S166" s="12"/>
      <c r="T166" s="12"/>
      <c r="U166" s="12"/>
      <c r="V166" s="12"/>
      <c r="W166" s="12"/>
      <c r="X166" s="12"/>
      <c r="Y166" s="12"/>
      <c r="Z166" s="12"/>
      <c r="AA166" s="12"/>
      <c r="AB166" s="12"/>
      <c r="AC166" s="12"/>
      <c r="AD166" s="12"/>
      <c r="AE166" s="12"/>
      <c r="AF166" s="12"/>
      <c r="AG166" s="12"/>
      <c r="AH166" s="12"/>
      <c r="AI166" s="12"/>
    </row>
    <row r="167" spans="1:35" x14ac:dyDescent="0.2">
      <c r="A167" s="80"/>
      <c r="B167" s="80"/>
      <c r="C167" s="80"/>
      <c r="D167" s="81">
        <f t="shared" si="30"/>
        <v>0</v>
      </c>
      <c r="E167" s="81">
        <f t="shared" si="30"/>
        <v>0</v>
      </c>
      <c r="F167" s="21">
        <f t="shared" si="31"/>
        <v>0</v>
      </c>
      <c r="G167" s="21">
        <f t="shared" si="31"/>
        <v>0</v>
      </c>
      <c r="H167" s="21">
        <f t="shared" si="34"/>
        <v>0</v>
      </c>
      <c r="I167" s="21">
        <f t="shared" si="35"/>
        <v>0</v>
      </c>
      <c r="J167" s="21">
        <f t="shared" si="36"/>
        <v>0</v>
      </c>
      <c r="K167" s="21">
        <f t="shared" si="37"/>
        <v>0</v>
      </c>
      <c r="L167" s="21">
        <f t="shared" si="38"/>
        <v>0</v>
      </c>
      <c r="M167" s="21">
        <f t="shared" ca="1" si="32"/>
        <v>-4.1827816089938883E-6</v>
      </c>
      <c r="N167" s="21">
        <f t="shared" ca="1" si="39"/>
        <v>0</v>
      </c>
      <c r="O167" s="82">
        <f t="shared" ca="1" si="40"/>
        <v>0</v>
      </c>
      <c r="P167" s="21">
        <f t="shared" ca="1" si="41"/>
        <v>0</v>
      </c>
      <c r="Q167" s="21">
        <f t="shared" ca="1" si="42"/>
        <v>0</v>
      </c>
      <c r="R167" s="12">
        <f t="shared" ca="1" si="33"/>
        <v>4.1827816089938883E-6</v>
      </c>
      <c r="S167" s="12"/>
      <c r="T167" s="12"/>
      <c r="U167" s="12"/>
      <c r="V167" s="12"/>
      <c r="W167" s="12"/>
      <c r="X167" s="12"/>
      <c r="Y167" s="12"/>
      <c r="Z167" s="12"/>
      <c r="AA167" s="12"/>
      <c r="AB167" s="12"/>
      <c r="AC167" s="12"/>
      <c r="AD167" s="12"/>
      <c r="AE167" s="12"/>
      <c r="AF167" s="12"/>
      <c r="AG167" s="12"/>
      <c r="AH167" s="12"/>
      <c r="AI167" s="12"/>
    </row>
    <row r="168" spans="1:35" x14ac:dyDescent="0.2">
      <c r="A168" s="80"/>
      <c r="B168" s="80"/>
      <c r="C168" s="80"/>
      <c r="D168" s="81">
        <f t="shared" si="30"/>
        <v>0</v>
      </c>
      <c r="E168" s="81">
        <f t="shared" si="30"/>
        <v>0</v>
      </c>
      <c r="F168" s="21">
        <f t="shared" si="31"/>
        <v>0</v>
      </c>
      <c r="G168" s="21">
        <f t="shared" si="31"/>
        <v>0</v>
      </c>
      <c r="H168" s="21">
        <f t="shared" si="34"/>
        <v>0</v>
      </c>
      <c r="I168" s="21">
        <f t="shared" si="35"/>
        <v>0</v>
      </c>
      <c r="J168" s="21">
        <f t="shared" si="36"/>
        <v>0</v>
      </c>
      <c r="K168" s="21">
        <f t="shared" si="37"/>
        <v>0</v>
      </c>
      <c r="L168" s="21">
        <f t="shared" si="38"/>
        <v>0</v>
      </c>
      <c r="M168" s="21">
        <f t="shared" ca="1" si="32"/>
        <v>-4.1827816089938883E-6</v>
      </c>
      <c r="N168" s="21">
        <f t="shared" ca="1" si="39"/>
        <v>0</v>
      </c>
      <c r="O168" s="82">
        <f t="shared" ca="1" si="40"/>
        <v>0</v>
      </c>
      <c r="P168" s="21">
        <f t="shared" ca="1" si="41"/>
        <v>0</v>
      </c>
      <c r="Q168" s="21">
        <f t="shared" ca="1" si="42"/>
        <v>0</v>
      </c>
      <c r="R168" s="12">
        <f t="shared" ca="1" si="33"/>
        <v>4.1827816089938883E-6</v>
      </c>
      <c r="S168" s="12"/>
      <c r="T168" s="12"/>
      <c r="U168" s="12"/>
      <c r="V168" s="12"/>
      <c r="W168" s="12"/>
      <c r="X168" s="12"/>
      <c r="Y168" s="12"/>
      <c r="Z168" s="12"/>
      <c r="AA168" s="12"/>
      <c r="AB168" s="12"/>
      <c r="AC168" s="12"/>
      <c r="AD168" s="12"/>
      <c r="AE168" s="12"/>
      <c r="AF168" s="12"/>
      <c r="AG168" s="12"/>
      <c r="AH168" s="12"/>
      <c r="AI168" s="12"/>
    </row>
    <row r="169" spans="1:35" x14ac:dyDescent="0.2">
      <c r="A169" s="80"/>
      <c r="B169" s="80"/>
      <c r="C169" s="80"/>
      <c r="D169" s="81">
        <f t="shared" si="30"/>
        <v>0</v>
      </c>
      <c r="E169" s="81">
        <f t="shared" si="30"/>
        <v>0</v>
      </c>
      <c r="F169" s="21">
        <f t="shared" si="31"/>
        <v>0</v>
      </c>
      <c r="G169" s="21">
        <f t="shared" si="31"/>
        <v>0</v>
      </c>
      <c r="H169" s="21">
        <f t="shared" si="34"/>
        <v>0</v>
      </c>
      <c r="I169" s="21">
        <f t="shared" si="35"/>
        <v>0</v>
      </c>
      <c r="J169" s="21">
        <f t="shared" si="36"/>
        <v>0</v>
      </c>
      <c r="K169" s="21">
        <f t="shared" si="37"/>
        <v>0</v>
      </c>
      <c r="L169" s="21">
        <f t="shared" si="38"/>
        <v>0</v>
      </c>
      <c r="M169" s="21">
        <f t="shared" ca="1" si="32"/>
        <v>-4.1827816089938883E-6</v>
      </c>
      <c r="N169" s="21">
        <f t="shared" ca="1" si="39"/>
        <v>0</v>
      </c>
      <c r="O169" s="82">
        <f t="shared" ca="1" si="40"/>
        <v>0</v>
      </c>
      <c r="P169" s="21">
        <f t="shared" ca="1" si="41"/>
        <v>0</v>
      </c>
      <c r="Q169" s="21">
        <f t="shared" ca="1" si="42"/>
        <v>0</v>
      </c>
      <c r="R169" s="12">
        <f t="shared" ca="1" si="33"/>
        <v>4.1827816089938883E-6</v>
      </c>
      <c r="S169" s="12"/>
      <c r="T169" s="12"/>
      <c r="U169" s="12"/>
      <c r="V169" s="12"/>
      <c r="W169" s="12"/>
      <c r="X169" s="12"/>
      <c r="Y169" s="12"/>
      <c r="Z169" s="12"/>
      <c r="AA169" s="12"/>
      <c r="AB169" s="12"/>
      <c r="AC169" s="12"/>
      <c r="AD169" s="12"/>
      <c r="AE169" s="12"/>
      <c r="AF169" s="12"/>
      <c r="AG169" s="12"/>
      <c r="AH169" s="12"/>
      <c r="AI169" s="12"/>
    </row>
    <row r="170" spans="1:35" x14ac:dyDescent="0.2">
      <c r="A170" s="80"/>
      <c r="B170" s="80"/>
      <c r="C170" s="80"/>
      <c r="D170" s="81">
        <f t="shared" si="30"/>
        <v>0</v>
      </c>
      <c r="E170" s="81">
        <f t="shared" si="30"/>
        <v>0</v>
      </c>
      <c r="F170" s="21">
        <f t="shared" si="31"/>
        <v>0</v>
      </c>
      <c r="G170" s="21">
        <f t="shared" si="31"/>
        <v>0</v>
      </c>
      <c r="H170" s="21">
        <f t="shared" si="34"/>
        <v>0</v>
      </c>
      <c r="I170" s="21">
        <f t="shared" si="35"/>
        <v>0</v>
      </c>
      <c r="J170" s="21">
        <f t="shared" si="36"/>
        <v>0</v>
      </c>
      <c r="K170" s="21">
        <f t="shared" si="37"/>
        <v>0</v>
      </c>
      <c r="L170" s="21">
        <f t="shared" si="38"/>
        <v>0</v>
      </c>
      <c r="M170" s="21">
        <f t="shared" ca="1" si="32"/>
        <v>-4.1827816089938883E-6</v>
      </c>
      <c r="N170" s="21">
        <f t="shared" ca="1" si="39"/>
        <v>0</v>
      </c>
      <c r="O170" s="82">
        <f t="shared" ca="1" si="40"/>
        <v>0</v>
      </c>
      <c r="P170" s="21">
        <f t="shared" ca="1" si="41"/>
        <v>0</v>
      </c>
      <c r="Q170" s="21">
        <f t="shared" ca="1" si="42"/>
        <v>0</v>
      </c>
      <c r="R170" s="12">
        <f t="shared" ca="1" si="33"/>
        <v>4.1827816089938883E-6</v>
      </c>
      <c r="S170" s="12"/>
      <c r="T170" s="12"/>
      <c r="U170" s="12"/>
      <c r="V170" s="12"/>
      <c r="W170" s="12"/>
      <c r="X170" s="12"/>
      <c r="Y170" s="12"/>
      <c r="Z170" s="12"/>
      <c r="AA170" s="12"/>
      <c r="AB170" s="12"/>
      <c r="AC170" s="12"/>
      <c r="AD170" s="12"/>
      <c r="AE170" s="12"/>
      <c r="AF170" s="12"/>
      <c r="AG170" s="12"/>
      <c r="AH170" s="12"/>
      <c r="AI170" s="12"/>
    </row>
    <row r="171" spans="1:35" x14ac:dyDescent="0.2">
      <c r="A171" s="80"/>
      <c r="B171" s="80"/>
      <c r="C171" s="80"/>
      <c r="D171" s="81">
        <f t="shared" si="30"/>
        <v>0</v>
      </c>
      <c r="E171" s="81">
        <f t="shared" si="30"/>
        <v>0</v>
      </c>
      <c r="F171" s="21">
        <f t="shared" si="31"/>
        <v>0</v>
      </c>
      <c r="G171" s="21">
        <f t="shared" si="31"/>
        <v>0</v>
      </c>
      <c r="H171" s="21">
        <f t="shared" si="34"/>
        <v>0</v>
      </c>
      <c r="I171" s="21">
        <f t="shared" si="35"/>
        <v>0</v>
      </c>
      <c r="J171" s="21">
        <f t="shared" si="36"/>
        <v>0</v>
      </c>
      <c r="K171" s="21">
        <f t="shared" si="37"/>
        <v>0</v>
      </c>
      <c r="L171" s="21">
        <f t="shared" si="38"/>
        <v>0</v>
      </c>
      <c r="M171" s="21">
        <f t="shared" ca="1" si="32"/>
        <v>-4.1827816089938883E-6</v>
      </c>
      <c r="N171" s="21">
        <f t="shared" ca="1" si="39"/>
        <v>0</v>
      </c>
      <c r="O171" s="82">
        <f t="shared" ca="1" si="40"/>
        <v>0</v>
      </c>
      <c r="P171" s="21">
        <f t="shared" ca="1" si="41"/>
        <v>0</v>
      </c>
      <c r="Q171" s="21">
        <f t="shared" ca="1" si="42"/>
        <v>0</v>
      </c>
      <c r="R171" s="12">
        <f t="shared" ca="1" si="33"/>
        <v>4.1827816089938883E-6</v>
      </c>
      <c r="S171" s="12"/>
      <c r="T171" s="12"/>
      <c r="U171" s="12"/>
      <c r="V171" s="12"/>
      <c r="W171" s="12"/>
      <c r="X171" s="12"/>
      <c r="Y171" s="12"/>
      <c r="Z171" s="12"/>
      <c r="AA171" s="12"/>
      <c r="AB171" s="12"/>
      <c r="AC171" s="12"/>
      <c r="AD171" s="12"/>
      <c r="AE171" s="12"/>
      <c r="AF171" s="12"/>
      <c r="AG171" s="12"/>
      <c r="AH171" s="12"/>
      <c r="AI171" s="12"/>
    </row>
    <row r="172" spans="1:35" x14ac:dyDescent="0.2">
      <c r="A172" s="80"/>
      <c r="B172" s="80"/>
      <c r="C172" s="80"/>
      <c r="D172" s="81">
        <f t="shared" si="30"/>
        <v>0</v>
      </c>
      <c r="E172" s="81">
        <f t="shared" si="30"/>
        <v>0</v>
      </c>
      <c r="F172" s="21">
        <f t="shared" si="31"/>
        <v>0</v>
      </c>
      <c r="G172" s="21">
        <f t="shared" si="31"/>
        <v>0</v>
      </c>
      <c r="H172" s="21">
        <f t="shared" si="34"/>
        <v>0</v>
      </c>
      <c r="I172" s="21">
        <f t="shared" si="35"/>
        <v>0</v>
      </c>
      <c r="J172" s="21">
        <f t="shared" si="36"/>
        <v>0</v>
      </c>
      <c r="K172" s="21">
        <f t="shared" si="37"/>
        <v>0</v>
      </c>
      <c r="L172" s="21">
        <f t="shared" si="38"/>
        <v>0</v>
      </c>
      <c r="M172" s="21">
        <f t="shared" ca="1" si="32"/>
        <v>-4.1827816089938883E-6</v>
      </c>
      <c r="N172" s="21">
        <f t="shared" ca="1" si="39"/>
        <v>0</v>
      </c>
      <c r="O172" s="82">
        <f t="shared" ca="1" si="40"/>
        <v>0</v>
      </c>
      <c r="P172" s="21">
        <f t="shared" ca="1" si="41"/>
        <v>0</v>
      </c>
      <c r="Q172" s="21">
        <f t="shared" ca="1" si="42"/>
        <v>0</v>
      </c>
      <c r="R172" s="12">
        <f t="shared" ca="1" si="33"/>
        <v>4.1827816089938883E-6</v>
      </c>
      <c r="S172" s="12"/>
      <c r="T172" s="12"/>
      <c r="U172" s="12"/>
      <c r="V172" s="12"/>
      <c r="W172" s="12"/>
      <c r="X172" s="12"/>
      <c r="Y172" s="12"/>
      <c r="Z172" s="12"/>
      <c r="AA172" s="12"/>
      <c r="AB172" s="12"/>
      <c r="AC172" s="12"/>
      <c r="AD172" s="12"/>
      <c r="AE172" s="12"/>
      <c r="AF172" s="12"/>
      <c r="AG172" s="12"/>
      <c r="AH172" s="12"/>
      <c r="AI172" s="12"/>
    </row>
    <row r="173" spans="1:35" x14ac:dyDescent="0.2">
      <c r="A173" s="80"/>
      <c r="B173" s="80"/>
      <c r="C173" s="80"/>
      <c r="D173" s="81">
        <f t="shared" si="30"/>
        <v>0</v>
      </c>
      <c r="E173" s="81">
        <f t="shared" si="30"/>
        <v>0</v>
      </c>
      <c r="F173" s="21">
        <f t="shared" si="31"/>
        <v>0</v>
      </c>
      <c r="G173" s="21">
        <f t="shared" si="31"/>
        <v>0</v>
      </c>
      <c r="H173" s="21">
        <f t="shared" si="34"/>
        <v>0</v>
      </c>
      <c r="I173" s="21">
        <f t="shared" si="35"/>
        <v>0</v>
      </c>
      <c r="J173" s="21">
        <f t="shared" si="36"/>
        <v>0</v>
      </c>
      <c r="K173" s="21">
        <f t="shared" si="37"/>
        <v>0</v>
      </c>
      <c r="L173" s="21">
        <f t="shared" si="38"/>
        <v>0</v>
      </c>
      <c r="M173" s="21">
        <f t="shared" ca="1" si="32"/>
        <v>-4.1827816089938883E-6</v>
      </c>
      <c r="N173" s="21">
        <f t="shared" ca="1" si="39"/>
        <v>0</v>
      </c>
      <c r="O173" s="82">
        <f t="shared" ca="1" si="40"/>
        <v>0</v>
      </c>
      <c r="P173" s="21">
        <f t="shared" ca="1" si="41"/>
        <v>0</v>
      </c>
      <c r="Q173" s="21">
        <f t="shared" ca="1" si="42"/>
        <v>0</v>
      </c>
      <c r="R173" s="12">
        <f t="shared" ca="1" si="33"/>
        <v>4.1827816089938883E-6</v>
      </c>
      <c r="S173" s="12"/>
      <c r="T173" s="12"/>
      <c r="U173" s="12"/>
      <c r="V173" s="12"/>
      <c r="W173" s="12"/>
      <c r="X173" s="12"/>
      <c r="Y173" s="12"/>
      <c r="Z173" s="12"/>
      <c r="AA173" s="12"/>
      <c r="AB173" s="12"/>
      <c r="AC173" s="12"/>
      <c r="AD173" s="12"/>
      <c r="AE173" s="12"/>
      <c r="AF173" s="12"/>
      <c r="AG173" s="12"/>
      <c r="AH173" s="12"/>
      <c r="AI173" s="12"/>
    </row>
    <row r="174" spans="1:35" x14ac:dyDescent="0.2">
      <c r="A174" s="80"/>
      <c r="B174" s="80"/>
      <c r="C174" s="80"/>
      <c r="D174" s="81">
        <f t="shared" si="30"/>
        <v>0</v>
      </c>
      <c r="E174" s="81">
        <f t="shared" si="30"/>
        <v>0</v>
      </c>
      <c r="F174" s="21">
        <f t="shared" si="31"/>
        <v>0</v>
      </c>
      <c r="G174" s="21">
        <f t="shared" si="31"/>
        <v>0</v>
      </c>
      <c r="H174" s="21">
        <f t="shared" si="34"/>
        <v>0</v>
      </c>
      <c r="I174" s="21">
        <f t="shared" si="35"/>
        <v>0</v>
      </c>
      <c r="J174" s="21">
        <f t="shared" si="36"/>
        <v>0</v>
      </c>
      <c r="K174" s="21">
        <f t="shared" si="37"/>
        <v>0</v>
      </c>
      <c r="L174" s="21">
        <f t="shared" si="38"/>
        <v>0</v>
      </c>
      <c r="M174" s="21">
        <f t="shared" ca="1" si="32"/>
        <v>-4.1827816089938883E-6</v>
      </c>
      <c r="N174" s="21">
        <f t="shared" ca="1" si="39"/>
        <v>0</v>
      </c>
      <c r="O174" s="82">
        <f t="shared" ca="1" si="40"/>
        <v>0</v>
      </c>
      <c r="P174" s="21">
        <f t="shared" ca="1" si="41"/>
        <v>0</v>
      </c>
      <c r="Q174" s="21">
        <f t="shared" ca="1" si="42"/>
        <v>0</v>
      </c>
      <c r="R174" s="12">
        <f t="shared" ca="1" si="33"/>
        <v>4.1827816089938883E-6</v>
      </c>
      <c r="S174" s="12"/>
      <c r="T174" s="12"/>
      <c r="U174" s="12"/>
      <c r="V174" s="12"/>
      <c r="W174" s="12"/>
      <c r="X174" s="12"/>
      <c r="Y174" s="12"/>
      <c r="Z174" s="12"/>
      <c r="AA174" s="12"/>
      <c r="AB174" s="12"/>
      <c r="AC174" s="12"/>
      <c r="AD174" s="12"/>
      <c r="AE174" s="12"/>
      <c r="AF174" s="12"/>
      <c r="AG174" s="12"/>
      <c r="AH174" s="12"/>
      <c r="AI174" s="12"/>
    </row>
    <row r="175" spans="1:35" x14ac:dyDescent="0.2">
      <c r="A175" s="80"/>
      <c r="B175" s="80"/>
      <c r="C175" s="80"/>
      <c r="D175" s="81">
        <f t="shared" si="30"/>
        <v>0</v>
      </c>
      <c r="E175" s="81">
        <f t="shared" si="30"/>
        <v>0</v>
      </c>
      <c r="F175" s="21">
        <f t="shared" si="31"/>
        <v>0</v>
      </c>
      <c r="G175" s="21">
        <f t="shared" si="31"/>
        <v>0</v>
      </c>
      <c r="H175" s="21">
        <f t="shared" si="34"/>
        <v>0</v>
      </c>
      <c r="I175" s="21">
        <f t="shared" si="35"/>
        <v>0</v>
      </c>
      <c r="J175" s="21">
        <f t="shared" si="36"/>
        <v>0</v>
      </c>
      <c r="K175" s="21">
        <f t="shared" si="37"/>
        <v>0</v>
      </c>
      <c r="L175" s="21">
        <f t="shared" si="38"/>
        <v>0</v>
      </c>
      <c r="M175" s="21">
        <f t="shared" ca="1" si="32"/>
        <v>-4.1827816089938883E-6</v>
      </c>
      <c r="N175" s="21">
        <f t="shared" ca="1" si="39"/>
        <v>0</v>
      </c>
      <c r="O175" s="82">
        <f t="shared" ca="1" si="40"/>
        <v>0</v>
      </c>
      <c r="P175" s="21">
        <f t="shared" ca="1" si="41"/>
        <v>0</v>
      </c>
      <c r="Q175" s="21">
        <f t="shared" ca="1" si="42"/>
        <v>0</v>
      </c>
      <c r="R175" s="12">
        <f t="shared" ca="1" si="33"/>
        <v>4.1827816089938883E-6</v>
      </c>
      <c r="S175" s="12"/>
      <c r="T175" s="12"/>
      <c r="U175" s="12"/>
      <c r="V175" s="12"/>
      <c r="W175" s="12"/>
      <c r="X175" s="12"/>
      <c r="Y175" s="12"/>
      <c r="Z175" s="12"/>
      <c r="AA175" s="12"/>
      <c r="AB175" s="12"/>
      <c r="AC175" s="12"/>
      <c r="AD175" s="12"/>
      <c r="AE175" s="12"/>
      <c r="AF175" s="12"/>
      <c r="AG175" s="12"/>
      <c r="AH175" s="12"/>
      <c r="AI175" s="12"/>
    </row>
    <row r="176" spans="1:35" x14ac:dyDescent="0.2">
      <c r="A176" s="80"/>
      <c r="B176" s="80"/>
      <c r="C176" s="80"/>
      <c r="D176" s="81">
        <f t="shared" si="30"/>
        <v>0</v>
      </c>
      <c r="E176" s="81">
        <f t="shared" si="30"/>
        <v>0</v>
      </c>
      <c r="F176" s="21">
        <f t="shared" si="31"/>
        <v>0</v>
      </c>
      <c r="G176" s="21">
        <f t="shared" si="31"/>
        <v>0</v>
      </c>
      <c r="H176" s="21">
        <f t="shared" si="34"/>
        <v>0</v>
      </c>
      <c r="I176" s="21">
        <f t="shared" si="35"/>
        <v>0</v>
      </c>
      <c r="J176" s="21">
        <f t="shared" si="36"/>
        <v>0</v>
      </c>
      <c r="K176" s="21">
        <f t="shared" si="37"/>
        <v>0</v>
      </c>
      <c r="L176" s="21">
        <f t="shared" si="38"/>
        <v>0</v>
      </c>
      <c r="M176" s="21">
        <f t="shared" ca="1" si="32"/>
        <v>-4.1827816089938883E-6</v>
      </c>
      <c r="N176" s="21">
        <f t="shared" ca="1" si="39"/>
        <v>0</v>
      </c>
      <c r="O176" s="82">
        <f t="shared" ca="1" si="40"/>
        <v>0</v>
      </c>
      <c r="P176" s="21">
        <f t="shared" ca="1" si="41"/>
        <v>0</v>
      </c>
      <c r="Q176" s="21">
        <f t="shared" ca="1" si="42"/>
        <v>0</v>
      </c>
      <c r="R176" s="12">
        <f t="shared" ca="1" si="33"/>
        <v>4.1827816089938883E-6</v>
      </c>
      <c r="S176" s="12"/>
      <c r="T176" s="12"/>
      <c r="U176" s="12"/>
      <c r="V176" s="12"/>
      <c r="W176" s="12"/>
      <c r="X176" s="12"/>
      <c r="Y176" s="12"/>
      <c r="Z176" s="12"/>
      <c r="AA176" s="12"/>
      <c r="AB176" s="12"/>
      <c r="AC176" s="12"/>
      <c r="AD176" s="12"/>
      <c r="AE176" s="12"/>
      <c r="AF176" s="12"/>
      <c r="AG176" s="12"/>
      <c r="AH176" s="12"/>
      <c r="AI176" s="12"/>
    </row>
    <row r="177" spans="1:35" x14ac:dyDescent="0.2">
      <c r="A177" s="80"/>
      <c r="B177" s="80"/>
      <c r="C177" s="80"/>
      <c r="D177" s="81">
        <f t="shared" si="30"/>
        <v>0</v>
      </c>
      <c r="E177" s="81">
        <f t="shared" si="30"/>
        <v>0</v>
      </c>
      <c r="F177" s="21">
        <f t="shared" si="31"/>
        <v>0</v>
      </c>
      <c r="G177" s="21">
        <f t="shared" si="31"/>
        <v>0</v>
      </c>
      <c r="H177" s="21">
        <f t="shared" si="34"/>
        <v>0</v>
      </c>
      <c r="I177" s="21">
        <f t="shared" si="35"/>
        <v>0</v>
      </c>
      <c r="J177" s="21">
        <f t="shared" si="36"/>
        <v>0</v>
      </c>
      <c r="K177" s="21">
        <f t="shared" si="37"/>
        <v>0</v>
      </c>
      <c r="L177" s="21">
        <f t="shared" si="38"/>
        <v>0</v>
      </c>
      <c r="M177" s="21">
        <f t="shared" ca="1" si="32"/>
        <v>-4.1827816089938883E-6</v>
      </c>
      <c r="N177" s="21">
        <f t="shared" ca="1" si="39"/>
        <v>0</v>
      </c>
      <c r="O177" s="82">
        <f t="shared" ca="1" si="40"/>
        <v>0</v>
      </c>
      <c r="P177" s="21">
        <f t="shared" ca="1" si="41"/>
        <v>0</v>
      </c>
      <c r="Q177" s="21">
        <f t="shared" ca="1" si="42"/>
        <v>0</v>
      </c>
      <c r="R177" s="12">
        <f t="shared" ca="1" si="33"/>
        <v>4.1827816089938883E-6</v>
      </c>
      <c r="S177" s="12"/>
      <c r="T177" s="12"/>
      <c r="U177" s="12"/>
      <c r="V177" s="12"/>
      <c r="W177" s="12"/>
      <c r="X177" s="12"/>
      <c r="Y177" s="12"/>
      <c r="Z177" s="12"/>
      <c r="AA177" s="12"/>
      <c r="AB177" s="12"/>
      <c r="AC177" s="12"/>
      <c r="AD177" s="12"/>
      <c r="AE177" s="12"/>
      <c r="AF177" s="12"/>
      <c r="AG177" s="12"/>
      <c r="AH177" s="12"/>
      <c r="AI177" s="12"/>
    </row>
    <row r="178" spans="1:35" x14ac:dyDescent="0.2">
      <c r="A178" s="80"/>
      <c r="B178" s="80"/>
      <c r="C178" s="80"/>
      <c r="D178" s="81">
        <f t="shared" si="30"/>
        <v>0</v>
      </c>
      <c r="E178" s="81">
        <f t="shared" si="30"/>
        <v>0</v>
      </c>
      <c r="F178" s="21">
        <f t="shared" si="31"/>
        <v>0</v>
      </c>
      <c r="G178" s="21">
        <f t="shared" si="31"/>
        <v>0</v>
      </c>
      <c r="H178" s="21">
        <f t="shared" si="34"/>
        <v>0</v>
      </c>
      <c r="I178" s="21">
        <f t="shared" si="35"/>
        <v>0</v>
      </c>
      <c r="J178" s="21">
        <f t="shared" si="36"/>
        <v>0</v>
      </c>
      <c r="K178" s="21">
        <f t="shared" si="37"/>
        <v>0</v>
      </c>
      <c r="L178" s="21">
        <f t="shared" si="38"/>
        <v>0</v>
      </c>
      <c r="M178" s="21">
        <f t="shared" ca="1" si="32"/>
        <v>-4.1827816089938883E-6</v>
      </c>
      <c r="N178" s="21">
        <f t="shared" ca="1" si="39"/>
        <v>0</v>
      </c>
      <c r="O178" s="82">
        <f t="shared" ca="1" si="40"/>
        <v>0</v>
      </c>
      <c r="P178" s="21">
        <f t="shared" ca="1" si="41"/>
        <v>0</v>
      </c>
      <c r="Q178" s="21">
        <f t="shared" ca="1" si="42"/>
        <v>0</v>
      </c>
      <c r="R178" s="12">
        <f t="shared" ca="1" si="33"/>
        <v>4.1827816089938883E-6</v>
      </c>
      <c r="S178" s="12"/>
      <c r="T178" s="12"/>
      <c r="U178" s="12"/>
      <c r="V178" s="12"/>
      <c r="W178" s="12"/>
      <c r="X178" s="12"/>
      <c r="Y178" s="12"/>
      <c r="Z178" s="12"/>
      <c r="AA178" s="12"/>
      <c r="AB178" s="12"/>
      <c r="AC178" s="12"/>
      <c r="AD178" s="12"/>
      <c r="AE178" s="12"/>
      <c r="AF178" s="12"/>
      <c r="AG178" s="12"/>
      <c r="AH178" s="12"/>
      <c r="AI178" s="12"/>
    </row>
    <row r="179" spans="1:35" x14ac:dyDescent="0.2">
      <c r="A179" s="80"/>
      <c r="B179" s="80"/>
      <c r="C179" s="80"/>
      <c r="D179" s="81">
        <f t="shared" si="30"/>
        <v>0</v>
      </c>
      <c r="E179" s="81">
        <f t="shared" si="30"/>
        <v>0</v>
      </c>
      <c r="F179" s="21">
        <f t="shared" si="31"/>
        <v>0</v>
      </c>
      <c r="G179" s="21">
        <f t="shared" si="31"/>
        <v>0</v>
      </c>
      <c r="H179" s="21">
        <f t="shared" si="34"/>
        <v>0</v>
      </c>
      <c r="I179" s="21">
        <f t="shared" si="35"/>
        <v>0</v>
      </c>
      <c r="J179" s="21">
        <f t="shared" si="36"/>
        <v>0</v>
      </c>
      <c r="K179" s="21">
        <f t="shared" si="37"/>
        <v>0</v>
      </c>
      <c r="L179" s="21">
        <f t="shared" si="38"/>
        <v>0</v>
      </c>
      <c r="M179" s="21">
        <f t="shared" ca="1" si="32"/>
        <v>-4.1827816089938883E-6</v>
      </c>
      <c r="N179" s="21">
        <f t="shared" ca="1" si="39"/>
        <v>0</v>
      </c>
      <c r="O179" s="82">
        <f t="shared" ca="1" si="40"/>
        <v>0</v>
      </c>
      <c r="P179" s="21">
        <f t="shared" ca="1" si="41"/>
        <v>0</v>
      </c>
      <c r="Q179" s="21">
        <f t="shared" ca="1" si="42"/>
        <v>0</v>
      </c>
      <c r="R179" s="12">
        <f t="shared" ca="1" si="33"/>
        <v>4.1827816089938883E-6</v>
      </c>
      <c r="S179" s="12"/>
      <c r="T179" s="12"/>
      <c r="U179" s="12"/>
      <c r="V179" s="12"/>
      <c r="W179" s="12"/>
      <c r="X179" s="12"/>
      <c r="Y179" s="12"/>
      <c r="Z179" s="12"/>
      <c r="AA179" s="12"/>
      <c r="AB179" s="12"/>
      <c r="AC179" s="12"/>
      <c r="AD179" s="12"/>
      <c r="AE179" s="12"/>
      <c r="AF179" s="12"/>
      <c r="AG179" s="12"/>
      <c r="AH179" s="12"/>
      <c r="AI179" s="12"/>
    </row>
    <row r="180" spans="1:35" x14ac:dyDescent="0.2">
      <c r="A180" s="80"/>
      <c r="B180" s="80"/>
      <c r="C180" s="80"/>
      <c r="D180" s="81">
        <f t="shared" si="30"/>
        <v>0</v>
      </c>
      <c r="E180" s="81">
        <f t="shared" si="30"/>
        <v>0</v>
      </c>
      <c r="F180" s="21">
        <f t="shared" si="31"/>
        <v>0</v>
      </c>
      <c r="G180" s="21">
        <f t="shared" si="31"/>
        <v>0</v>
      </c>
      <c r="H180" s="21">
        <f t="shared" si="34"/>
        <v>0</v>
      </c>
      <c r="I180" s="21">
        <f t="shared" si="35"/>
        <v>0</v>
      </c>
      <c r="J180" s="21">
        <f t="shared" si="36"/>
        <v>0</v>
      </c>
      <c r="K180" s="21">
        <f t="shared" si="37"/>
        <v>0</v>
      </c>
      <c r="L180" s="21">
        <f t="shared" si="38"/>
        <v>0</v>
      </c>
      <c r="M180" s="21">
        <f t="shared" ca="1" si="32"/>
        <v>-4.1827816089938883E-6</v>
      </c>
      <c r="N180" s="21">
        <f t="shared" ca="1" si="39"/>
        <v>0</v>
      </c>
      <c r="O180" s="82">
        <f t="shared" ca="1" si="40"/>
        <v>0</v>
      </c>
      <c r="P180" s="21">
        <f t="shared" ca="1" si="41"/>
        <v>0</v>
      </c>
      <c r="Q180" s="21">
        <f t="shared" ca="1" si="42"/>
        <v>0</v>
      </c>
      <c r="R180" s="12">
        <f t="shared" ca="1" si="33"/>
        <v>4.1827816089938883E-6</v>
      </c>
      <c r="S180" s="12"/>
      <c r="T180" s="12"/>
      <c r="U180" s="12"/>
      <c r="V180" s="12"/>
      <c r="W180" s="12"/>
      <c r="X180" s="12"/>
      <c r="Y180" s="12"/>
      <c r="Z180" s="12"/>
      <c r="AA180" s="12"/>
      <c r="AB180" s="12"/>
      <c r="AC180" s="12"/>
      <c r="AD180" s="12"/>
      <c r="AE180" s="12"/>
      <c r="AF180" s="12"/>
      <c r="AG180" s="12"/>
      <c r="AH180" s="12"/>
      <c r="AI180" s="12"/>
    </row>
    <row r="181" spans="1:35" x14ac:dyDescent="0.2">
      <c r="A181" s="80"/>
      <c r="B181" s="80"/>
      <c r="C181" s="80"/>
      <c r="D181" s="81">
        <f t="shared" si="30"/>
        <v>0</v>
      </c>
      <c r="E181" s="81">
        <f t="shared" si="30"/>
        <v>0</v>
      </c>
      <c r="F181" s="21">
        <f t="shared" si="31"/>
        <v>0</v>
      </c>
      <c r="G181" s="21">
        <f t="shared" si="31"/>
        <v>0</v>
      </c>
      <c r="H181" s="21">
        <f t="shared" si="34"/>
        <v>0</v>
      </c>
      <c r="I181" s="21">
        <f t="shared" si="35"/>
        <v>0</v>
      </c>
      <c r="J181" s="21">
        <f t="shared" si="36"/>
        <v>0</v>
      </c>
      <c r="K181" s="21">
        <f t="shared" si="37"/>
        <v>0</v>
      </c>
      <c r="L181" s="21">
        <f t="shared" si="38"/>
        <v>0</v>
      </c>
      <c r="M181" s="21">
        <f t="shared" ca="1" si="32"/>
        <v>-4.1827816089938883E-6</v>
      </c>
      <c r="N181" s="21">
        <f t="shared" ca="1" si="39"/>
        <v>0</v>
      </c>
      <c r="O181" s="82">
        <f t="shared" ca="1" si="40"/>
        <v>0</v>
      </c>
      <c r="P181" s="21">
        <f t="shared" ca="1" si="41"/>
        <v>0</v>
      </c>
      <c r="Q181" s="21">
        <f t="shared" ca="1" si="42"/>
        <v>0</v>
      </c>
      <c r="R181" s="12">
        <f t="shared" ca="1" si="33"/>
        <v>4.1827816089938883E-6</v>
      </c>
      <c r="S181" s="12"/>
      <c r="T181" s="12"/>
      <c r="U181" s="12"/>
      <c r="V181" s="12"/>
      <c r="W181" s="12"/>
      <c r="X181" s="12"/>
      <c r="Y181" s="12"/>
      <c r="Z181" s="12"/>
      <c r="AA181" s="12"/>
      <c r="AB181" s="12"/>
      <c r="AC181" s="12"/>
      <c r="AD181" s="12"/>
      <c r="AE181" s="12"/>
      <c r="AF181" s="12"/>
      <c r="AG181" s="12"/>
      <c r="AH181" s="12"/>
      <c r="AI181" s="12"/>
    </row>
    <row r="182" spans="1:35" x14ac:dyDescent="0.2">
      <c r="A182" s="80"/>
      <c r="B182" s="80"/>
      <c r="C182" s="80"/>
      <c r="D182" s="81">
        <f t="shared" si="30"/>
        <v>0</v>
      </c>
      <c r="E182" s="81">
        <f t="shared" si="30"/>
        <v>0</v>
      </c>
      <c r="F182" s="21">
        <f t="shared" si="31"/>
        <v>0</v>
      </c>
      <c r="G182" s="21">
        <f t="shared" si="31"/>
        <v>0</v>
      </c>
      <c r="H182" s="21">
        <f t="shared" si="34"/>
        <v>0</v>
      </c>
      <c r="I182" s="21">
        <f t="shared" si="35"/>
        <v>0</v>
      </c>
      <c r="J182" s="21">
        <f t="shared" si="36"/>
        <v>0</v>
      </c>
      <c r="K182" s="21">
        <f t="shared" si="37"/>
        <v>0</v>
      </c>
      <c r="L182" s="21">
        <f t="shared" si="38"/>
        <v>0</v>
      </c>
      <c r="M182" s="21">
        <f t="shared" ca="1" si="32"/>
        <v>-4.1827816089938883E-6</v>
      </c>
      <c r="N182" s="21">
        <f t="shared" ca="1" si="39"/>
        <v>0</v>
      </c>
      <c r="O182" s="82">
        <f t="shared" ca="1" si="40"/>
        <v>0</v>
      </c>
      <c r="P182" s="21">
        <f t="shared" ca="1" si="41"/>
        <v>0</v>
      </c>
      <c r="Q182" s="21">
        <f t="shared" ca="1" si="42"/>
        <v>0</v>
      </c>
      <c r="R182" s="12">
        <f t="shared" ca="1" si="33"/>
        <v>4.1827816089938883E-6</v>
      </c>
      <c r="S182" s="12"/>
      <c r="T182" s="12"/>
      <c r="U182" s="12"/>
      <c r="V182" s="12"/>
      <c r="W182" s="12"/>
      <c r="X182" s="12"/>
      <c r="Y182" s="12"/>
      <c r="Z182" s="12"/>
      <c r="AA182" s="12"/>
      <c r="AB182" s="12"/>
      <c r="AC182" s="12"/>
      <c r="AD182" s="12"/>
      <c r="AE182" s="12"/>
      <c r="AF182" s="12"/>
      <c r="AG182" s="12"/>
      <c r="AH182" s="12"/>
      <c r="AI182" s="12"/>
    </row>
    <row r="183" spans="1:35" x14ac:dyDescent="0.2">
      <c r="A183" s="80"/>
      <c r="B183" s="80"/>
      <c r="C183" s="80"/>
      <c r="D183" s="81">
        <f t="shared" si="30"/>
        <v>0</v>
      </c>
      <c r="E183" s="81">
        <f t="shared" si="30"/>
        <v>0</v>
      </c>
      <c r="F183" s="21">
        <f t="shared" si="31"/>
        <v>0</v>
      </c>
      <c r="G183" s="21">
        <f t="shared" si="31"/>
        <v>0</v>
      </c>
      <c r="H183" s="21">
        <f t="shared" si="34"/>
        <v>0</v>
      </c>
      <c r="I183" s="21">
        <f t="shared" si="35"/>
        <v>0</v>
      </c>
      <c r="J183" s="21">
        <f t="shared" si="36"/>
        <v>0</v>
      </c>
      <c r="K183" s="21">
        <f t="shared" si="37"/>
        <v>0</v>
      </c>
      <c r="L183" s="21">
        <f t="shared" si="38"/>
        <v>0</v>
      </c>
      <c r="M183" s="21">
        <f t="shared" ca="1" si="32"/>
        <v>-4.1827816089938883E-6</v>
      </c>
      <c r="N183" s="21">
        <f t="shared" ca="1" si="39"/>
        <v>0</v>
      </c>
      <c r="O183" s="82">
        <f t="shared" ca="1" si="40"/>
        <v>0</v>
      </c>
      <c r="P183" s="21">
        <f t="shared" ca="1" si="41"/>
        <v>0</v>
      </c>
      <c r="Q183" s="21">
        <f t="shared" ca="1" si="42"/>
        <v>0</v>
      </c>
      <c r="R183" s="12">
        <f t="shared" ca="1" si="33"/>
        <v>4.1827816089938883E-6</v>
      </c>
      <c r="S183" s="12"/>
      <c r="T183" s="12"/>
      <c r="U183" s="12"/>
      <c r="V183" s="12"/>
      <c r="W183" s="12"/>
      <c r="X183" s="12"/>
      <c r="Y183" s="12"/>
      <c r="Z183" s="12"/>
      <c r="AA183" s="12"/>
      <c r="AB183" s="12"/>
      <c r="AC183" s="12"/>
      <c r="AD183" s="12"/>
      <c r="AE183" s="12"/>
      <c r="AF183" s="12"/>
      <c r="AG183" s="12"/>
      <c r="AH183" s="12"/>
      <c r="AI183" s="12"/>
    </row>
    <row r="184" spans="1:35" x14ac:dyDescent="0.2">
      <c r="A184" s="80"/>
      <c r="B184" s="80"/>
      <c r="C184" s="80"/>
      <c r="D184" s="81">
        <f t="shared" si="30"/>
        <v>0</v>
      </c>
      <c r="E184" s="81">
        <f t="shared" si="30"/>
        <v>0</v>
      </c>
      <c r="F184" s="21">
        <f t="shared" si="31"/>
        <v>0</v>
      </c>
      <c r="G184" s="21">
        <f t="shared" si="31"/>
        <v>0</v>
      </c>
      <c r="H184" s="21">
        <f t="shared" si="34"/>
        <v>0</v>
      </c>
      <c r="I184" s="21">
        <f t="shared" si="35"/>
        <v>0</v>
      </c>
      <c r="J184" s="21">
        <f t="shared" si="36"/>
        <v>0</v>
      </c>
      <c r="K184" s="21">
        <f t="shared" si="37"/>
        <v>0</v>
      </c>
      <c r="L184" s="21">
        <f t="shared" si="38"/>
        <v>0</v>
      </c>
      <c r="M184" s="21">
        <f t="shared" ca="1" si="32"/>
        <v>-4.1827816089938883E-6</v>
      </c>
      <c r="N184" s="21">
        <f t="shared" ca="1" si="39"/>
        <v>0</v>
      </c>
      <c r="O184" s="82">
        <f t="shared" ca="1" si="40"/>
        <v>0</v>
      </c>
      <c r="P184" s="21">
        <f t="shared" ca="1" si="41"/>
        <v>0</v>
      </c>
      <c r="Q184" s="21">
        <f t="shared" ca="1" si="42"/>
        <v>0</v>
      </c>
      <c r="R184" s="12">
        <f t="shared" ca="1" si="33"/>
        <v>4.1827816089938883E-6</v>
      </c>
      <c r="S184" s="12"/>
      <c r="T184" s="12"/>
      <c r="U184" s="12"/>
      <c r="V184" s="12"/>
      <c r="W184" s="12"/>
      <c r="X184" s="12"/>
      <c r="Y184" s="12"/>
      <c r="Z184" s="12"/>
      <c r="AA184" s="12"/>
      <c r="AB184" s="12"/>
      <c r="AC184" s="12"/>
      <c r="AD184" s="12"/>
      <c r="AE184" s="12"/>
      <c r="AF184" s="12"/>
      <c r="AG184" s="12"/>
      <c r="AH184" s="12"/>
      <c r="AI184" s="12"/>
    </row>
    <row r="185" spans="1:35" x14ac:dyDescent="0.2">
      <c r="A185" s="80"/>
      <c r="B185" s="80"/>
      <c r="C185" s="80"/>
      <c r="D185" s="81">
        <f t="shared" si="30"/>
        <v>0</v>
      </c>
      <c r="E185" s="81">
        <f t="shared" si="30"/>
        <v>0</v>
      </c>
      <c r="F185" s="21">
        <f t="shared" si="31"/>
        <v>0</v>
      </c>
      <c r="G185" s="21">
        <f t="shared" si="31"/>
        <v>0</v>
      </c>
      <c r="H185" s="21">
        <f t="shared" si="34"/>
        <v>0</v>
      </c>
      <c r="I185" s="21">
        <f t="shared" si="35"/>
        <v>0</v>
      </c>
      <c r="J185" s="21">
        <f t="shared" si="36"/>
        <v>0</v>
      </c>
      <c r="K185" s="21">
        <f t="shared" si="37"/>
        <v>0</v>
      </c>
      <c r="L185" s="21">
        <f t="shared" si="38"/>
        <v>0</v>
      </c>
      <c r="M185" s="21">
        <f t="shared" ca="1" si="32"/>
        <v>-4.1827816089938883E-6</v>
      </c>
      <c r="N185" s="21">
        <f t="shared" ca="1" si="39"/>
        <v>0</v>
      </c>
      <c r="O185" s="82">
        <f t="shared" ca="1" si="40"/>
        <v>0</v>
      </c>
      <c r="P185" s="21">
        <f t="shared" ca="1" si="41"/>
        <v>0</v>
      </c>
      <c r="Q185" s="21">
        <f t="shared" ca="1" si="42"/>
        <v>0</v>
      </c>
      <c r="R185" s="12">
        <f t="shared" ca="1" si="33"/>
        <v>4.1827816089938883E-6</v>
      </c>
      <c r="S185" s="12"/>
      <c r="T185" s="12"/>
      <c r="U185" s="12"/>
      <c r="V185" s="12"/>
      <c r="W185" s="12"/>
      <c r="X185" s="12"/>
      <c r="Y185" s="12"/>
      <c r="Z185" s="12"/>
      <c r="AA185" s="12"/>
      <c r="AB185" s="12"/>
      <c r="AC185" s="12"/>
      <c r="AD185" s="12"/>
      <c r="AE185" s="12"/>
      <c r="AF185" s="12"/>
      <c r="AG185" s="12"/>
      <c r="AH185" s="12"/>
      <c r="AI185" s="12"/>
    </row>
    <row r="186" spans="1:35" x14ac:dyDescent="0.2">
      <c r="A186" s="80"/>
      <c r="B186" s="80"/>
      <c r="C186" s="80"/>
      <c r="D186" s="81">
        <f t="shared" si="30"/>
        <v>0</v>
      </c>
      <c r="E186" s="81">
        <f t="shared" si="30"/>
        <v>0</v>
      </c>
      <c r="F186" s="21">
        <f t="shared" si="31"/>
        <v>0</v>
      </c>
      <c r="G186" s="21">
        <f t="shared" si="31"/>
        <v>0</v>
      </c>
      <c r="H186" s="21">
        <f t="shared" si="34"/>
        <v>0</v>
      </c>
      <c r="I186" s="21">
        <f t="shared" si="35"/>
        <v>0</v>
      </c>
      <c r="J186" s="21">
        <f t="shared" si="36"/>
        <v>0</v>
      </c>
      <c r="K186" s="21">
        <f t="shared" si="37"/>
        <v>0</v>
      </c>
      <c r="L186" s="21">
        <f t="shared" si="38"/>
        <v>0</v>
      </c>
      <c r="M186" s="21">
        <f t="shared" ca="1" si="32"/>
        <v>-4.1827816089938883E-6</v>
      </c>
      <c r="N186" s="21">
        <f t="shared" ca="1" si="39"/>
        <v>0</v>
      </c>
      <c r="O186" s="82">
        <f t="shared" ca="1" si="40"/>
        <v>0</v>
      </c>
      <c r="P186" s="21">
        <f t="shared" ca="1" si="41"/>
        <v>0</v>
      </c>
      <c r="Q186" s="21">
        <f t="shared" ca="1" si="42"/>
        <v>0</v>
      </c>
      <c r="R186" s="12">
        <f t="shared" ca="1" si="33"/>
        <v>4.1827816089938883E-6</v>
      </c>
      <c r="S186" s="12"/>
      <c r="T186" s="12"/>
      <c r="U186" s="12"/>
      <c r="V186" s="12"/>
      <c r="W186" s="12"/>
      <c r="X186" s="12"/>
      <c r="Y186" s="12"/>
      <c r="Z186" s="12"/>
      <c r="AA186" s="12"/>
      <c r="AB186" s="12"/>
      <c r="AC186" s="12"/>
      <c r="AD186" s="12"/>
      <c r="AE186" s="12"/>
      <c r="AF186" s="12"/>
      <c r="AG186" s="12"/>
      <c r="AH186" s="12"/>
      <c r="AI186" s="12"/>
    </row>
    <row r="187" spans="1:35" x14ac:dyDescent="0.2">
      <c r="A187" s="80"/>
      <c r="B187" s="80"/>
      <c r="C187" s="80"/>
      <c r="D187" s="81">
        <f t="shared" si="30"/>
        <v>0</v>
      </c>
      <c r="E187" s="81">
        <f t="shared" si="30"/>
        <v>0</v>
      </c>
      <c r="F187" s="21">
        <f t="shared" si="31"/>
        <v>0</v>
      </c>
      <c r="G187" s="21">
        <f t="shared" si="31"/>
        <v>0</v>
      </c>
      <c r="H187" s="21">
        <f t="shared" si="34"/>
        <v>0</v>
      </c>
      <c r="I187" s="21">
        <f t="shared" si="35"/>
        <v>0</v>
      </c>
      <c r="J187" s="21">
        <f t="shared" si="36"/>
        <v>0</v>
      </c>
      <c r="K187" s="21">
        <f t="shared" si="37"/>
        <v>0</v>
      </c>
      <c r="L187" s="21">
        <f t="shared" si="38"/>
        <v>0</v>
      </c>
      <c r="M187" s="21">
        <f t="shared" ca="1" si="32"/>
        <v>-4.1827816089938883E-6</v>
      </c>
      <c r="N187" s="21">
        <f t="shared" ca="1" si="39"/>
        <v>0</v>
      </c>
      <c r="O187" s="82">
        <f t="shared" ca="1" si="40"/>
        <v>0</v>
      </c>
      <c r="P187" s="21">
        <f t="shared" ca="1" si="41"/>
        <v>0</v>
      </c>
      <c r="Q187" s="21">
        <f t="shared" ca="1" si="42"/>
        <v>0</v>
      </c>
      <c r="R187" s="12">
        <f t="shared" ca="1" si="33"/>
        <v>4.1827816089938883E-6</v>
      </c>
      <c r="S187" s="12"/>
      <c r="T187" s="12"/>
      <c r="U187" s="12"/>
      <c r="V187" s="12"/>
      <c r="W187" s="12"/>
      <c r="X187" s="12"/>
      <c r="Y187" s="12"/>
      <c r="Z187" s="12"/>
      <c r="AA187" s="12"/>
      <c r="AB187" s="12"/>
      <c r="AC187" s="12"/>
      <c r="AD187" s="12"/>
      <c r="AE187" s="12"/>
      <c r="AF187" s="12"/>
      <c r="AG187" s="12"/>
      <c r="AH187" s="12"/>
      <c r="AI187" s="12"/>
    </row>
    <row r="188" spans="1:35" x14ac:dyDescent="0.2">
      <c r="A188" s="80"/>
      <c r="B188" s="80"/>
      <c r="C188" s="80"/>
      <c r="D188" s="81">
        <f t="shared" si="30"/>
        <v>0</v>
      </c>
      <c r="E188" s="81">
        <f t="shared" si="30"/>
        <v>0</v>
      </c>
      <c r="F188" s="21">
        <f t="shared" si="31"/>
        <v>0</v>
      </c>
      <c r="G188" s="21">
        <f t="shared" si="31"/>
        <v>0</v>
      </c>
      <c r="H188" s="21">
        <f t="shared" si="34"/>
        <v>0</v>
      </c>
      <c r="I188" s="21">
        <f t="shared" si="35"/>
        <v>0</v>
      </c>
      <c r="J188" s="21">
        <f t="shared" si="36"/>
        <v>0</v>
      </c>
      <c r="K188" s="21">
        <f t="shared" si="37"/>
        <v>0</v>
      </c>
      <c r="L188" s="21">
        <f t="shared" si="38"/>
        <v>0</v>
      </c>
      <c r="M188" s="21">
        <f t="shared" ca="1" si="32"/>
        <v>-4.1827816089938883E-6</v>
      </c>
      <c r="N188" s="21">
        <f t="shared" ca="1" si="39"/>
        <v>0</v>
      </c>
      <c r="O188" s="82">
        <f t="shared" ca="1" si="40"/>
        <v>0</v>
      </c>
      <c r="P188" s="21">
        <f t="shared" ca="1" si="41"/>
        <v>0</v>
      </c>
      <c r="Q188" s="21">
        <f t="shared" ca="1" si="42"/>
        <v>0</v>
      </c>
      <c r="R188" s="12">
        <f t="shared" ca="1" si="33"/>
        <v>4.1827816089938883E-6</v>
      </c>
      <c r="S188" s="12"/>
      <c r="T188" s="12"/>
      <c r="U188" s="12"/>
      <c r="V188" s="12"/>
      <c r="W188" s="12"/>
      <c r="X188" s="12"/>
      <c r="Y188" s="12"/>
      <c r="Z188" s="12"/>
      <c r="AA188" s="12"/>
      <c r="AB188" s="12"/>
      <c r="AC188" s="12"/>
      <c r="AD188" s="12"/>
      <c r="AE188" s="12"/>
      <c r="AF188" s="12"/>
      <c r="AG188" s="12"/>
      <c r="AH188" s="12"/>
      <c r="AI188" s="12"/>
    </row>
    <row r="189" spans="1:35" x14ac:dyDescent="0.2">
      <c r="A189" s="80"/>
      <c r="B189" s="80"/>
      <c r="C189" s="80"/>
      <c r="D189" s="81">
        <f t="shared" si="30"/>
        <v>0</v>
      </c>
      <c r="E189" s="81">
        <f t="shared" si="30"/>
        <v>0</v>
      </c>
      <c r="F189" s="21">
        <f t="shared" si="31"/>
        <v>0</v>
      </c>
      <c r="G189" s="21">
        <f t="shared" si="31"/>
        <v>0</v>
      </c>
      <c r="H189" s="21">
        <f t="shared" si="34"/>
        <v>0</v>
      </c>
      <c r="I189" s="21">
        <f t="shared" si="35"/>
        <v>0</v>
      </c>
      <c r="J189" s="21">
        <f t="shared" si="36"/>
        <v>0</v>
      </c>
      <c r="K189" s="21">
        <f t="shared" si="37"/>
        <v>0</v>
      </c>
      <c r="L189" s="21">
        <f t="shared" si="38"/>
        <v>0</v>
      </c>
      <c r="M189" s="21">
        <f t="shared" ca="1" si="32"/>
        <v>-4.1827816089938883E-6</v>
      </c>
      <c r="N189" s="21">
        <f t="shared" ca="1" si="39"/>
        <v>0</v>
      </c>
      <c r="O189" s="82">
        <f t="shared" ca="1" si="40"/>
        <v>0</v>
      </c>
      <c r="P189" s="21">
        <f t="shared" ca="1" si="41"/>
        <v>0</v>
      </c>
      <c r="Q189" s="21">
        <f t="shared" ca="1" si="42"/>
        <v>0</v>
      </c>
      <c r="R189" s="12">
        <f t="shared" ca="1" si="33"/>
        <v>4.1827816089938883E-6</v>
      </c>
      <c r="S189" s="12"/>
      <c r="T189" s="12"/>
      <c r="U189" s="12"/>
      <c r="V189" s="12"/>
      <c r="W189" s="12"/>
      <c r="X189" s="12"/>
      <c r="Y189" s="12"/>
      <c r="Z189" s="12"/>
      <c r="AA189" s="12"/>
      <c r="AB189" s="12"/>
      <c r="AC189" s="12"/>
      <c r="AD189" s="12"/>
      <c r="AE189" s="12"/>
      <c r="AF189" s="12"/>
      <c r="AG189" s="12"/>
      <c r="AH189" s="12"/>
      <c r="AI189" s="12"/>
    </row>
    <row r="190" spans="1:35" x14ac:dyDescent="0.2">
      <c r="A190" s="80"/>
      <c r="B190" s="80"/>
      <c r="C190" s="80"/>
      <c r="D190" s="81">
        <f t="shared" si="30"/>
        <v>0</v>
      </c>
      <c r="E190" s="81">
        <f t="shared" si="30"/>
        <v>0</v>
      </c>
      <c r="F190" s="21">
        <f t="shared" si="31"/>
        <v>0</v>
      </c>
      <c r="G190" s="21">
        <f t="shared" si="31"/>
        <v>0</v>
      </c>
      <c r="H190" s="21">
        <f t="shared" si="34"/>
        <v>0</v>
      </c>
      <c r="I190" s="21">
        <f t="shared" si="35"/>
        <v>0</v>
      </c>
      <c r="J190" s="21">
        <f t="shared" si="36"/>
        <v>0</v>
      </c>
      <c r="K190" s="21">
        <f t="shared" si="37"/>
        <v>0</v>
      </c>
      <c r="L190" s="21">
        <f t="shared" si="38"/>
        <v>0</v>
      </c>
      <c r="M190" s="21">
        <f t="shared" ca="1" si="32"/>
        <v>-4.1827816089938883E-6</v>
      </c>
      <c r="N190" s="21">
        <f t="shared" ca="1" si="39"/>
        <v>0</v>
      </c>
      <c r="O190" s="82">
        <f t="shared" ca="1" si="40"/>
        <v>0</v>
      </c>
      <c r="P190" s="21">
        <f t="shared" ca="1" si="41"/>
        <v>0</v>
      </c>
      <c r="Q190" s="21">
        <f t="shared" ca="1" si="42"/>
        <v>0</v>
      </c>
      <c r="R190" s="12">
        <f t="shared" ca="1" si="33"/>
        <v>4.1827816089938883E-6</v>
      </c>
      <c r="S190" s="12"/>
      <c r="T190" s="12"/>
      <c r="U190" s="12"/>
      <c r="V190" s="12"/>
      <c r="W190" s="12"/>
      <c r="X190" s="12"/>
      <c r="Y190" s="12"/>
      <c r="Z190" s="12"/>
      <c r="AA190" s="12"/>
      <c r="AB190" s="12"/>
      <c r="AC190" s="12"/>
      <c r="AD190" s="12"/>
      <c r="AE190" s="12"/>
      <c r="AF190" s="12"/>
      <c r="AG190" s="12"/>
      <c r="AH190" s="12"/>
      <c r="AI190" s="12"/>
    </row>
    <row r="191" spans="1:35" x14ac:dyDescent="0.2">
      <c r="A191" s="80"/>
      <c r="B191" s="80"/>
      <c r="C191" s="80"/>
      <c r="D191" s="81">
        <f t="shared" si="30"/>
        <v>0</v>
      </c>
      <c r="E191" s="81">
        <f t="shared" si="30"/>
        <v>0</v>
      </c>
      <c r="F191" s="21">
        <f t="shared" si="31"/>
        <v>0</v>
      </c>
      <c r="G191" s="21">
        <f t="shared" si="31"/>
        <v>0</v>
      </c>
      <c r="H191" s="21">
        <f t="shared" si="34"/>
        <v>0</v>
      </c>
      <c r="I191" s="21">
        <f t="shared" si="35"/>
        <v>0</v>
      </c>
      <c r="J191" s="21">
        <f t="shared" si="36"/>
        <v>0</v>
      </c>
      <c r="K191" s="21">
        <f t="shared" si="37"/>
        <v>0</v>
      </c>
      <c r="L191" s="21">
        <f t="shared" si="38"/>
        <v>0</v>
      </c>
      <c r="M191" s="21">
        <f t="shared" ca="1" si="32"/>
        <v>-4.1827816089938883E-6</v>
      </c>
      <c r="N191" s="21">
        <f t="shared" ca="1" si="39"/>
        <v>0</v>
      </c>
      <c r="O191" s="82">
        <f t="shared" ca="1" si="40"/>
        <v>0</v>
      </c>
      <c r="P191" s="21">
        <f t="shared" ca="1" si="41"/>
        <v>0</v>
      </c>
      <c r="Q191" s="21">
        <f t="shared" ca="1" si="42"/>
        <v>0</v>
      </c>
      <c r="R191" s="12">
        <f t="shared" ca="1" si="33"/>
        <v>4.1827816089938883E-6</v>
      </c>
      <c r="S191" s="12"/>
      <c r="T191" s="12"/>
      <c r="U191" s="12"/>
      <c r="V191" s="12"/>
      <c r="W191" s="12"/>
      <c r="X191" s="12"/>
      <c r="Y191" s="12"/>
      <c r="Z191" s="12"/>
      <c r="AA191" s="12"/>
      <c r="AB191" s="12"/>
      <c r="AC191" s="12"/>
      <c r="AD191" s="12"/>
      <c r="AE191" s="12"/>
      <c r="AF191" s="12"/>
      <c r="AG191" s="12"/>
      <c r="AH191" s="12"/>
      <c r="AI191" s="12"/>
    </row>
    <row r="192" spans="1:35" x14ac:dyDescent="0.2">
      <c r="A192" s="80"/>
      <c r="B192" s="80"/>
      <c r="C192" s="80"/>
      <c r="D192" s="81">
        <f t="shared" si="30"/>
        <v>0</v>
      </c>
      <c r="E192" s="81">
        <f t="shared" si="30"/>
        <v>0</v>
      </c>
      <c r="F192" s="21">
        <f t="shared" si="31"/>
        <v>0</v>
      </c>
      <c r="G192" s="21">
        <f t="shared" si="31"/>
        <v>0</v>
      </c>
      <c r="H192" s="21">
        <f t="shared" si="34"/>
        <v>0</v>
      </c>
      <c r="I192" s="21">
        <f t="shared" si="35"/>
        <v>0</v>
      </c>
      <c r="J192" s="21">
        <f t="shared" si="36"/>
        <v>0</v>
      </c>
      <c r="K192" s="21">
        <f t="shared" si="37"/>
        <v>0</v>
      </c>
      <c r="L192" s="21">
        <f t="shared" si="38"/>
        <v>0</v>
      </c>
      <c r="M192" s="21">
        <f t="shared" ca="1" si="32"/>
        <v>-4.1827816089938883E-6</v>
      </c>
      <c r="N192" s="21">
        <f t="shared" ca="1" si="39"/>
        <v>0</v>
      </c>
      <c r="O192" s="82">
        <f t="shared" ca="1" si="40"/>
        <v>0</v>
      </c>
      <c r="P192" s="21">
        <f t="shared" ca="1" si="41"/>
        <v>0</v>
      </c>
      <c r="Q192" s="21">
        <f t="shared" ca="1" si="42"/>
        <v>0</v>
      </c>
      <c r="R192" s="12">
        <f t="shared" ca="1" si="33"/>
        <v>4.1827816089938883E-6</v>
      </c>
      <c r="S192" s="12"/>
      <c r="T192" s="12"/>
      <c r="U192" s="12"/>
      <c r="V192" s="12"/>
      <c r="W192" s="12"/>
      <c r="X192" s="12"/>
      <c r="Y192" s="12"/>
      <c r="Z192" s="12"/>
      <c r="AA192" s="12"/>
      <c r="AB192" s="12"/>
      <c r="AC192" s="12"/>
      <c r="AD192" s="12"/>
      <c r="AE192" s="12"/>
      <c r="AF192" s="12"/>
      <c r="AG192" s="12"/>
      <c r="AH192" s="12"/>
      <c r="AI192" s="12"/>
    </row>
    <row r="193" spans="1:35" x14ac:dyDescent="0.2">
      <c r="A193" s="80"/>
      <c r="B193" s="80"/>
      <c r="C193" s="80"/>
      <c r="D193" s="81">
        <f t="shared" si="30"/>
        <v>0</v>
      </c>
      <c r="E193" s="81">
        <f t="shared" si="30"/>
        <v>0</v>
      </c>
      <c r="F193" s="21">
        <f t="shared" si="31"/>
        <v>0</v>
      </c>
      <c r="G193" s="21">
        <f t="shared" si="31"/>
        <v>0</v>
      </c>
      <c r="H193" s="21">
        <f t="shared" si="34"/>
        <v>0</v>
      </c>
      <c r="I193" s="21">
        <f t="shared" si="35"/>
        <v>0</v>
      </c>
      <c r="J193" s="21">
        <f t="shared" si="36"/>
        <v>0</v>
      </c>
      <c r="K193" s="21">
        <f t="shared" si="37"/>
        <v>0</v>
      </c>
      <c r="L193" s="21">
        <f t="shared" si="38"/>
        <v>0</v>
      </c>
      <c r="M193" s="21">
        <f t="shared" ca="1" si="32"/>
        <v>-4.1827816089938883E-6</v>
      </c>
      <c r="N193" s="21">
        <f t="shared" ca="1" si="39"/>
        <v>0</v>
      </c>
      <c r="O193" s="82">
        <f t="shared" ca="1" si="40"/>
        <v>0</v>
      </c>
      <c r="P193" s="21">
        <f t="shared" ca="1" si="41"/>
        <v>0</v>
      </c>
      <c r="Q193" s="21">
        <f t="shared" ca="1" si="42"/>
        <v>0</v>
      </c>
      <c r="R193" s="12">
        <f t="shared" ca="1" si="33"/>
        <v>4.1827816089938883E-6</v>
      </c>
      <c r="S193" s="12"/>
      <c r="T193" s="12"/>
      <c r="U193" s="12"/>
      <c r="V193" s="12"/>
      <c r="W193" s="12"/>
      <c r="X193" s="12"/>
      <c r="Y193" s="12"/>
      <c r="Z193" s="12"/>
      <c r="AA193" s="12"/>
      <c r="AB193" s="12"/>
      <c r="AC193" s="12"/>
      <c r="AD193" s="12"/>
      <c r="AE193" s="12"/>
      <c r="AF193" s="12"/>
      <c r="AG193" s="12"/>
      <c r="AH193" s="12"/>
      <c r="AI193" s="12"/>
    </row>
    <row r="194" spans="1:35" x14ac:dyDescent="0.2">
      <c r="A194" s="80"/>
      <c r="B194" s="80"/>
      <c r="C194" s="80"/>
      <c r="D194" s="81">
        <f t="shared" si="30"/>
        <v>0</v>
      </c>
      <c r="E194" s="81">
        <f t="shared" si="30"/>
        <v>0</v>
      </c>
      <c r="F194" s="21">
        <f t="shared" si="31"/>
        <v>0</v>
      </c>
      <c r="G194" s="21">
        <f t="shared" si="31"/>
        <v>0</v>
      </c>
      <c r="H194" s="21">
        <f t="shared" si="34"/>
        <v>0</v>
      </c>
      <c r="I194" s="21">
        <f t="shared" si="35"/>
        <v>0</v>
      </c>
      <c r="J194" s="21">
        <f t="shared" si="36"/>
        <v>0</v>
      </c>
      <c r="K194" s="21">
        <f t="shared" si="37"/>
        <v>0</v>
      </c>
      <c r="L194" s="21">
        <f t="shared" si="38"/>
        <v>0</v>
      </c>
      <c r="M194" s="21">
        <f t="shared" ca="1" si="32"/>
        <v>-4.1827816089938883E-6</v>
      </c>
      <c r="N194" s="21">
        <f t="shared" ca="1" si="39"/>
        <v>0</v>
      </c>
      <c r="O194" s="82">
        <f t="shared" ca="1" si="40"/>
        <v>0</v>
      </c>
      <c r="P194" s="21">
        <f t="shared" ca="1" si="41"/>
        <v>0</v>
      </c>
      <c r="Q194" s="21">
        <f t="shared" ca="1" si="42"/>
        <v>0</v>
      </c>
      <c r="R194" s="12">
        <f t="shared" ca="1" si="33"/>
        <v>4.1827816089938883E-6</v>
      </c>
      <c r="S194" s="12"/>
      <c r="T194" s="12"/>
      <c r="U194" s="12"/>
      <c r="V194" s="12"/>
      <c r="W194" s="12"/>
      <c r="X194" s="12"/>
      <c r="Y194" s="12"/>
      <c r="Z194" s="12"/>
      <c r="AA194" s="12"/>
      <c r="AB194" s="12"/>
      <c r="AC194" s="12"/>
      <c r="AD194" s="12"/>
      <c r="AE194" s="12"/>
      <c r="AF194" s="12"/>
      <c r="AG194" s="12"/>
      <c r="AH194" s="12"/>
      <c r="AI194" s="12"/>
    </row>
    <row r="195" spans="1:35" x14ac:dyDescent="0.2">
      <c r="A195" s="80"/>
      <c r="B195" s="80"/>
      <c r="C195" s="80"/>
      <c r="D195" s="81">
        <f t="shared" si="30"/>
        <v>0</v>
      </c>
      <c r="E195" s="81">
        <f t="shared" si="30"/>
        <v>0</v>
      </c>
      <c r="F195" s="21">
        <f t="shared" si="31"/>
        <v>0</v>
      </c>
      <c r="G195" s="21">
        <f t="shared" si="31"/>
        <v>0</v>
      </c>
      <c r="H195" s="21">
        <f t="shared" si="34"/>
        <v>0</v>
      </c>
      <c r="I195" s="21">
        <f t="shared" si="35"/>
        <v>0</v>
      </c>
      <c r="J195" s="21">
        <f t="shared" si="36"/>
        <v>0</v>
      </c>
      <c r="K195" s="21">
        <f t="shared" si="37"/>
        <v>0</v>
      </c>
      <c r="L195" s="21">
        <f t="shared" si="38"/>
        <v>0</v>
      </c>
      <c r="M195" s="21">
        <f t="shared" ca="1" si="32"/>
        <v>-4.1827816089938883E-6</v>
      </c>
      <c r="N195" s="21">
        <f t="shared" ca="1" si="39"/>
        <v>0</v>
      </c>
      <c r="O195" s="82">
        <f t="shared" ca="1" si="40"/>
        <v>0</v>
      </c>
      <c r="P195" s="21">
        <f t="shared" ca="1" si="41"/>
        <v>0</v>
      </c>
      <c r="Q195" s="21">
        <f t="shared" ca="1" si="42"/>
        <v>0</v>
      </c>
      <c r="R195" s="12">
        <f t="shared" ca="1" si="33"/>
        <v>4.1827816089938883E-6</v>
      </c>
      <c r="S195" s="12"/>
      <c r="T195" s="12"/>
      <c r="U195" s="12"/>
      <c r="V195" s="12"/>
      <c r="W195" s="12"/>
      <c r="X195" s="12"/>
      <c r="Y195" s="12"/>
      <c r="Z195" s="12"/>
      <c r="AA195" s="12"/>
      <c r="AB195" s="12"/>
      <c r="AC195" s="12"/>
      <c r="AD195" s="12"/>
      <c r="AE195" s="12"/>
      <c r="AF195" s="12"/>
      <c r="AG195" s="12"/>
      <c r="AH195" s="12"/>
      <c r="AI195" s="12"/>
    </row>
    <row r="196" spans="1:35" x14ac:dyDescent="0.2">
      <c r="A196" s="80"/>
      <c r="B196" s="80"/>
      <c r="C196" s="80"/>
      <c r="D196" s="81">
        <f t="shared" si="30"/>
        <v>0</v>
      </c>
      <c r="E196" s="81">
        <f t="shared" si="30"/>
        <v>0</v>
      </c>
      <c r="F196" s="21">
        <f t="shared" si="31"/>
        <v>0</v>
      </c>
      <c r="G196" s="21">
        <f t="shared" si="31"/>
        <v>0</v>
      </c>
      <c r="H196" s="21">
        <f t="shared" si="34"/>
        <v>0</v>
      </c>
      <c r="I196" s="21">
        <f t="shared" si="35"/>
        <v>0</v>
      </c>
      <c r="J196" s="21">
        <f t="shared" si="36"/>
        <v>0</v>
      </c>
      <c r="K196" s="21">
        <f t="shared" si="37"/>
        <v>0</v>
      </c>
      <c r="L196" s="21">
        <f t="shared" si="38"/>
        <v>0</v>
      </c>
      <c r="M196" s="21">
        <f t="shared" ca="1" si="32"/>
        <v>-4.1827816089938883E-6</v>
      </c>
      <c r="N196" s="21">
        <f t="shared" ca="1" si="39"/>
        <v>0</v>
      </c>
      <c r="O196" s="82">
        <f t="shared" ca="1" si="40"/>
        <v>0</v>
      </c>
      <c r="P196" s="21">
        <f t="shared" ca="1" si="41"/>
        <v>0</v>
      </c>
      <c r="Q196" s="21">
        <f t="shared" ca="1" si="42"/>
        <v>0</v>
      </c>
      <c r="R196" s="12">
        <f t="shared" ca="1" si="33"/>
        <v>4.1827816089938883E-6</v>
      </c>
      <c r="S196" s="12"/>
      <c r="T196" s="12"/>
      <c r="U196" s="12"/>
      <c r="V196" s="12"/>
      <c r="W196" s="12"/>
      <c r="X196" s="12"/>
      <c r="Y196" s="12"/>
      <c r="Z196" s="12"/>
      <c r="AA196" s="12"/>
      <c r="AB196" s="12"/>
      <c r="AC196" s="12"/>
      <c r="AD196" s="12"/>
      <c r="AE196" s="12"/>
      <c r="AF196" s="12"/>
      <c r="AG196" s="12"/>
      <c r="AH196" s="12"/>
      <c r="AI196" s="12"/>
    </row>
    <row r="197" spans="1:35" x14ac:dyDescent="0.2">
      <c r="A197" s="80"/>
      <c r="B197" s="80"/>
      <c r="C197" s="80"/>
      <c r="D197" s="81">
        <f t="shared" si="30"/>
        <v>0</v>
      </c>
      <c r="E197" s="81">
        <f t="shared" si="30"/>
        <v>0</v>
      </c>
      <c r="F197" s="21">
        <f t="shared" si="31"/>
        <v>0</v>
      </c>
      <c r="G197" s="21">
        <f t="shared" si="31"/>
        <v>0</v>
      </c>
      <c r="H197" s="21">
        <f t="shared" si="34"/>
        <v>0</v>
      </c>
      <c r="I197" s="21">
        <f t="shared" si="35"/>
        <v>0</v>
      </c>
      <c r="J197" s="21">
        <f t="shared" si="36"/>
        <v>0</v>
      </c>
      <c r="K197" s="21">
        <f t="shared" si="37"/>
        <v>0</v>
      </c>
      <c r="L197" s="21">
        <f t="shared" si="38"/>
        <v>0</v>
      </c>
      <c r="M197" s="21">
        <f t="shared" ca="1" si="32"/>
        <v>-4.1827816089938883E-6</v>
      </c>
      <c r="N197" s="21">
        <f t="shared" ca="1" si="39"/>
        <v>0</v>
      </c>
      <c r="O197" s="82">
        <f t="shared" ca="1" si="40"/>
        <v>0</v>
      </c>
      <c r="P197" s="21">
        <f t="shared" ca="1" si="41"/>
        <v>0</v>
      </c>
      <c r="Q197" s="21">
        <f t="shared" ca="1" si="42"/>
        <v>0</v>
      </c>
      <c r="R197" s="12">
        <f t="shared" ca="1" si="33"/>
        <v>4.1827816089938883E-6</v>
      </c>
      <c r="S197" s="12"/>
      <c r="T197" s="12"/>
      <c r="U197" s="12"/>
      <c r="V197" s="12"/>
      <c r="W197" s="12"/>
      <c r="X197" s="12"/>
      <c r="Y197" s="12"/>
      <c r="Z197" s="12"/>
      <c r="AA197" s="12"/>
      <c r="AB197" s="12"/>
      <c r="AC197" s="12"/>
      <c r="AD197" s="12"/>
      <c r="AE197" s="12"/>
      <c r="AF197" s="12"/>
      <c r="AG197" s="12"/>
      <c r="AH197" s="12"/>
      <c r="AI197" s="12"/>
    </row>
    <row r="198" spans="1:35" x14ac:dyDescent="0.2">
      <c r="A198" s="80"/>
      <c r="B198" s="80"/>
      <c r="C198" s="80"/>
      <c r="D198" s="81">
        <f t="shared" si="30"/>
        <v>0</v>
      </c>
      <c r="E198" s="81">
        <f t="shared" si="30"/>
        <v>0</v>
      </c>
      <c r="F198" s="21">
        <f t="shared" si="31"/>
        <v>0</v>
      </c>
      <c r="G198" s="21">
        <f t="shared" si="31"/>
        <v>0</v>
      </c>
      <c r="H198" s="21">
        <f t="shared" si="34"/>
        <v>0</v>
      </c>
      <c r="I198" s="21">
        <f t="shared" si="35"/>
        <v>0</v>
      </c>
      <c r="J198" s="21">
        <f t="shared" si="36"/>
        <v>0</v>
      </c>
      <c r="K198" s="21">
        <f t="shared" si="37"/>
        <v>0</v>
      </c>
      <c r="L198" s="21">
        <f t="shared" si="38"/>
        <v>0</v>
      </c>
      <c r="M198" s="21">
        <f t="shared" ca="1" si="32"/>
        <v>-4.1827816089938883E-6</v>
      </c>
      <c r="N198" s="21">
        <f t="shared" ca="1" si="39"/>
        <v>0</v>
      </c>
      <c r="O198" s="82">
        <f t="shared" ca="1" si="40"/>
        <v>0</v>
      </c>
      <c r="P198" s="21">
        <f t="shared" ca="1" si="41"/>
        <v>0</v>
      </c>
      <c r="Q198" s="21">
        <f t="shared" ca="1" si="42"/>
        <v>0</v>
      </c>
      <c r="R198" s="12">
        <f t="shared" ca="1" si="33"/>
        <v>4.1827816089938883E-6</v>
      </c>
      <c r="S198" s="12"/>
      <c r="T198" s="12"/>
      <c r="U198" s="12"/>
      <c r="V198" s="12"/>
      <c r="W198" s="12"/>
      <c r="X198" s="12"/>
      <c r="Y198" s="12"/>
      <c r="Z198" s="12"/>
      <c r="AA198" s="12"/>
      <c r="AB198" s="12"/>
      <c r="AC198" s="12"/>
      <c r="AD198" s="12"/>
      <c r="AE198" s="12"/>
      <c r="AF198" s="12"/>
      <c r="AG198" s="12"/>
      <c r="AH198" s="12"/>
      <c r="AI198" s="12"/>
    </row>
    <row r="199" spans="1:35" x14ac:dyDescent="0.2">
      <c r="A199" s="80"/>
      <c r="B199" s="80"/>
      <c r="C199" s="80"/>
      <c r="D199" s="81">
        <f t="shared" si="30"/>
        <v>0</v>
      </c>
      <c r="E199" s="81">
        <f t="shared" si="30"/>
        <v>0</v>
      </c>
      <c r="F199" s="21">
        <f t="shared" si="31"/>
        <v>0</v>
      </c>
      <c r="G199" s="21">
        <f t="shared" si="31"/>
        <v>0</v>
      </c>
      <c r="H199" s="21">
        <f t="shared" si="34"/>
        <v>0</v>
      </c>
      <c r="I199" s="21">
        <f t="shared" si="35"/>
        <v>0</v>
      </c>
      <c r="J199" s="21">
        <f t="shared" si="36"/>
        <v>0</v>
      </c>
      <c r="K199" s="21">
        <f t="shared" si="37"/>
        <v>0</v>
      </c>
      <c r="L199" s="21">
        <f t="shared" si="38"/>
        <v>0</v>
      </c>
      <c r="M199" s="21">
        <f t="shared" ca="1" si="32"/>
        <v>-4.1827816089938883E-6</v>
      </c>
      <c r="N199" s="21">
        <f t="shared" ca="1" si="39"/>
        <v>0</v>
      </c>
      <c r="O199" s="82">
        <f t="shared" ca="1" si="40"/>
        <v>0</v>
      </c>
      <c r="P199" s="21">
        <f t="shared" ca="1" si="41"/>
        <v>0</v>
      </c>
      <c r="Q199" s="21">
        <f t="shared" ca="1" si="42"/>
        <v>0</v>
      </c>
      <c r="R199" s="12">
        <f t="shared" ca="1" si="33"/>
        <v>4.1827816089938883E-6</v>
      </c>
      <c r="S199" s="12"/>
      <c r="T199" s="12"/>
      <c r="U199" s="12"/>
      <c r="V199" s="12"/>
      <c r="W199" s="12"/>
      <c r="X199" s="12"/>
      <c r="Y199" s="12"/>
      <c r="Z199" s="12"/>
      <c r="AA199" s="12"/>
      <c r="AB199" s="12"/>
      <c r="AC199" s="12"/>
      <c r="AD199" s="12"/>
      <c r="AE199" s="12"/>
      <c r="AF199" s="12"/>
      <c r="AG199" s="12"/>
      <c r="AH199" s="12"/>
      <c r="AI199" s="12"/>
    </row>
    <row r="200" spans="1:35" x14ac:dyDescent="0.2">
      <c r="A200" s="80"/>
      <c r="B200" s="80"/>
      <c r="C200" s="80"/>
      <c r="D200" s="81">
        <f t="shared" si="30"/>
        <v>0</v>
      </c>
      <c r="E200" s="81">
        <f t="shared" si="30"/>
        <v>0</v>
      </c>
      <c r="F200" s="21">
        <f t="shared" si="31"/>
        <v>0</v>
      </c>
      <c r="G200" s="21">
        <f t="shared" si="31"/>
        <v>0</v>
      </c>
      <c r="H200" s="21">
        <f t="shared" si="34"/>
        <v>0</v>
      </c>
      <c r="I200" s="21">
        <f t="shared" si="35"/>
        <v>0</v>
      </c>
      <c r="J200" s="21">
        <f t="shared" si="36"/>
        <v>0</v>
      </c>
      <c r="K200" s="21">
        <f t="shared" si="37"/>
        <v>0</v>
      </c>
      <c r="L200" s="21">
        <f t="shared" si="38"/>
        <v>0</v>
      </c>
      <c r="M200" s="21">
        <f t="shared" ca="1" si="32"/>
        <v>-4.1827816089938883E-6</v>
      </c>
      <c r="N200" s="21">
        <f t="shared" ca="1" si="39"/>
        <v>0</v>
      </c>
      <c r="O200" s="82">
        <f t="shared" ca="1" si="40"/>
        <v>0</v>
      </c>
      <c r="P200" s="21">
        <f t="shared" ca="1" si="41"/>
        <v>0</v>
      </c>
      <c r="Q200" s="21">
        <f t="shared" ca="1" si="42"/>
        <v>0</v>
      </c>
      <c r="R200" s="12">
        <f t="shared" ca="1" si="33"/>
        <v>4.1827816089938883E-6</v>
      </c>
      <c r="S200" s="12"/>
      <c r="T200" s="12"/>
      <c r="U200" s="12"/>
      <c r="V200" s="12"/>
      <c r="W200" s="12"/>
      <c r="X200" s="12"/>
      <c r="Y200" s="12"/>
      <c r="Z200" s="12"/>
      <c r="AA200" s="12"/>
      <c r="AB200" s="12"/>
      <c r="AC200" s="12"/>
      <c r="AD200" s="12"/>
      <c r="AE200" s="12"/>
      <c r="AF200" s="12"/>
      <c r="AG200" s="12"/>
      <c r="AH200" s="12"/>
      <c r="AI200" s="12"/>
    </row>
    <row r="201" spans="1:35" x14ac:dyDescent="0.2">
      <c r="A201" s="80"/>
      <c r="B201" s="80"/>
      <c r="C201" s="80"/>
      <c r="D201" s="81">
        <f t="shared" si="30"/>
        <v>0</v>
      </c>
      <c r="E201" s="81">
        <f t="shared" si="30"/>
        <v>0</v>
      </c>
      <c r="F201" s="21">
        <f t="shared" si="31"/>
        <v>0</v>
      </c>
      <c r="G201" s="21">
        <f t="shared" si="31"/>
        <v>0</v>
      </c>
      <c r="H201" s="21">
        <f t="shared" si="34"/>
        <v>0</v>
      </c>
      <c r="I201" s="21">
        <f t="shared" si="35"/>
        <v>0</v>
      </c>
      <c r="J201" s="21">
        <f t="shared" si="36"/>
        <v>0</v>
      </c>
      <c r="K201" s="21">
        <f t="shared" si="37"/>
        <v>0</v>
      </c>
      <c r="L201" s="21">
        <f t="shared" si="38"/>
        <v>0</v>
      </c>
      <c r="M201" s="21">
        <f t="shared" ca="1" si="32"/>
        <v>-4.1827816089938883E-6</v>
      </c>
      <c r="N201" s="21">
        <f t="shared" ca="1" si="39"/>
        <v>0</v>
      </c>
      <c r="O201" s="82">
        <f t="shared" ca="1" si="40"/>
        <v>0</v>
      </c>
      <c r="P201" s="21">
        <f t="shared" ca="1" si="41"/>
        <v>0</v>
      </c>
      <c r="Q201" s="21">
        <f t="shared" ca="1" si="42"/>
        <v>0</v>
      </c>
      <c r="R201" s="12">
        <f t="shared" ca="1" si="33"/>
        <v>4.1827816089938883E-6</v>
      </c>
      <c r="S201" s="12"/>
      <c r="T201" s="12"/>
      <c r="U201" s="12"/>
      <c r="V201" s="12"/>
      <c r="W201" s="12"/>
      <c r="X201" s="12"/>
      <c r="Y201" s="12"/>
      <c r="Z201" s="12"/>
      <c r="AA201" s="12"/>
      <c r="AB201" s="12"/>
      <c r="AC201" s="12"/>
      <c r="AD201" s="12"/>
      <c r="AE201" s="12"/>
      <c r="AF201" s="12"/>
      <c r="AG201" s="12"/>
      <c r="AH201" s="12"/>
      <c r="AI201" s="12"/>
    </row>
    <row r="202" spans="1:35" x14ac:dyDescent="0.2">
      <c r="A202" s="80"/>
      <c r="B202" s="80"/>
      <c r="C202" s="80"/>
      <c r="D202" s="81">
        <f t="shared" si="30"/>
        <v>0</v>
      </c>
      <c r="E202" s="81">
        <f t="shared" si="30"/>
        <v>0</v>
      </c>
      <c r="F202" s="21">
        <f t="shared" si="31"/>
        <v>0</v>
      </c>
      <c r="G202" s="21">
        <f t="shared" si="31"/>
        <v>0</v>
      </c>
      <c r="H202" s="21">
        <f t="shared" si="34"/>
        <v>0</v>
      </c>
      <c r="I202" s="21">
        <f t="shared" si="35"/>
        <v>0</v>
      </c>
      <c r="J202" s="21">
        <f t="shared" si="36"/>
        <v>0</v>
      </c>
      <c r="K202" s="21">
        <f t="shared" si="37"/>
        <v>0</v>
      </c>
      <c r="L202" s="21">
        <f t="shared" si="38"/>
        <v>0</v>
      </c>
      <c r="M202" s="21">
        <f t="shared" ca="1" si="32"/>
        <v>-4.1827816089938883E-6</v>
      </c>
      <c r="N202" s="21">
        <f t="shared" ca="1" si="39"/>
        <v>0</v>
      </c>
      <c r="O202" s="82">
        <f t="shared" ca="1" si="40"/>
        <v>0</v>
      </c>
      <c r="P202" s="21">
        <f t="shared" ca="1" si="41"/>
        <v>0</v>
      </c>
      <c r="Q202" s="21">
        <f t="shared" ca="1" si="42"/>
        <v>0</v>
      </c>
      <c r="R202" s="12">
        <f t="shared" ca="1" si="33"/>
        <v>4.1827816089938883E-6</v>
      </c>
      <c r="S202" s="12"/>
      <c r="T202" s="12"/>
      <c r="U202" s="12"/>
      <c r="V202" s="12"/>
      <c r="W202" s="12"/>
      <c r="X202" s="12"/>
      <c r="Y202" s="12"/>
      <c r="Z202" s="12"/>
      <c r="AA202" s="12"/>
      <c r="AB202" s="12"/>
      <c r="AC202" s="12"/>
      <c r="AD202" s="12"/>
      <c r="AE202" s="12"/>
      <c r="AF202" s="12"/>
      <c r="AG202" s="12"/>
      <c r="AH202" s="12"/>
      <c r="AI202" s="12"/>
    </row>
    <row r="203" spans="1:35" x14ac:dyDescent="0.2">
      <c r="A203" s="80"/>
      <c r="B203" s="80"/>
      <c r="C203" s="80"/>
      <c r="D203" s="81">
        <f t="shared" si="30"/>
        <v>0</v>
      </c>
      <c r="E203" s="81">
        <f t="shared" si="30"/>
        <v>0</v>
      </c>
      <c r="F203" s="21">
        <f t="shared" si="31"/>
        <v>0</v>
      </c>
      <c r="G203" s="21">
        <f t="shared" si="31"/>
        <v>0</v>
      </c>
      <c r="H203" s="21">
        <f t="shared" si="34"/>
        <v>0</v>
      </c>
      <c r="I203" s="21">
        <f t="shared" si="35"/>
        <v>0</v>
      </c>
      <c r="J203" s="21">
        <f t="shared" si="36"/>
        <v>0</v>
      </c>
      <c r="K203" s="21">
        <f t="shared" si="37"/>
        <v>0</v>
      </c>
      <c r="L203" s="21">
        <f t="shared" si="38"/>
        <v>0</v>
      </c>
      <c r="M203" s="21">
        <f t="shared" ca="1" si="32"/>
        <v>-4.1827816089938883E-6</v>
      </c>
      <c r="N203" s="21">
        <f t="shared" ca="1" si="39"/>
        <v>0</v>
      </c>
      <c r="O203" s="82">
        <f t="shared" ca="1" si="40"/>
        <v>0</v>
      </c>
      <c r="P203" s="21">
        <f t="shared" ca="1" si="41"/>
        <v>0</v>
      </c>
      <c r="Q203" s="21">
        <f t="shared" ca="1" si="42"/>
        <v>0</v>
      </c>
      <c r="R203" s="12">
        <f t="shared" ca="1" si="33"/>
        <v>4.1827816089938883E-6</v>
      </c>
      <c r="S203" s="12"/>
      <c r="T203" s="12"/>
      <c r="U203" s="12"/>
      <c r="V203" s="12"/>
      <c r="W203" s="12"/>
      <c r="X203" s="12"/>
      <c r="Y203" s="12"/>
      <c r="Z203" s="12"/>
      <c r="AA203" s="12"/>
      <c r="AB203" s="12"/>
      <c r="AC203" s="12"/>
      <c r="AD203" s="12"/>
      <c r="AE203" s="12"/>
      <c r="AF203" s="12"/>
      <c r="AG203" s="12"/>
      <c r="AH203" s="12"/>
      <c r="AI203" s="12"/>
    </row>
    <row r="204" spans="1:35" x14ac:dyDescent="0.2">
      <c r="A204" s="80"/>
      <c r="B204" s="80"/>
      <c r="C204" s="80"/>
      <c r="D204" s="81">
        <f t="shared" si="30"/>
        <v>0</v>
      </c>
      <c r="E204" s="81">
        <f t="shared" si="30"/>
        <v>0</v>
      </c>
      <c r="F204" s="21">
        <f t="shared" si="31"/>
        <v>0</v>
      </c>
      <c r="G204" s="21">
        <f t="shared" si="31"/>
        <v>0</v>
      </c>
      <c r="H204" s="21">
        <f t="shared" si="34"/>
        <v>0</v>
      </c>
      <c r="I204" s="21">
        <f t="shared" si="35"/>
        <v>0</v>
      </c>
      <c r="J204" s="21">
        <f t="shared" si="36"/>
        <v>0</v>
      </c>
      <c r="K204" s="21">
        <f t="shared" si="37"/>
        <v>0</v>
      </c>
      <c r="L204" s="21">
        <f t="shared" si="38"/>
        <v>0</v>
      </c>
      <c r="M204" s="21">
        <f t="shared" ca="1" si="32"/>
        <v>-4.1827816089938883E-6</v>
      </c>
      <c r="N204" s="21">
        <f t="shared" ca="1" si="39"/>
        <v>0</v>
      </c>
      <c r="O204" s="82">
        <f t="shared" ca="1" si="40"/>
        <v>0</v>
      </c>
      <c r="P204" s="21">
        <f t="shared" ca="1" si="41"/>
        <v>0</v>
      </c>
      <c r="Q204" s="21">
        <f t="shared" ca="1" si="42"/>
        <v>0</v>
      </c>
      <c r="R204" s="12">
        <f t="shared" ca="1" si="33"/>
        <v>4.1827816089938883E-6</v>
      </c>
      <c r="S204" s="12"/>
      <c r="T204" s="12"/>
      <c r="U204" s="12"/>
      <c r="V204" s="12"/>
      <c r="W204" s="12"/>
      <c r="X204" s="12"/>
      <c r="Y204" s="12"/>
      <c r="Z204" s="12"/>
      <c r="AA204" s="12"/>
      <c r="AB204" s="12"/>
      <c r="AC204" s="12"/>
      <c r="AD204" s="12"/>
      <c r="AE204" s="12"/>
      <c r="AF204" s="12"/>
      <c r="AG204" s="12"/>
      <c r="AH204" s="12"/>
      <c r="AI204" s="12"/>
    </row>
    <row r="205" spans="1:35" x14ac:dyDescent="0.2">
      <c r="A205" s="80"/>
      <c r="B205" s="80"/>
      <c r="C205" s="80"/>
      <c r="D205" s="81">
        <f t="shared" si="30"/>
        <v>0</v>
      </c>
      <c r="E205" s="81">
        <f t="shared" si="30"/>
        <v>0</v>
      </c>
      <c r="F205" s="21">
        <f t="shared" si="31"/>
        <v>0</v>
      </c>
      <c r="G205" s="21">
        <f t="shared" si="31"/>
        <v>0</v>
      </c>
      <c r="H205" s="21">
        <f t="shared" si="34"/>
        <v>0</v>
      </c>
      <c r="I205" s="21">
        <f t="shared" si="35"/>
        <v>0</v>
      </c>
      <c r="J205" s="21">
        <f t="shared" si="36"/>
        <v>0</v>
      </c>
      <c r="K205" s="21">
        <f t="shared" si="37"/>
        <v>0</v>
      </c>
      <c r="L205" s="21">
        <f t="shared" si="38"/>
        <v>0</v>
      </c>
      <c r="M205" s="21">
        <f t="shared" ca="1" si="32"/>
        <v>-4.1827816089938883E-6</v>
      </c>
      <c r="N205" s="21">
        <f t="shared" ca="1" si="39"/>
        <v>0</v>
      </c>
      <c r="O205" s="82">
        <f t="shared" ca="1" si="40"/>
        <v>0</v>
      </c>
      <c r="P205" s="21">
        <f t="shared" ca="1" si="41"/>
        <v>0</v>
      </c>
      <c r="Q205" s="21">
        <f t="shared" ca="1" si="42"/>
        <v>0</v>
      </c>
      <c r="R205" s="12">
        <f t="shared" ca="1" si="33"/>
        <v>4.1827816089938883E-6</v>
      </c>
      <c r="S205" s="12"/>
      <c r="T205" s="12"/>
      <c r="U205" s="12"/>
      <c r="V205" s="12"/>
      <c r="W205" s="12"/>
      <c r="X205" s="12"/>
      <c r="Y205" s="12"/>
      <c r="Z205" s="12"/>
      <c r="AA205" s="12"/>
      <c r="AB205" s="12"/>
      <c r="AC205" s="12"/>
      <c r="AD205" s="12"/>
      <c r="AE205" s="12"/>
      <c r="AF205" s="12"/>
      <c r="AG205" s="12"/>
      <c r="AH205" s="12"/>
      <c r="AI205" s="12"/>
    </row>
    <row r="206" spans="1:35" x14ac:dyDescent="0.2">
      <c r="A206" s="80"/>
      <c r="B206" s="80"/>
      <c r="C206" s="80"/>
      <c r="D206" s="81">
        <f t="shared" si="30"/>
        <v>0</v>
      </c>
      <c r="E206" s="81">
        <f t="shared" si="30"/>
        <v>0</v>
      </c>
      <c r="F206" s="21">
        <f t="shared" si="31"/>
        <v>0</v>
      </c>
      <c r="G206" s="21">
        <f t="shared" si="31"/>
        <v>0</v>
      </c>
      <c r="H206" s="21">
        <f t="shared" si="34"/>
        <v>0</v>
      </c>
      <c r="I206" s="21">
        <f t="shared" si="35"/>
        <v>0</v>
      </c>
      <c r="J206" s="21">
        <f t="shared" si="36"/>
        <v>0</v>
      </c>
      <c r="K206" s="21">
        <f t="shared" si="37"/>
        <v>0</v>
      </c>
      <c r="L206" s="21">
        <f t="shared" si="38"/>
        <v>0</v>
      </c>
      <c r="M206" s="21">
        <f t="shared" ca="1" si="32"/>
        <v>-4.1827816089938883E-6</v>
      </c>
      <c r="N206" s="21">
        <f t="shared" ca="1" si="39"/>
        <v>0</v>
      </c>
      <c r="O206" s="82">
        <f t="shared" ca="1" si="40"/>
        <v>0</v>
      </c>
      <c r="P206" s="21">
        <f t="shared" ca="1" si="41"/>
        <v>0</v>
      </c>
      <c r="Q206" s="21">
        <f t="shared" ca="1" si="42"/>
        <v>0</v>
      </c>
      <c r="R206" s="12">
        <f t="shared" ca="1" si="33"/>
        <v>4.1827816089938883E-6</v>
      </c>
      <c r="S206" s="12"/>
      <c r="T206" s="12"/>
      <c r="U206" s="12"/>
      <c r="V206" s="12"/>
      <c r="W206" s="12"/>
      <c r="X206" s="12"/>
      <c r="Y206" s="12"/>
      <c r="Z206" s="12"/>
      <c r="AA206" s="12"/>
      <c r="AB206" s="12"/>
      <c r="AC206" s="12"/>
      <c r="AD206" s="12"/>
      <c r="AE206" s="12"/>
      <c r="AF206" s="12"/>
      <c r="AG206" s="12"/>
      <c r="AH206" s="12"/>
      <c r="AI206" s="12"/>
    </row>
    <row r="207" spans="1:35" x14ac:dyDescent="0.2">
      <c r="A207" s="80"/>
      <c r="B207" s="80"/>
      <c r="C207" s="80"/>
      <c r="D207" s="81">
        <f t="shared" si="30"/>
        <v>0</v>
      </c>
      <c r="E207" s="81">
        <f t="shared" si="30"/>
        <v>0</v>
      </c>
      <c r="F207" s="21">
        <f t="shared" si="31"/>
        <v>0</v>
      </c>
      <c r="G207" s="21">
        <f t="shared" si="31"/>
        <v>0</v>
      </c>
      <c r="H207" s="21">
        <f t="shared" si="34"/>
        <v>0</v>
      </c>
      <c r="I207" s="21">
        <f t="shared" si="35"/>
        <v>0</v>
      </c>
      <c r="J207" s="21">
        <f t="shared" si="36"/>
        <v>0</v>
      </c>
      <c r="K207" s="21">
        <f t="shared" si="37"/>
        <v>0</v>
      </c>
      <c r="L207" s="21">
        <f t="shared" si="38"/>
        <v>0</v>
      </c>
      <c r="M207" s="21">
        <f t="shared" ca="1" si="32"/>
        <v>-4.1827816089938883E-6</v>
      </c>
      <c r="N207" s="21">
        <f t="shared" ca="1" si="39"/>
        <v>0</v>
      </c>
      <c r="O207" s="82">
        <f t="shared" ca="1" si="40"/>
        <v>0</v>
      </c>
      <c r="P207" s="21">
        <f t="shared" ca="1" si="41"/>
        <v>0</v>
      </c>
      <c r="Q207" s="21">
        <f t="shared" ca="1" si="42"/>
        <v>0</v>
      </c>
      <c r="R207" s="12">
        <f t="shared" ca="1" si="33"/>
        <v>4.1827816089938883E-6</v>
      </c>
      <c r="S207" s="12"/>
      <c r="T207" s="12"/>
      <c r="U207" s="12"/>
      <c r="V207" s="12"/>
      <c r="W207" s="12"/>
      <c r="X207" s="12"/>
      <c r="Y207" s="12"/>
      <c r="Z207" s="12"/>
      <c r="AA207" s="12"/>
      <c r="AB207" s="12"/>
      <c r="AC207" s="12"/>
      <c r="AD207" s="12"/>
      <c r="AE207" s="12"/>
      <c r="AF207" s="12"/>
      <c r="AG207" s="12"/>
      <c r="AH207" s="12"/>
      <c r="AI207" s="12"/>
    </row>
    <row r="208" spans="1:35" x14ac:dyDescent="0.2">
      <c r="A208" s="80"/>
      <c r="B208" s="80"/>
      <c r="C208" s="80"/>
      <c r="D208" s="81">
        <f t="shared" ref="D208:E270" si="43">A208/A$18</f>
        <v>0</v>
      </c>
      <c r="E208" s="81">
        <f t="shared" si="43"/>
        <v>0</v>
      </c>
      <c r="F208" s="21">
        <f t="shared" ref="F208:G270" si="44">$C208*D208</f>
        <v>0</v>
      </c>
      <c r="G208" s="21">
        <f t="shared" si="44"/>
        <v>0</v>
      </c>
      <c r="H208" s="21">
        <f t="shared" si="34"/>
        <v>0</v>
      </c>
      <c r="I208" s="21">
        <f t="shared" si="35"/>
        <v>0</v>
      </c>
      <c r="J208" s="21">
        <f t="shared" si="36"/>
        <v>0</v>
      </c>
      <c r="K208" s="21">
        <f t="shared" si="37"/>
        <v>0</v>
      </c>
      <c r="L208" s="21">
        <f t="shared" si="38"/>
        <v>0</v>
      </c>
      <c r="M208" s="21">
        <f t="shared" ca="1" si="32"/>
        <v>-4.1827816089938883E-6</v>
      </c>
      <c r="N208" s="21">
        <f t="shared" ca="1" si="39"/>
        <v>0</v>
      </c>
      <c r="O208" s="82">
        <f t="shared" ca="1" si="40"/>
        <v>0</v>
      </c>
      <c r="P208" s="21">
        <f t="shared" ca="1" si="41"/>
        <v>0</v>
      </c>
      <c r="Q208" s="21">
        <f t="shared" ca="1" si="42"/>
        <v>0</v>
      </c>
      <c r="R208" s="12">
        <f t="shared" ca="1" si="33"/>
        <v>4.1827816089938883E-6</v>
      </c>
      <c r="S208" s="12"/>
      <c r="T208" s="12"/>
      <c r="U208" s="12"/>
      <c r="V208" s="12"/>
      <c r="W208" s="12"/>
      <c r="X208" s="12"/>
      <c r="Y208" s="12"/>
      <c r="Z208" s="12"/>
      <c r="AA208" s="12"/>
      <c r="AB208" s="12"/>
      <c r="AC208" s="12"/>
      <c r="AD208" s="12"/>
      <c r="AE208" s="12"/>
      <c r="AF208" s="12"/>
      <c r="AG208" s="12"/>
      <c r="AH208" s="12"/>
      <c r="AI208" s="12"/>
    </row>
    <row r="209" spans="1:35" x14ac:dyDescent="0.2">
      <c r="A209" s="80"/>
      <c r="B209" s="80"/>
      <c r="C209" s="80"/>
      <c r="D209" s="81">
        <f t="shared" si="43"/>
        <v>0</v>
      </c>
      <c r="E209" s="81">
        <f t="shared" si="43"/>
        <v>0</v>
      </c>
      <c r="F209" s="21">
        <f t="shared" si="44"/>
        <v>0</v>
      </c>
      <c r="G209" s="21">
        <f t="shared" si="44"/>
        <v>0</v>
      </c>
      <c r="H209" s="21">
        <f t="shared" si="34"/>
        <v>0</v>
      </c>
      <c r="I209" s="21">
        <f t="shared" si="35"/>
        <v>0</v>
      </c>
      <c r="J209" s="21">
        <f t="shared" si="36"/>
        <v>0</v>
      </c>
      <c r="K209" s="21">
        <f t="shared" si="37"/>
        <v>0</v>
      </c>
      <c r="L209" s="21">
        <f t="shared" si="38"/>
        <v>0</v>
      </c>
      <c r="M209" s="21">
        <f t="shared" ca="1" si="32"/>
        <v>-4.1827816089938883E-6</v>
      </c>
      <c r="N209" s="21">
        <f t="shared" ca="1" si="39"/>
        <v>0</v>
      </c>
      <c r="O209" s="82">
        <f t="shared" ca="1" si="40"/>
        <v>0</v>
      </c>
      <c r="P209" s="21">
        <f t="shared" ca="1" si="41"/>
        <v>0</v>
      </c>
      <c r="Q209" s="21">
        <f t="shared" ca="1" si="42"/>
        <v>0</v>
      </c>
      <c r="R209" s="12">
        <f t="shared" ca="1" si="33"/>
        <v>4.1827816089938883E-6</v>
      </c>
      <c r="S209" s="12"/>
      <c r="T209" s="12"/>
      <c r="U209" s="12"/>
      <c r="V209" s="12"/>
      <c r="W209" s="12"/>
      <c r="X209" s="12"/>
      <c r="Y209" s="12"/>
      <c r="Z209" s="12"/>
      <c r="AA209" s="12"/>
      <c r="AB209" s="12"/>
      <c r="AC209" s="12"/>
      <c r="AD209" s="12"/>
      <c r="AE209" s="12"/>
      <c r="AF209" s="12"/>
      <c r="AG209" s="12"/>
      <c r="AH209" s="12"/>
      <c r="AI209" s="12"/>
    </row>
    <row r="210" spans="1:35" x14ac:dyDescent="0.2">
      <c r="A210" s="80"/>
      <c r="B210" s="80"/>
      <c r="C210" s="80"/>
      <c r="D210" s="81">
        <f t="shared" si="43"/>
        <v>0</v>
      </c>
      <c r="E210" s="81">
        <f t="shared" si="43"/>
        <v>0</v>
      </c>
      <c r="F210" s="21">
        <f t="shared" si="44"/>
        <v>0</v>
      </c>
      <c r="G210" s="21">
        <f t="shared" si="44"/>
        <v>0</v>
      </c>
      <c r="H210" s="21">
        <f t="shared" si="34"/>
        <v>0</v>
      </c>
      <c r="I210" s="21">
        <f t="shared" si="35"/>
        <v>0</v>
      </c>
      <c r="J210" s="21">
        <f t="shared" si="36"/>
        <v>0</v>
      </c>
      <c r="K210" s="21">
        <f t="shared" si="37"/>
        <v>0</v>
      </c>
      <c r="L210" s="21">
        <f t="shared" si="38"/>
        <v>0</v>
      </c>
      <c r="M210" s="21">
        <f t="shared" ca="1" si="32"/>
        <v>-4.1827816089938883E-6</v>
      </c>
      <c r="N210" s="21">
        <f t="shared" ca="1" si="39"/>
        <v>0</v>
      </c>
      <c r="O210" s="82">
        <f t="shared" ca="1" si="40"/>
        <v>0</v>
      </c>
      <c r="P210" s="21">
        <f t="shared" ca="1" si="41"/>
        <v>0</v>
      </c>
      <c r="Q210" s="21">
        <f t="shared" ca="1" si="42"/>
        <v>0</v>
      </c>
      <c r="R210" s="12">
        <f t="shared" ca="1" si="33"/>
        <v>4.1827816089938883E-6</v>
      </c>
      <c r="S210" s="12"/>
      <c r="T210" s="12"/>
      <c r="U210" s="12"/>
      <c r="V210" s="12"/>
      <c r="W210" s="12"/>
      <c r="X210" s="12"/>
      <c r="Y210" s="12"/>
      <c r="Z210" s="12"/>
      <c r="AA210" s="12"/>
      <c r="AB210" s="12"/>
      <c r="AC210" s="12"/>
      <c r="AD210" s="12"/>
      <c r="AE210" s="12"/>
      <c r="AF210" s="12"/>
      <c r="AG210" s="12"/>
      <c r="AH210" s="12"/>
      <c r="AI210" s="12"/>
    </row>
    <row r="211" spans="1:35" x14ac:dyDescent="0.2">
      <c r="A211" s="80"/>
      <c r="B211" s="80"/>
      <c r="C211" s="80"/>
      <c r="D211" s="81">
        <f t="shared" si="43"/>
        <v>0</v>
      </c>
      <c r="E211" s="81">
        <f t="shared" si="43"/>
        <v>0</v>
      </c>
      <c r="F211" s="21">
        <f t="shared" si="44"/>
        <v>0</v>
      </c>
      <c r="G211" s="21">
        <f t="shared" si="44"/>
        <v>0</v>
      </c>
      <c r="H211" s="21">
        <f t="shared" si="34"/>
        <v>0</v>
      </c>
      <c r="I211" s="21">
        <f t="shared" si="35"/>
        <v>0</v>
      </c>
      <c r="J211" s="21">
        <f t="shared" si="36"/>
        <v>0</v>
      </c>
      <c r="K211" s="21">
        <f t="shared" si="37"/>
        <v>0</v>
      </c>
      <c r="L211" s="21">
        <f t="shared" si="38"/>
        <v>0</v>
      </c>
      <c r="M211" s="21">
        <f t="shared" ca="1" si="32"/>
        <v>-4.1827816089938883E-6</v>
      </c>
      <c r="N211" s="21">
        <f t="shared" ca="1" si="39"/>
        <v>0</v>
      </c>
      <c r="O211" s="82">
        <f t="shared" ca="1" si="40"/>
        <v>0</v>
      </c>
      <c r="P211" s="21">
        <f t="shared" ca="1" si="41"/>
        <v>0</v>
      </c>
      <c r="Q211" s="21">
        <f t="shared" ca="1" si="42"/>
        <v>0</v>
      </c>
      <c r="R211" s="12">
        <f t="shared" ca="1" si="33"/>
        <v>4.1827816089938883E-6</v>
      </c>
      <c r="S211" s="12"/>
      <c r="T211" s="12"/>
      <c r="U211" s="12"/>
      <c r="V211" s="12"/>
      <c r="W211" s="12"/>
      <c r="X211" s="12"/>
      <c r="Y211" s="12"/>
      <c r="Z211" s="12"/>
      <c r="AA211" s="12"/>
      <c r="AB211" s="12"/>
      <c r="AC211" s="12"/>
      <c r="AD211" s="12"/>
      <c r="AE211" s="12"/>
      <c r="AF211" s="12"/>
      <c r="AG211" s="12"/>
      <c r="AH211" s="12"/>
      <c r="AI211" s="12"/>
    </row>
    <row r="212" spans="1:35" x14ac:dyDescent="0.2">
      <c r="A212" s="80"/>
      <c r="B212" s="80"/>
      <c r="C212" s="80"/>
      <c r="D212" s="81">
        <f t="shared" si="43"/>
        <v>0</v>
      </c>
      <c r="E212" s="81">
        <f t="shared" si="43"/>
        <v>0</v>
      </c>
      <c r="F212" s="21">
        <f t="shared" si="44"/>
        <v>0</v>
      </c>
      <c r="G212" s="21">
        <f t="shared" si="44"/>
        <v>0</v>
      </c>
      <c r="H212" s="21">
        <f t="shared" si="34"/>
        <v>0</v>
      </c>
      <c r="I212" s="21">
        <f t="shared" si="35"/>
        <v>0</v>
      </c>
      <c r="J212" s="21">
        <f t="shared" si="36"/>
        <v>0</v>
      </c>
      <c r="K212" s="21">
        <f t="shared" si="37"/>
        <v>0</v>
      </c>
      <c r="L212" s="21">
        <f t="shared" si="38"/>
        <v>0</v>
      </c>
      <c r="M212" s="21">
        <f t="shared" ca="1" si="32"/>
        <v>-4.1827816089938883E-6</v>
      </c>
      <c r="N212" s="21">
        <f t="shared" ca="1" si="39"/>
        <v>0</v>
      </c>
      <c r="O212" s="82">
        <f t="shared" ca="1" si="40"/>
        <v>0</v>
      </c>
      <c r="P212" s="21">
        <f t="shared" ca="1" si="41"/>
        <v>0</v>
      </c>
      <c r="Q212" s="21">
        <f t="shared" ca="1" si="42"/>
        <v>0</v>
      </c>
      <c r="R212" s="12">
        <f t="shared" ca="1" si="33"/>
        <v>4.1827816089938883E-6</v>
      </c>
      <c r="S212" s="12"/>
      <c r="T212" s="12"/>
      <c r="U212" s="12"/>
      <c r="V212" s="12"/>
      <c r="W212" s="12"/>
      <c r="X212" s="12"/>
      <c r="Y212" s="12"/>
      <c r="Z212" s="12"/>
      <c r="AA212" s="12"/>
      <c r="AB212" s="12"/>
      <c r="AC212" s="12"/>
      <c r="AD212" s="12"/>
      <c r="AE212" s="12"/>
      <c r="AF212" s="12"/>
      <c r="AG212" s="12"/>
      <c r="AH212" s="12"/>
      <c r="AI212" s="12"/>
    </row>
    <row r="213" spans="1:35" x14ac:dyDescent="0.2">
      <c r="A213" s="80"/>
      <c r="B213" s="80"/>
      <c r="C213" s="80"/>
      <c r="D213" s="81">
        <f t="shared" si="43"/>
        <v>0</v>
      </c>
      <c r="E213" s="81">
        <f t="shared" si="43"/>
        <v>0</v>
      </c>
      <c r="F213" s="21">
        <f t="shared" si="44"/>
        <v>0</v>
      </c>
      <c r="G213" s="21">
        <f t="shared" si="44"/>
        <v>0</v>
      </c>
      <c r="H213" s="21">
        <f t="shared" si="34"/>
        <v>0</v>
      </c>
      <c r="I213" s="21">
        <f t="shared" si="35"/>
        <v>0</v>
      </c>
      <c r="J213" s="21">
        <f t="shared" si="36"/>
        <v>0</v>
      </c>
      <c r="K213" s="21">
        <f t="shared" si="37"/>
        <v>0</v>
      </c>
      <c r="L213" s="21">
        <f t="shared" si="38"/>
        <v>0</v>
      </c>
      <c r="M213" s="21">
        <f t="shared" ref="M213:M276" ca="1" si="45">+E$4+E$5*D213+E$6*D213^2</f>
        <v>-4.1827816089938883E-6</v>
      </c>
      <c r="N213" s="21">
        <f t="shared" ca="1" si="39"/>
        <v>0</v>
      </c>
      <c r="O213" s="82">
        <f t="shared" ca="1" si="40"/>
        <v>0</v>
      </c>
      <c r="P213" s="21">
        <f t="shared" ca="1" si="41"/>
        <v>0</v>
      </c>
      <c r="Q213" s="21">
        <f t="shared" ca="1" si="42"/>
        <v>0</v>
      </c>
      <c r="R213" s="12">
        <f t="shared" ref="R213:R276" ca="1" si="46">+E213-M213</f>
        <v>4.1827816089938883E-6</v>
      </c>
      <c r="S213" s="12"/>
      <c r="T213" s="12"/>
      <c r="U213" s="12"/>
      <c r="V213" s="12"/>
      <c r="W213" s="12"/>
      <c r="X213" s="12"/>
      <c r="Y213" s="12"/>
      <c r="Z213" s="12"/>
      <c r="AA213" s="12"/>
      <c r="AB213" s="12"/>
      <c r="AC213" s="12"/>
      <c r="AD213" s="12"/>
      <c r="AE213" s="12"/>
      <c r="AF213" s="12"/>
      <c r="AG213" s="12"/>
      <c r="AH213" s="12"/>
      <c r="AI213" s="12"/>
    </row>
    <row r="214" spans="1:35" x14ac:dyDescent="0.2">
      <c r="A214" s="80"/>
      <c r="B214" s="80"/>
      <c r="C214" s="80"/>
      <c r="D214" s="81">
        <f t="shared" si="43"/>
        <v>0</v>
      </c>
      <c r="E214" s="81">
        <f t="shared" si="43"/>
        <v>0</v>
      </c>
      <c r="F214" s="21">
        <f t="shared" si="44"/>
        <v>0</v>
      </c>
      <c r="G214" s="21">
        <f t="shared" si="44"/>
        <v>0</v>
      </c>
      <c r="H214" s="21">
        <f t="shared" ref="H214:H277" si="47">C214*D214*D214</f>
        <v>0</v>
      </c>
      <c r="I214" s="21">
        <f t="shared" ref="I214:I277" si="48">C214*D214*D214*D214</f>
        <v>0</v>
      </c>
      <c r="J214" s="21">
        <f t="shared" ref="J214:J277" si="49">C214*D214*D214*D214*D214</f>
        <v>0</v>
      </c>
      <c r="K214" s="21">
        <f t="shared" ref="K214:K277" si="50">C214*E214*D214</f>
        <v>0</v>
      </c>
      <c r="L214" s="21">
        <f t="shared" ref="L214:L277" si="51">C214*E214*D214*D214</f>
        <v>0</v>
      </c>
      <c r="M214" s="21">
        <f t="shared" ca="1" si="45"/>
        <v>-4.1827816089938883E-6</v>
      </c>
      <c r="N214" s="21">
        <f t="shared" ref="N214:N277" ca="1" si="52">C214*(M214-E214)^2</f>
        <v>0</v>
      </c>
      <c r="O214" s="82">
        <f t="shared" ref="O214:O277" ca="1" si="53">(C214*O$1-O$2*F214+O$3*H214)^2</f>
        <v>0</v>
      </c>
      <c r="P214" s="21">
        <f t="shared" ref="P214:P277" ca="1" si="54">(-C214*O$2+O$4*F214-O$5*H214)^2</f>
        <v>0</v>
      </c>
      <c r="Q214" s="21">
        <f t="shared" ref="Q214:Q277" ca="1" si="55">+(C214*O$3-F214*O$5+H214*O$6)^2</f>
        <v>0</v>
      </c>
      <c r="R214" s="12">
        <f t="shared" ca="1" si="46"/>
        <v>4.1827816089938883E-6</v>
      </c>
      <c r="S214" s="12"/>
      <c r="T214" s="12"/>
      <c r="U214" s="12"/>
      <c r="V214" s="12"/>
      <c r="W214" s="12"/>
      <c r="X214" s="12"/>
      <c r="Y214" s="12"/>
      <c r="Z214" s="12"/>
      <c r="AA214" s="12"/>
      <c r="AB214" s="12"/>
      <c r="AC214" s="12"/>
      <c r="AD214" s="12"/>
      <c r="AE214" s="12"/>
      <c r="AF214" s="12"/>
      <c r="AG214" s="12"/>
      <c r="AH214" s="12"/>
      <c r="AI214" s="12"/>
    </row>
    <row r="215" spans="1:35" x14ac:dyDescent="0.2">
      <c r="A215" s="80"/>
      <c r="B215" s="80"/>
      <c r="C215" s="80"/>
      <c r="D215" s="81">
        <f t="shared" si="43"/>
        <v>0</v>
      </c>
      <c r="E215" s="81">
        <f t="shared" si="43"/>
        <v>0</v>
      </c>
      <c r="F215" s="21">
        <f t="shared" si="44"/>
        <v>0</v>
      </c>
      <c r="G215" s="21">
        <f t="shared" si="44"/>
        <v>0</v>
      </c>
      <c r="H215" s="21">
        <f t="shared" si="47"/>
        <v>0</v>
      </c>
      <c r="I215" s="21">
        <f t="shared" si="48"/>
        <v>0</v>
      </c>
      <c r="J215" s="21">
        <f t="shared" si="49"/>
        <v>0</v>
      </c>
      <c r="K215" s="21">
        <f t="shared" si="50"/>
        <v>0</v>
      </c>
      <c r="L215" s="21">
        <f t="shared" si="51"/>
        <v>0</v>
      </c>
      <c r="M215" s="21">
        <f t="shared" ca="1" si="45"/>
        <v>-4.1827816089938883E-6</v>
      </c>
      <c r="N215" s="21">
        <f t="shared" ca="1" si="52"/>
        <v>0</v>
      </c>
      <c r="O215" s="82">
        <f t="shared" ca="1" si="53"/>
        <v>0</v>
      </c>
      <c r="P215" s="21">
        <f t="shared" ca="1" si="54"/>
        <v>0</v>
      </c>
      <c r="Q215" s="21">
        <f t="shared" ca="1" si="55"/>
        <v>0</v>
      </c>
      <c r="R215" s="12">
        <f t="shared" ca="1" si="46"/>
        <v>4.1827816089938883E-6</v>
      </c>
      <c r="S215" s="12"/>
      <c r="T215" s="12"/>
      <c r="U215" s="12"/>
      <c r="V215" s="12"/>
      <c r="W215" s="12"/>
      <c r="X215" s="12"/>
      <c r="Y215" s="12"/>
      <c r="Z215" s="12"/>
      <c r="AA215" s="12"/>
      <c r="AB215" s="12"/>
      <c r="AC215" s="12"/>
      <c r="AD215" s="12"/>
      <c r="AE215" s="12"/>
      <c r="AF215" s="12"/>
      <c r="AG215" s="12"/>
      <c r="AH215" s="12"/>
      <c r="AI215" s="12"/>
    </row>
    <row r="216" spans="1:35" x14ac:dyDescent="0.2">
      <c r="A216" s="80"/>
      <c r="B216" s="80"/>
      <c r="C216" s="80"/>
      <c r="D216" s="81">
        <f t="shared" si="43"/>
        <v>0</v>
      </c>
      <c r="E216" s="81">
        <f t="shared" si="43"/>
        <v>0</v>
      </c>
      <c r="F216" s="21">
        <f t="shared" si="44"/>
        <v>0</v>
      </c>
      <c r="G216" s="21">
        <f t="shared" si="44"/>
        <v>0</v>
      </c>
      <c r="H216" s="21">
        <f t="shared" si="47"/>
        <v>0</v>
      </c>
      <c r="I216" s="21">
        <f t="shared" si="48"/>
        <v>0</v>
      </c>
      <c r="J216" s="21">
        <f t="shared" si="49"/>
        <v>0</v>
      </c>
      <c r="K216" s="21">
        <f t="shared" si="50"/>
        <v>0</v>
      </c>
      <c r="L216" s="21">
        <f t="shared" si="51"/>
        <v>0</v>
      </c>
      <c r="M216" s="21">
        <f t="shared" ca="1" si="45"/>
        <v>-4.1827816089938883E-6</v>
      </c>
      <c r="N216" s="21">
        <f t="shared" ca="1" si="52"/>
        <v>0</v>
      </c>
      <c r="O216" s="82">
        <f t="shared" ca="1" si="53"/>
        <v>0</v>
      </c>
      <c r="P216" s="21">
        <f t="shared" ca="1" si="54"/>
        <v>0</v>
      </c>
      <c r="Q216" s="21">
        <f t="shared" ca="1" si="55"/>
        <v>0</v>
      </c>
      <c r="R216" s="12">
        <f t="shared" ca="1" si="46"/>
        <v>4.1827816089938883E-6</v>
      </c>
      <c r="S216" s="12"/>
      <c r="T216" s="12"/>
      <c r="U216" s="12"/>
      <c r="V216" s="12"/>
      <c r="W216" s="12"/>
      <c r="X216" s="12"/>
      <c r="Y216" s="12"/>
      <c r="Z216" s="12"/>
      <c r="AA216" s="12"/>
      <c r="AB216" s="12"/>
      <c r="AC216" s="12"/>
      <c r="AD216" s="12"/>
      <c r="AE216" s="12"/>
      <c r="AF216" s="12"/>
      <c r="AG216" s="12"/>
      <c r="AH216" s="12"/>
      <c r="AI216" s="12"/>
    </row>
    <row r="217" spans="1:35" x14ac:dyDescent="0.2">
      <c r="A217" s="80"/>
      <c r="B217" s="80"/>
      <c r="C217" s="80"/>
      <c r="D217" s="81">
        <f t="shared" si="43"/>
        <v>0</v>
      </c>
      <c r="E217" s="81">
        <f t="shared" si="43"/>
        <v>0</v>
      </c>
      <c r="F217" s="21">
        <f t="shared" si="44"/>
        <v>0</v>
      </c>
      <c r="G217" s="21">
        <f t="shared" si="44"/>
        <v>0</v>
      </c>
      <c r="H217" s="21">
        <f t="shared" si="47"/>
        <v>0</v>
      </c>
      <c r="I217" s="21">
        <f t="shared" si="48"/>
        <v>0</v>
      </c>
      <c r="J217" s="21">
        <f t="shared" si="49"/>
        <v>0</v>
      </c>
      <c r="K217" s="21">
        <f t="shared" si="50"/>
        <v>0</v>
      </c>
      <c r="L217" s="21">
        <f t="shared" si="51"/>
        <v>0</v>
      </c>
      <c r="M217" s="21">
        <f t="shared" ca="1" si="45"/>
        <v>-4.1827816089938883E-6</v>
      </c>
      <c r="N217" s="21">
        <f t="shared" ca="1" si="52"/>
        <v>0</v>
      </c>
      <c r="O217" s="82">
        <f t="shared" ca="1" si="53"/>
        <v>0</v>
      </c>
      <c r="P217" s="21">
        <f t="shared" ca="1" si="54"/>
        <v>0</v>
      </c>
      <c r="Q217" s="21">
        <f t="shared" ca="1" si="55"/>
        <v>0</v>
      </c>
      <c r="R217" s="12">
        <f t="shared" ca="1" si="46"/>
        <v>4.1827816089938883E-6</v>
      </c>
      <c r="S217" s="12"/>
      <c r="T217" s="12"/>
      <c r="U217" s="12"/>
      <c r="V217" s="12"/>
      <c r="W217" s="12"/>
      <c r="X217" s="12"/>
      <c r="Y217" s="12"/>
      <c r="Z217" s="12"/>
      <c r="AA217" s="12"/>
      <c r="AB217" s="12"/>
      <c r="AC217" s="12"/>
      <c r="AD217" s="12"/>
      <c r="AE217" s="12"/>
      <c r="AF217" s="12"/>
      <c r="AG217" s="12"/>
      <c r="AH217" s="12"/>
      <c r="AI217" s="12"/>
    </row>
    <row r="218" spans="1:35" x14ac:dyDescent="0.2">
      <c r="A218" s="80"/>
      <c r="B218" s="80"/>
      <c r="C218" s="80"/>
      <c r="D218" s="81">
        <f t="shared" si="43"/>
        <v>0</v>
      </c>
      <c r="E218" s="81">
        <f t="shared" si="43"/>
        <v>0</v>
      </c>
      <c r="F218" s="21">
        <f t="shared" si="44"/>
        <v>0</v>
      </c>
      <c r="G218" s="21">
        <f t="shared" si="44"/>
        <v>0</v>
      </c>
      <c r="H218" s="21">
        <f t="shared" si="47"/>
        <v>0</v>
      </c>
      <c r="I218" s="21">
        <f t="shared" si="48"/>
        <v>0</v>
      </c>
      <c r="J218" s="21">
        <f t="shared" si="49"/>
        <v>0</v>
      </c>
      <c r="K218" s="21">
        <f t="shared" si="50"/>
        <v>0</v>
      </c>
      <c r="L218" s="21">
        <f t="shared" si="51"/>
        <v>0</v>
      </c>
      <c r="M218" s="21">
        <f t="shared" ca="1" si="45"/>
        <v>-4.1827816089938883E-6</v>
      </c>
      <c r="N218" s="21">
        <f t="shared" ca="1" si="52"/>
        <v>0</v>
      </c>
      <c r="O218" s="82">
        <f t="shared" ca="1" si="53"/>
        <v>0</v>
      </c>
      <c r="P218" s="21">
        <f t="shared" ca="1" si="54"/>
        <v>0</v>
      </c>
      <c r="Q218" s="21">
        <f t="shared" ca="1" si="55"/>
        <v>0</v>
      </c>
      <c r="R218" s="12">
        <f t="shared" ca="1" si="46"/>
        <v>4.1827816089938883E-6</v>
      </c>
      <c r="S218" s="12"/>
      <c r="T218" s="12"/>
      <c r="U218" s="12"/>
      <c r="V218" s="12"/>
      <c r="W218" s="12"/>
      <c r="X218" s="12"/>
      <c r="Y218" s="12"/>
      <c r="Z218" s="12"/>
      <c r="AA218" s="12"/>
      <c r="AB218" s="12"/>
      <c r="AC218" s="12"/>
      <c r="AD218" s="12"/>
      <c r="AE218" s="12"/>
      <c r="AF218" s="12"/>
      <c r="AG218" s="12"/>
      <c r="AH218" s="12"/>
      <c r="AI218" s="12"/>
    </row>
    <row r="219" spans="1:35" x14ac:dyDescent="0.2">
      <c r="A219" s="80"/>
      <c r="B219" s="80"/>
      <c r="C219" s="80"/>
      <c r="D219" s="81">
        <f t="shared" si="43"/>
        <v>0</v>
      </c>
      <c r="E219" s="81">
        <f t="shared" si="43"/>
        <v>0</v>
      </c>
      <c r="F219" s="21">
        <f t="shared" si="44"/>
        <v>0</v>
      </c>
      <c r="G219" s="21">
        <f t="shared" si="44"/>
        <v>0</v>
      </c>
      <c r="H219" s="21">
        <f t="shared" si="47"/>
        <v>0</v>
      </c>
      <c r="I219" s="21">
        <f t="shared" si="48"/>
        <v>0</v>
      </c>
      <c r="J219" s="21">
        <f t="shared" si="49"/>
        <v>0</v>
      </c>
      <c r="K219" s="21">
        <f t="shared" si="50"/>
        <v>0</v>
      </c>
      <c r="L219" s="21">
        <f t="shared" si="51"/>
        <v>0</v>
      </c>
      <c r="M219" s="21">
        <f t="shared" ca="1" si="45"/>
        <v>-4.1827816089938883E-6</v>
      </c>
      <c r="N219" s="21">
        <f t="shared" ca="1" si="52"/>
        <v>0</v>
      </c>
      <c r="O219" s="82">
        <f t="shared" ca="1" si="53"/>
        <v>0</v>
      </c>
      <c r="P219" s="21">
        <f t="shared" ca="1" si="54"/>
        <v>0</v>
      </c>
      <c r="Q219" s="21">
        <f t="shared" ca="1" si="55"/>
        <v>0</v>
      </c>
      <c r="R219" s="12">
        <f t="shared" ca="1" si="46"/>
        <v>4.1827816089938883E-6</v>
      </c>
      <c r="S219" s="12"/>
      <c r="T219" s="12"/>
      <c r="U219" s="12"/>
      <c r="V219" s="12"/>
      <c r="W219" s="12"/>
      <c r="X219" s="12"/>
      <c r="Y219" s="12"/>
      <c r="Z219" s="12"/>
      <c r="AA219" s="12"/>
      <c r="AB219" s="12"/>
      <c r="AC219" s="12"/>
      <c r="AD219" s="12"/>
      <c r="AE219" s="12"/>
      <c r="AF219" s="12"/>
      <c r="AG219" s="12"/>
      <c r="AH219" s="12"/>
      <c r="AI219" s="12"/>
    </row>
    <row r="220" spans="1:35" x14ac:dyDescent="0.2">
      <c r="A220" s="80"/>
      <c r="B220" s="80"/>
      <c r="C220" s="80"/>
      <c r="D220" s="81">
        <f t="shared" si="43"/>
        <v>0</v>
      </c>
      <c r="E220" s="81">
        <f t="shared" si="43"/>
        <v>0</v>
      </c>
      <c r="F220" s="21">
        <f t="shared" si="44"/>
        <v>0</v>
      </c>
      <c r="G220" s="21">
        <f t="shared" si="44"/>
        <v>0</v>
      </c>
      <c r="H220" s="21">
        <f t="shared" si="47"/>
        <v>0</v>
      </c>
      <c r="I220" s="21">
        <f t="shared" si="48"/>
        <v>0</v>
      </c>
      <c r="J220" s="21">
        <f t="shared" si="49"/>
        <v>0</v>
      </c>
      <c r="K220" s="21">
        <f t="shared" si="50"/>
        <v>0</v>
      </c>
      <c r="L220" s="21">
        <f t="shared" si="51"/>
        <v>0</v>
      </c>
      <c r="M220" s="21">
        <f t="shared" ca="1" si="45"/>
        <v>-4.1827816089938883E-6</v>
      </c>
      <c r="N220" s="21">
        <f t="shared" ca="1" si="52"/>
        <v>0</v>
      </c>
      <c r="O220" s="82">
        <f t="shared" ca="1" si="53"/>
        <v>0</v>
      </c>
      <c r="P220" s="21">
        <f t="shared" ca="1" si="54"/>
        <v>0</v>
      </c>
      <c r="Q220" s="21">
        <f t="shared" ca="1" si="55"/>
        <v>0</v>
      </c>
      <c r="R220" s="12">
        <f t="shared" ca="1" si="46"/>
        <v>4.1827816089938883E-6</v>
      </c>
      <c r="S220" s="12"/>
      <c r="T220" s="12"/>
      <c r="U220" s="12"/>
      <c r="V220" s="12"/>
      <c r="W220" s="12"/>
      <c r="X220" s="12"/>
      <c r="Y220" s="12"/>
      <c r="Z220" s="12"/>
      <c r="AA220" s="12"/>
      <c r="AB220" s="12"/>
      <c r="AC220" s="12"/>
      <c r="AD220" s="12"/>
      <c r="AE220" s="12"/>
      <c r="AF220" s="12"/>
      <c r="AG220" s="12"/>
      <c r="AH220" s="12"/>
      <c r="AI220" s="12"/>
    </row>
    <row r="221" spans="1:35" x14ac:dyDescent="0.2">
      <c r="A221" s="80"/>
      <c r="B221" s="80"/>
      <c r="C221" s="80"/>
      <c r="D221" s="81">
        <f t="shared" si="43"/>
        <v>0</v>
      </c>
      <c r="E221" s="81">
        <f t="shared" si="43"/>
        <v>0</v>
      </c>
      <c r="F221" s="21">
        <f t="shared" si="44"/>
        <v>0</v>
      </c>
      <c r="G221" s="21">
        <f t="shared" si="44"/>
        <v>0</v>
      </c>
      <c r="H221" s="21">
        <f t="shared" si="47"/>
        <v>0</v>
      </c>
      <c r="I221" s="21">
        <f t="shared" si="48"/>
        <v>0</v>
      </c>
      <c r="J221" s="21">
        <f t="shared" si="49"/>
        <v>0</v>
      </c>
      <c r="K221" s="21">
        <f t="shared" si="50"/>
        <v>0</v>
      </c>
      <c r="L221" s="21">
        <f t="shared" si="51"/>
        <v>0</v>
      </c>
      <c r="M221" s="21">
        <f t="shared" ca="1" si="45"/>
        <v>-4.1827816089938883E-6</v>
      </c>
      <c r="N221" s="21">
        <f t="shared" ca="1" si="52"/>
        <v>0</v>
      </c>
      <c r="O221" s="82">
        <f t="shared" ca="1" si="53"/>
        <v>0</v>
      </c>
      <c r="P221" s="21">
        <f t="shared" ca="1" si="54"/>
        <v>0</v>
      </c>
      <c r="Q221" s="21">
        <f t="shared" ca="1" si="55"/>
        <v>0</v>
      </c>
      <c r="R221" s="12">
        <f t="shared" ca="1" si="46"/>
        <v>4.1827816089938883E-6</v>
      </c>
      <c r="S221" s="12"/>
      <c r="T221" s="12"/>
      <c r="U221" s="12"/>
      <c r="V221" s="12"/>
      <c r="W221" s="12"/>
      <c r="X221" s="12"/>
      <c r="Y221" s="12"/>
      <c r="Z221" s="12"/>
      <c r="AA221" s="12"/>
      <c r="AB221" s="12"/>
      <c r="AC221" s="12"/>
      <c r="AD221" s="12"/>
      <c r="AE221" s="12"/>
      <c r="AF221" s="12"/>
      <c r="AG221" s="12"/>
      <c r="AH221" s="12"/>
      <c r="AI221" s="12"/>
    </row>
    <row r="222" spans="1:35" x14ac:dyDescent="0.2">
      <c r="A222" s="80"/>
      <c r="B222" s="80"/>
      <c r="C222" s="80"/>
      <c r="D222" s="81">
        <f t="shared" si="43"/>
        <v>0</v>
      </c>
      <c r="E222" s="81">
        <f t="shared" si="43"/>
        <v>0</v>
      </c>
      <c r="F222" s="21">
        <f t="shared" si="44"/>
        <v>0</v>
      </c>
      <c r="G222" s="21">
        <f t="shared" si="44"/>
        <v>0</v>
      </c>
      <c r="H222" s="21">
        <f t="shared" si="47"/>
        <v>0</v>
      </c>
      <c r="I222" s="21">
        <f t="shared" si="48"/>
        <v>0</v>
      </c>
      <c r="J222" s="21">
        <f t="shared" si="49"/>
        <v>0</v>
      </c>
      <c r="K222" s="21">
        <f t="shared" si="50"/>
        <v>0</v>
      </c>
      <c r="L222" s="21">
        <f t="shared" si="51"/>
        <v>0</v>
      </c>
      <c r="M222" s="21">
        <f t="shared" ca="1" si="45"/>
        <v>-4.1827816089938883E-6</v>
      </c>
      <c r="N222" s="21">
        <f t="shared" ca="1" si="52"/>
        <v>0</v>
      </c>
      <c r="O222" s="82">
        <f t="shared" ca="1" si="53"/>
        <v>0</v>
      </c>
      <c r="P222" s="21">
        <f t="shared" ca="1" si="54"/>
        <v>0</v>
      </c>
      <c r="Q222" s="21">
        <f t="shared" ca="1" si="55"/>
        <v>0</v>
      </c>
      <c r="R222" s="12">
        <f t="shared" ca="1" si="46"/>
        <v>4.1827816089938883E-6</v>
      </c>
      <c r="S222" s="12"/>
      <c r="T222" s="12"/>
      <c r="U222" s="12"/>
      <c r="V222" s="12"/>
      <c r="W222" s="12"/>
      <c r="X222" s="12"/>
      <c r="Y222" s="12"/>
      <c r="Z222" s="12"/>
      <c r="AA222" s="12"/>
      <c r="AB222" s="12"/>
      <c r="AC222" s="12"/>
      <c r="AD222" s="12"/>
      <c r="AE222" s="12"/>
      <c r="AF222" s="12"/>
      <c r="AG222" s="12"/>
      <c r="AH222" s="12"/>
      <c r="AI222" s="12"/>
    </row>
    <row r="223" spans="1:35" x14ac:dyDescent="0.2">
      <c r="A223" s="80"/>
      <c r="B223" s="80"/>
      <c r="C223" s="80"/>
      <c r="D223" s="81">
        <f t="shared" si="43"/>
        <v>0</v>
      </c>
      <c r="E223" s="81">
        <f t="shared" si="43"/>
        <v>0</v>
      </c>
      <c r="F223" s="21">
        <f t="shared" si="44"/>
        <v>0</v>
      </c>
      <c r="G223" s="21">
        <f t="shared" si="44"/>
        <v>0</v>
      </c>
      <c r="H223" s="21">
        <f t="shared" si="47"/>
        <v>0</v>
      </c>
      <c r="I223" s="21">
        <f t="shared" si="48"/>
        <v>0</v>
      </c>
      <c r="J223" s="21">
        <f t="shared" si="49"/>
        <v>0</v>
      </c>
      <c r="K223" s="21">
        <f t="shared" si="50"/>
        <v>0</v>
      </c>
      <c r="L223" s="21">
        <f t="shared" si="51"/>
        <v>0</v>
      </c>
      <c r="M223" s="21">
        <f t="shared" ca="1" si="45"/>
        <v>-4.1827816089938883E-6</v>
      </c>
      <c r="N223" s="21">
        <f t="shared" ca="1" si="52"/>
        <v>0</v>
      </c>
      <c r="O223" s="82">
        <f t="shared" ca="1" si="53"/>
        <v>0</v>
      </c>
      <c r="P223" s="21">
        <f t="shared" ca="1" si="54"/>
        <v>0</v>
      </c>
      <c r="Q223" s="21">
        <f t="shared" ca="1" si="55"/>
        <v>0</v>
      </c>
      <c r="R223" s="12">
        <f t="shared" ca="1" si="46"/>
        <v>4.1827816089938883E-6</v>
      </c>
      <c r="S223" s="12"/>
      <c r="T223" s="12"/>
      <c r="U223" s="12"/>
      <c r="V223" s="12"/>
      <c r="W223" s="12"/>
      <c r="X223" s="12"/>
      <c r="Y223" s="12"/>
      <c r="Z223" s="12"/>
      <c r="AA223" s="12"/>
      <c r="AB223" s="12"/>
      <c r="AC223" s="12"/>
      <c r="AD223" s="12"/>
      <c r="AE223" s="12"/>
      <c r="AF223" s="12"/>
      <c r="AG223" s="12"/>
      <c r="AH223" s="12"/>
      <c r="AI223" s="12"/>
    </row>
    <row r="224" spans="1:35" x14ac:dyDescent="0.2">
      <c r="A224" s="80"/>
      <c r="B224" s="80"/>
      <c r="C224" s="80"/>
      <c r="D224" s="81">
        <f t="shared" si="43"/>
        <v>0</v>
      </c>
      <c r="E224" s="81">
        <f t="shared" si="43"/>
        <v>0</v>
      </c>
      <c r="F224" s="21">
        <f t="shared" si="44"/>
        <v>0</v>
      </c>
      <c r="G224" s="21">
        <f t="shared" si="44"/>
        <v>0</v>
      </c>
      <c r="H224" s="21">
        <f t="shared" si="47"/>
        <v>0</v>
      </c>
      <c r="I224" s="21">
        <f t="shared" si="48"/>
        <v>0</v>
      </c>
      <c r="J224" s="21">
        <f t="shared" si="49"/>
        <v>0</v>
      </c>
      <c r="K224" s="21">
        <f t="shared" si="50"/>
        <v>0</v>
      </c>
      <c r="L224" s="21">
        <f t="shared" si="51"/>
        <v>0</v>
      </c>
      <c r="M224" s="21">
        <f t="shared" ca="1" si="45"/>
        <v>-4.1827816089938883E-6</v>
      </c>
      <c r="N224" s="21">
        <f t="shared" ca="1" si="52"/>
        <v>0</v>
      </c>
      <c r="O224" s="82">
        <f t="shared" ca="1" si="53"/>
        <v>0</v>
      </c>
      <c r="P224" s="21">
        <f t="shared" ca="1" si="54"/>
        <v>0</v>
      </c>
      <c r="Q224" s="21">
        <f t="shared" ca="1" si="55"/>
        <v>0</v>
      </c>
      <c r="R224" s="12">
        <f t="shared" ca="1" si="46"/>
        <v>4.1827816089938883E-6</v>
      </c>
      <c r="S224" s="12"/>
      <c r="T224" s="12"/>
      <c r="U224" s="12"/>
      <c r="V224" s="12"/>
      <c r="W224" s="12"/>
      <c r="X224" s="12"/>
      <c r="Y224" s="12"/>
      <c r="Z224" s="12"/>
      <c r="AA224" s="12"/>
      <c r="AB224" s="12"/>
      <c r="AC224" s="12"/>
      <c r="AD224" s="12"/>
      <c r="AE224" s="12"/>
      <c r="AF224" s="12"/>
      <c r="AG224" s="12"/>
      <c r="AH224" s="12"/>
      <c r="AI224" s="12"/>
    </row>
    <row r="225" spans="1:35" x14ac:dyDescent="0.2">
      <c r="A225" s="80"/>
      <c r="B225" s="80"/>
      <c r="C225" s="80"/>
      <c r="D225" s="81">
        <f t="shared" si="43"/>
        <v>0</v>
      </c>
      <c r="E225" s="81">
        <f t="shared" si="43"/>
        <v>0</v>
      </c>
      <c r="F225" s="21">
        <f t="shared" si="44"/>
        <v>0</v>
      </c>
      <c r="G225" s="21">
        <f t="shared" si="44"/>
        <v>0</v>
      </c>
      <c r="H225" s="21">
        <f t="shared" si="47"/>
        <v>0</v>
      </c>
      <c r="I225" s="21">
        <f t="shared" si="48"/>
        <v>0</v>
      </c>
      <c r="J225" s="21">
        <f t="shared" si="49"/>
        <v>0</v>
      </c>
      <c r="K225" s="21">
        <f t="shared" si="50"/>
        <v>0</v>
      </c>
      <c r="L225" s="21">
        <f t="shared" si="51"/>
        <v>0</v>
      </c>
      <c r="M225" s="21">
        <f t="shared" ca="1" si="45"/>
        <v>-4.1827816089938883E-6</v>
      </c>
      <c r="N225" s="21">
        <f t="shared" ca="1" si="52"/>
        <v>0</v>
      </c>
      <c r="O225" s="82">
        <f t="shared" ca="1" si="53"/>
        <v>0</v>
      </c>
      <c r="P225" s="21">
        <f t="shared" ca="1" si="54"/>
        <v>0</v>
      </c>
      <c r="Q225" s="21">
        <f t="shared" ca="1" si="55"/>
        <v>0</v>
      </c>
      <c r="R225" s="12">
        <f t="shared" ca="1" si="46"/>
        <v>4.1827816089938883E-6</v>
      </c>
      <c r="S225" s="12"/>
      <c r="T225" s="12"/>
      <c r="U225" s="12"/>
      <c r="V225" s="12"/>
      <c r="W225" s="12"/>
      <c r="X225" s="12"/>
      <c r="Y225" s="12"/>
      <c r="Z225" s="12"/>
      <c r="AA225" s="12"/>
      <c r="AB225" s="12"/>
      <c r="AC225" s="12"/>
      <c r="AD225" s="12"/>
      <c r="AE225" s="12"/>
      <c r="AF225" s="12"/>
      <c r="AG225" s="12"/>
      <c r="AH225" s="12"/>
      <c r="AI225" s="12"/>
    </row>
    <row r="226" spans="1:35" x14ac:dyDescent="0.2">
      <c r="A226" s="80"/>
      <c r="B226" s="80"/>
      <c r="C226" s="80"/>
      <c r="D226" s="81">
        <f t="shared" si="43"/>
        <v>0</v>
      </c>
      <c r="E226" s="81">
        <f t="shared" si="43"/>
        <v>0</v>
      </c>
      <c r="F226" s="21">
        <f t="shared" si="44"/>
        <v>0</v>
      </c>
      <c r="G226" s="21">
        <f t="shared" si="44"/>
        <v>0</v>
      </c>
      <c r="H226" s="21">
        <f t="shared" si="47"/>
        <v>0</v>
      </c>
      <c r="I226" s="21">
        <f t="shared" si="48"/>
        <v>0</v>
      </c>
      <c r="J226" s="21">
        <f t="shared" si="49"/>
        <v>0</v>
      </c>
      <c r="K226" s="21">
        <f t="shared" si="50"/>
        <v>0</v>
      </c>
      <c r="L226" s="21">
        <f t="shared" si="51"/>
        <v>0</v>
      </c>
      <c r="M226" s="21">
        <f t="shared" ca="1" si="45"/>
        <v>-4.1827816089938883E-6</v>
      </c>
      <c r="N226" s="21">
        <f t="shared" ca="1" si="52"/>
        <v>0</v>
      </c>
      <c r="O226" s="82">
        <f t="shared" ca="1" si="53"/>
        <v>0</v>
      </c>
      <c r="P226" s="21">
        <f t="shared" ca="1" si="54"/>
        <v>0</v>
      </c>
      <c r="Q226" s="21">
        <f t="shared" ca="1" si="55"/>
        <v>0</v>
      </c>
      <c r="R226" s="12">
        <f t="shared" ca="1" si="46"/>
        <v>4.1827816089938883E-6</v>
      </c>
      <c r="S226" s="12"/>
      <c r="T226" s="12"/>
      <c r="U226" s="12"/>
      <c r="V226" s="12"/>
      <c r="W226" s="12"/>
      <c r="X226" s="12"/>
      <c r="Y226" s="12"/>
      <c r="Z226" s="12"/>
      <c r="AA226" s="12"/>
      <c r="AB226" s="12"/>
      <c r="AC226" s="12"/>
      <c r="AD226" s="12"/>
      <c r="AE226" s="12"/>
      <c r="AF226" s="12"/>
      <c r="AG226" s="12"/>
      <c r="AH226" s="12"/>
      <c r="AI226" s="12"/>
    </row>
    <row r="227" spans="1:35" x14ac:dyDescent="0.2">
      <c r="A227" s="80"/>
      <c r="B227" s="80"/>
      <c r="C227" s="80"/>
      <c r="D227" s="81">
        <f t="shared" si="43"/>
        <v>0</v>
      </c>
      <c r="E227" s="81">
        <f t="shared" si="43"/>
        <v>0</v>
      </c>
      <c r="F227" s="21">
        <f t="shared" si="44"/>
        <v>0</v>
      </c>
      <c r="G227" s="21">
        <f t="shared" si="44"/>
        <v>0</v>
      </c>
      <c r="H227" s="21">
        <f t="shared" si="47"/>
        <v>0</v>
      </c>
      <c r="I227" s="21">
        <f t="shared" si="48"/>
        <v>0</v>
      </c>
      <c r="J227" s="21">
        <f t="shared" si="49"/>
        <v>0</v>
      </c>
      <c r="K227" s="21">
        <f t="shared" si="50"/>
        <v>0</v>
      </c>
      <c r="L227" s="21">
        <f t="shared" si="51"/>
        <v>0</v>
      </c>
      <c r="M227" s="21">
        <f t="shared" ca="1" si="45"/>
        <v>-4.1827816089938883E-6</v>
      </c>
      <c r="N227" s="21">
        <f t="shared" ca="1" si="52"/>
        <v>0</v>
      </c>
      <c r="O227" s="82">
        <f t="shared" ca="1" si="53"/>
        <v>0</v>
      </c>
      <c r="P227" s="21">
        <f t="shared" ca="1" si="54"/>
        <v>0</v>
      </c>
      <c r="Q227" s="21">
        <f t="shared" ca="1" si="55"/>
        <v>0</v>
      </c>
      <c r="R227" s="12">
        <f t="shared" ca="1" si="46"/>
        <v>4.1827816089938883E-6</v>
      </c>
      <c r="S227" s="12"/>
      <c r="T227" s="12"/>
      <c r="U227" s="12"/>
      <c r="V227" s="12"/>
      <c r="W227" s="12"/>
      <c r="X227" s="12"/>
      <c r="Y227" s="12"/>
      <c r="Z227" s="12"/>
      <c r="AA227" s="12"/>
      <c r="AB227" s="12"/>
      <c r="AC227" s="12"/>
      <c r="AD227" s="12"/>
      <c r="AE227" s="12"/>
      <c r="AF227" s="12"/>
      <c r="AG227" s="12"/>
      <c r="AH227" s="12"/>
      <c r="AI227" s="12"/>
    </row>
    <row r="228" spans="1:35" x14ac:dyDescent="0.2">
      <c r="A228" s="80"/>
      <c r="B228" s="80"/>
      <c r="C228" s="80"/>
      <c r="D228" s="81">
        <f t="shared" si="43"/>
        <v>0</v>
      </c>
      <c r="E228" s="81">
        <f t="shared" si="43"/>
        <v>0</v>
      </c>
      <c r="F228" s="21">
        <f t="shared" si="44"/>
        <v>0</v>
      </c>
      <c r="G228" s="21">
        <f t="shared" si="44"/>
        <v>0</v>
      </c>
      <c r="H228" s="21">
        <f t="shared" si="47"/>
        <v>0</v>
      </c>
      <c r="I228" s="21">
        <f t="shared" si="48"/>
        <v>0</v>
      </c>
      <c r="J228" s="21">
        <f t="shared" si="49"/>
        <v>0</v>
      </c>
      <c r="K228" s="21">
        <f t="shared" si="50"/>
        <v>0</v>
      </c>
      <c r="L228" s="21">
        <f t="shared" si="51"/>
        <v>0</v>
      </c>
      <c r="M228" s="21">
        <f t="shared" ca="1" si="45"/>
        <v>-4.1827816089938883E-6</v>
      </c>
      <c r="N228" s="21">
        <f t="shared" ca="1" si="52"/>
        <v>0</v>
      </c>
      <c r="O228" s="82">
        <f t="shared" ca="1" si="53"/>
        <v>0</v>
      </c>
      <c r="P228" s="21">
        <f t="shared" ca="1" si="54"/>
        <v>0</v>
      </c>
      <c r="Q228" s="21">
        <f t="shared" ca="1" si="55"/>
        <v>0</v>
      </c>
      <c r="R228" s="12">
        <f t="shared" ca="1" si="46"/>
        <v>4.1827816089938883E-6</v>
      </c>
      <c r="S228" s="12"/>
      <c r="T228" s="12"/>
      <c r="U228" s="12"/>
      <c r="V228" s="12"/>
      <c r="W228" s="12"/>
      <c r="X228" s="12"/>
      <c r="Y228" s="12"/>
      <c r="Z228" s="12"/>
      <c r="AA228" s="12"/>
      <c r="AB228" s="12"/>
      <c r="AC228" s="12"/>
      <c r="AD228" s="12"/>
      <c r="AE228" s="12"/>
      <c r="AF228" s="12"/>
      <c r="AG228" s="12"/>
      <c r="AH228" s="12"/>
      <c r="AI228" s="12"/>
    </row>
    <row r="229" spans="1:35" x14ac:dyDescent="0.2">
      <c r="A229" s="80"/>
      <c r="B229" s="80"/>
      <c r="C229" s="80"/>
      <c r="D229" s="81">
        <f t="shared" si="43"/>
        <v>0</v>
      </c>
      <c r="E229" s="81">
        <f t="shared" si="43"/>
        <v>0</v>
      </c>
      <c r="F229" s="21">
        <f t="shared" si="44"/>
        <v>0</v>
      </c>
      <c r="G229" s="21">
        <f t="shared" si="44"/>
        <v>0</v>
      </c>
      <c r="H229" s="21">
        <f t="shared" si="47"/>
        <v>0</v>
      </c>
      <c r="I229" s="21">
        <f t="shared" si="48"/>
        <v>0</v>
      </c>
      <c r="J229" s="21">
        <f t="shared" si="49"/>
        <v>0</v>
      </c>
      <c r="K229" s="21">
        <f t="shared" si="50"/>
        <v>0</v>
      </c>
      <c r="L229" s="21">
        <f t="shared" si="51"/>
        <v>0</v>
      </c>
      <c r="M229" s="21">
        <f t="shared" ca="1" si="45"/>
        <v>-4.1827816089938883E-6</v>
      </c>
      <c r="N229" s="21">
        <f t="shared" ca="1" si="52"/>
        <v>0</v>
      </c>
      <c r="O229" s="82">
        <f t="shared" ca="1" si="53"/>
        <v>0</v>
      </c>
      <c r="P229" s="21">
        <f t="shared" ca="1" si="54"/>
        <v>0</v>
      </c>
      <c r="Q229" s="21">
        <f t="shared" ca="1" si="55"/>
        <v>0</v>
      </c>
      <c r="R229" s="12">
        <f t="shared" ca="1" si="46"/>
        <v>4.1827816089938883E-6</v>
      </c>
      <c r="S229" s="12"/>
      <c r="T229" s="12"/>
      <c r="U229" s="12"/>
      <c r="V229" s="12"/>
      <c r="W229" s="12"/>
      <c r="X229" s="12"/>
      <c r="Y229" s="12"/>
      <c r="Z229" s="12"/>
      <c r="AA229" s="12"/>
      <c r="AB229" s="12"/>
      <c r="AC229" s="12"/>
      <c r="AD229" s="12"/>
      <c r="AE229" s="12"/>
      <c r="AF229" s="12"/>
      <c r="AG229" s="12"/>
      <c r="AH229" s="12"/>
      <c r="AI229" s="12"/>
    </row>
    <row r="230" spans="1:35" x14ac:dyDescent="0.2">
      <c r="A230" s="80"/>
      <c r="B230" s="80"/>
      <c r="C230" s="80"/>
      <c r="D230" s="81">
        <f t="shared" si="43"/>
        <v>0</v>
      </c>
      <c r="E230" s="81">
        <f t="shared" si="43"/>
        <v>0</v>
      </c>
      <c r="F230" s="21">
        <f t="shared" si="44"/>
        <v>0</v>
      </c>
      <c r="G230" s="21">
        <f t="shared" si="44"/>
        <v>0</v>
      </c>
      <c r="H230" s="21">
        <f t="shared" si="47"/>
        <v>0</v>
      </c>
      <c r="I230" s="21">
        <f t="shared" si="48"/>
        <v>0</v>
      </c>
      <c r="J230" s="21">
        <f t="shared" si="49"/>
        <v>0</v>
      </c>
      <c r="K230" s="21">
        <f t="shared" si="50"/>
        <v>0</v>
      </c>
      <c r="L230" s="21">
        <f t="shared" si="51"/>
        <v>0</v>
      </c>
      <c r="M230" s="21">
        <f t="shared" ca="1" si="45"/>
        <v>-4.1827816089938883E-6</v>
      </c>
      <c r="N230" s="21">
        <f t="shared" ca="1" si="52"/>
        <v>0</v>
      </c>
      <c r="O230" s="82">
        <f t="shared" ca="1" si="53"/>
        <v>0</v>
      </c>
      <c r="P230" s="21">
        <f t="shared" ca="1" si="54"/>
        <v>0</v>
      </c>
      <c r="Q230" s="21">
        <f t="shared" ca="1" si="55"/>
        <v>0</v>
      </c>
      <c r="R230" s="12">
        <f t="shared" ca="1" si="46"/>
        <v>4.1827816089938883E-6</v>
      </c>
      <c r="S230" s="12"/>
      <c r="T230" s="12"/>
      <c r="U230" s="12"/>
      <c r="V230" s="12"/>
      <c r="W230" s="12"/>
      <c r="X230" s="12"/>
      <c r="Y230" s="12"/>
      <c r="Z230" s="12"/>
      <c r="AA230" s="12"/>
      <c r="AB230" s="12"/>
      <c r="AC230" s="12"/>
      <c r="AD230" s="12"/>
      <c r="AE230" s="12"/>
      <c r="AF230" s="12"/>
      <c r="AG230" s="12"/>
      <c r="AH230" s="12"/>
      <c r="AI230" s="12"/>
    </row>
    <row r="231" spans="1:35" x14ac:dyDescent="0.2">
      <c r="A231" s="80"/>
      <c r="B231" s="80"/>
      <c r="C231" s="80"/>
      <c r="D231" s="81">
        <f t="shared" si="43"/>
        <v>0</v>
      </c>
      <c r="E231" s="81">
        <f t="shared" si="43"/>
        <v>0</v>
      </c>
      <c r="F231" s="21">
        <f t="shared" si="44"/>
        <v>0</v>
      </c>
      <c r="G231" s="21">
        <f t="shared" si="44"/>
        <v>0</v>
      </c>
      <c r="H231" s="21">
        <f t="shared" si="47"/>
        <v>0</v>
      </c>
      <c r="I231" s="21">
        <f t="shared" si="48"/>
        <v>0</v>
      </c>
      <c r="J231" s="21">
        <f t="shared" si="49"/>
        <v>0</v>
      </c>
      <c r="K231" s="21">
        <f t="shared" si="50"/>
        <v>0</v>
      </c>
      <c r="L231" s="21">
        <f t="shared" si="51"/>
        <v>0</v>
      </c>
      <c r="M231" s="21">
        <f t="shared" ca="1" si="45"/>
        <v>-4.1827816089938883E-6</v>
      </c>
      <c r="N231" s="21">
        <f t="shared" ca="1" si="52"/>
        <v>0</v>
      </c>
      <c r="O231" s="82">
        <f t="shared" ca="1" si="53"/>
        <v>0</v>
      </c>
      <c r="P231" s="21">
        <f t="shared" ca="1" si="54"/>
        <v>0</v>
      </c>
      <c r="Q231" s="21">
        <f t="shared" ca="1" si="55"/>
        <v>0</v>
      </c>
      <c r="R231" s="12">
        <f t="shared" ca="1" si="46"/>
        <v>4.1827816089938883E-6</v>
      </c>
      <c r="S231" s="12"/>
      <c r="T231" s="12"/>
      <c r="U231" s="12"/>
      <c r="V231" s="12"/>
      <c r="W231" s="12"/>
      <c r="X231" s="12"/>
      <c r="Y231" s="12"/>
      <c r="Z231" s="12"/>
      <c r="AA231" s="12"/>
      <c r="AB231" s="12"/>
      <c r="AC231" s="12"/>
      <c r="AD231" s="12"/>
      <c r="AE231" s="12"/>
      <c r="AF231" s="12"/>
      <c r="AG231" s="12"/>
      <c r="AH231" s="12"/>
      <c r="AI231" s="12"/>
    </row>
    <row r="232" spans="1:35" x14ac:dyDescent="0.2">
      <c r="A232" s="80"/>
      <c r="B232" s="80"/>
      <c r="C232" s="80"/>
      <c r="D232" s="81">
        <f t="shared" si="43"/>
        <v>0</v>
      </c>
      <c r="E232" s="81">
        <f t="shared" si="43"/>
        <v>0</v>
      </c>
      <c r="F232" s="21">
        <f t="shared" si="44"/>
        <v>0</v>
      </c>
      <c r="G232" s="21">
        <f t="shared" si="44"/>
        <v>0</v>
      </c>
      <c r="H232" s="21">
        <f t="shared" si="47"/>
        <v>0</v>
      </c>
      <c r="I232" s="21">
        <f t="shared" si="48"/>
        <v>0</v>
      </c>
      <c r="J232" s="21">
        <f t="shared" si="49"/>
        <v>0</v>
      </c>
      <c r="K232" s="21">
        <f t="shared" si="50"/>
        <v>0</v>
      </c>
      <c r="L232" s="21">
        <f t="shared" si="51"/>
        <v>0</v>
      </c>
      <c r="M232" s="21">
        <f t="shared" ca="1" si="45"/>
        <v>-4.1827816089938883E-6</v>
      </c>
      <c r="N232" s="21">
        <f t="shared" ca="1" si="52"/>
        <v>0</v>
      </c>
      <c r="O232" s="82">
        <f t="shared" ca="1" si="53"/>
        <v>0</v>
      </c>
      <c r="P232" s="21">
        <f t="shared" ca="1" si="54"/>
        <v>0</v>
      </c>
      <c r="Q232" s="21">
        <f t="shared" ca="1" si="55"/>
        <v>0</v>
      </c>
      <c r="R232" s="12">
        <f t="shared" ca="1" si="46"/>
        <v>4.1827816089938883E-6</v>
      </c>
      <c r="S232" s="12"/>
      <c r="T232" s="12"/>
      <c r="U232" s="12"/>
      <c r="V232" s="12"/>
      <c r="W232" s="12"/>
      <c r="X232" s="12"/>
      <c r="Y232" s="12"/>
      <c r="Z232" s="12"/>
      <c r="AA232" s="12"/>
      <c r="AB232" s="12"/>
      <c r="AC232" s="12"/>
      <c r="AD232" s="12"/>
      <c r="AE232" s="12"/>
      <c r="AF232" s="12"/>
      <c r="AG232" s="12"/>
      <c r="AH232" s="12"/>
      <c r="AI232" s="12"/>
    </row>
    <row r="233" spans="1:35" x14ac:dyDescent="0.2">
      <c r="A233" s="80"/>
      <c r="B233" s="80"/>
      <c r="C233" s="80"/>
      <c r="D233" s="81">
        <f t="shared" si="43"/>
        <v>0</v>
      </c>
      <c r="E233" s="81">
        <f t="shared" si="43"/>
        <v>0</v>
      </c>
      <c r="F233" s="21">
        <f t="shared" si="44"/>
        <v>0</v>
      </c>
      <c r="G233" s="21">
        <f t="shared" si="44"/>
        <v>0</v>
      </c>
      <c r="H233" s="21">
        <f t="shared" si="47"/>
        <v>0</v>
      </c>
      <c r="I233" s="21">
        <f t="shared" si="48"/>
        <v>0</v>
      </c>
      <c r="J233" s="21">
        <f t="shared" si="49"/>
        <v>0</v>
      </c>
      <c r="K233" s="21">
        <f t="shared" si="50"/>
        <v>0</v>
      </c>
      <c r="L233" s="21">
        <f t="shared" si="51"/>
        <v>0</v>
      </c>
      <c r="M233" s="21">
        <f t="shared" ca="1" si="45"/>
        <v>-4.1827816089938883E-6</v>
      </c>
      <c r="N233" s="21">
        <f t="shared" ca="1" si="52"/>
        <v>0</v>
      </c>
      <c r="O233" s="82">
        <f t="shared" ca="1" si="53"/>
        <v>0</v>
      </c>
      <c r="P233" s="21">
        <f t="shared" ca="1" si="54"/>
        <v>0</v>
      </c>
      <c r="Q233" s="21">
        <f t="shared" ca="1" si="55"/>
        <v>0</v>
      </c>
      <c r="R233" s="12">
        <f t="shared" ca="1" si="46"/>
        <v>4.1827816089938883E-6</v>
      </c>
      <c r="S233" s="12"/>
      <c r="T233" s="12"/>
      <c r="U233" s="12"/>
      <c r="V233" s="12"/>
      <c r="W233" s="12"/>
      <c r="X233" s="12"/>
      <c r="Y233" s="12"/>
      <c r="Z233" s="12"/>
      <c r="AA233" s="12"/>
      <c r="AB233" s="12"/>
      <c r="AC233" s="12"/>
      <c r="AD233" s="12"/>
      <c r="AE233" s="12"/>
      <c r="AF233" s="12"/>
      <c r="AG233" s="12"/>
      <c r="AH233" s="12"/>
      <c r="AI233" s="12"/>
    </row>
    <row r="234" spans="1:35" x14ac:dyDescent="0.2">
      <c r="A234" s="80"/>
      <c r="B234" s="80"/>
      <c r="C234" s="80"/>
      <c r="D234" s="81">
        <f t="shared" si="43"/>
        <v>0</v>
      </c>
      <c r="E234" s="81">
        <f t="shared" si="43"/>
        <v>0</v>
      </c>
      <c r="F234" s="21">
        <f t="shared" si="44"/>
        <v>0</v>
      </c>
      <c r="G234" s="21">
        <f t="shared" si="44"/>
        <v>0</v>
      </c>
      <c r="H234" s="21">
        <f t="shared" si="47"/>
        <v>0</v>
      </c>
      <c r="I234" s="21">
        <f t="shared" si="48"/>
        <v>0</v>
      </c>
      <c r="J234" s="21">
        <f t="shared" si="49"/>
        <v>0</v>
      </c>
      <c r="K234" s="21">
        <f t="shared" si="50"/>
        <v>0</v>
      </c>
      <c r="L234" s="21">
        <f t="shared" si="51"/>
        <v>0</v>
      </c>
      <c r="M234" s="21">
        <f t="shared" ca="1" si="45"/>
        <v>-4.1827816089938883E-6</v>
      </c>
      <c r="N234" s="21">
        <f t="shared" ca="1" si="52"/>
        <v>0</v>
      </c>
      <c r="O234" s="82">
        <f t="shared" ca="1" si="53"/>
        <v>0</v>
      </c>
      <c r="P234" s="21">
        <f t="shared" ca="1" si="54"/>
        <v>0</v>
      </c>
      <c r="Q234" s="21">
        <f t="shared" ca="1" si="55"/>
        <v>0</v>
      </c>
      <c r="R234" s="12">
        <f t="shared" ca="1" si="46"/>
        <v>4.1827816089938883E-6</v>
      </c>
      <c r="S234" s="12"/>
      <c r="T234" s="12"/>
      <c r="U234" s="12"/>
      <c r="V234" s="12"/>
      <c r="W234" s="12"/>
      <c r="X234" s="12"/>
      <c r="Y234" s="12"/>
      <c r="Z234" s="12"/>
      <c r="AA234" s="12"/>
      <c r="AB234" s="12"/>
      <c r="AC234" s="12"/>
      <c r="AD234" s="12"/>
      <c r="AE234" s="12"/>
      <c r="AF234" s="12"/>
      <c r="AG234" s="12"/>
      <c r="AH234" s="12"/>
      <c r="AI234" s="12"/>
    </row>
    <row r="235" spans="1:35" x14ac:dyDescent="0.2">
      <c r="A235" s="80"/>
      <c r="B235" s="80"/>
      <c r="C235" s="80"/>
      <c r="D235" s="81">
        <f t="shared" si="43"/>
        <v>0</v>
      </c>
      <c r="E235" s="81">
        <f t="shared" si="43"/>
        <v>0</v>
      </c>
      <c r="F235" s="21">
        <f t="shared" si="44"/>
        <v>0</v>
      </c>
      <c r="G235" s="21">
        <f t="shared" si="44"/>
        <v>0</v>
      </c>
      <c r="H235" s="21">
        <f t="shared" si="47"/>
        <v>0</v>
      </c>
      <c r="I235" s="21">
        <f t="shared" si="48"/>
        <v>0</v>
      </c>
      <c r="J235" s="21">
        <f t="shared" si="49"/>
        <v>0</v>
      </c>
      <c r="K235" s="21">
        <f t="shared" si="50"/>
        <v>0</v>
      </c>
      <c r="L235" s="21">
        <f t="shared" si="51"/>
        <v>0</v>
      </c>
      <c r="M235" s="21">
        <f t="shared" ca="1" si="45"/>
        <v>-4.1827816089938883E-6</v>
      </c>
      <c r="N235" s="21">
        <f t="shared" ca="1" si="52"/>
        <v>0</v>
      </c>
      <c r="O235" s="82">
        <f t="shared" ca="1" si="53"/>
        <v>0</v>
      </c>
      <c r="P235" s="21">
        <f t="shared" ca="1" si="54"/>
        <v>0</v>
      </c>
      <c r="Q235" s="21">
        <f t="shared" ca="1" si="55"/>
        <v>0</v>
      </c>
      <c r="R235" s="12">
        <f t="shared" ca="1" si="46"/>
        <v>4.1827816089938883E-6</v>
      </c>
      <c r="S235" s="12"/>
      <c r="T235" s="12"/>
      <c r="U235" s="12"/>
      <c r="V235" s="12"/>
      <c r="W235" s="12"/>
      <c r="X235" s="12"/>
      <c r="Y235" s="12"/>
      <c r="Z235" s="12"/>
      <c r="AA235" s="12"/>
      <c r="AB235" s="12"/>
      <c r="AC235" s="12"/>
      <c r="AD235" s="12"/>
      <c r="AE235" s="12"/>
      <c r="AF235" s="12"/>
      <c r="AG235" s="12"/>
      <c r="AH235" s="12"/>
      <c r="AI235" s="12"/>
    </row>
    <row r="236" spans="1:35" x14ac:dyDescent="0.2">
      <c r="A236" s="80"/>
      <c r="B236" s="80"/>
      <c r="C236" s="80"/>
      <c r="D236" s="81">
        <f t="shared" si="43"/>
        <v>0</v>
      </c>
      <c r="E236" s="81">
        <f t="shared" si="43"/>
        <v>0</v>
      </c>
      <c r="F236" s="21">
        <f t="shared" si="44"/>
        <v>0</v>
      </c>
      <c r="G236" s="21">
        <f t="shared" si="44"/>
        <v>0</v>
      </c>
      <c r="H236" s="21">
        <f t="shared" si="47"/>
        <v>0</v>
      </c>
      <c r="I236" s="21">
        <f t="shared" si="48"/>
        <v>0</v>
      </c>
      <c r="J236" s="21">
        <f t="shared" si="49"/>
        <v>0</v>
      </c>
      <c r="K236" s="21">
        <f t="shared" si="50"/>
        <v>0</v>
      </c>
      <c r="L236" s="21">
        <f t="shared" si="51"/>
        <v>0</v>
      </c>
      <c r="M236" s="21">
        <f t="shared" ca="1" si="45"/>
        <v>-4.1827816089938883E-6</v>
      </c>
      <c r="N236" s="21">
        <f t="shared" ca="1" si="52"/>
        <v>0</v>
      </c>
      <c r="O236" s="82">
        <f t="shared" ca="1" si="53"/>
        <v>0</v>
      </c>
      <c r="P236" s="21">
        <f t="shared" ca="1" si="54"/>
        <v>0</v>
      </c>
      <c r="Q236" s="21">
        <f t="shared" ca="1" si="55"/>
        <v>0</v>
      </c>
      <c r="R236" s="12">
        <f t="shared" ca="1" si="46"/>
        <v>4.1827816089938883E-6</v>
      </c>
      <c r="S236" s="12"/>
      <c r="T236" s="12"/>
      <c r="U236" s="12"/>
      <c r="V236" s="12"/>
      <c r="W236" s="12"/>
      <c r="X236" s="12"/>
      <c r="Y236" s="12"/>
      <c r="Z236" s="12"/>
      <c r="AA236" s="12"/>
      <c r="AB236" s="12"/>
      <c r="AC236" s="12"/>
      <c r="AD236" s="12"/>
      <c r="AE236" s="12"/>
      <c r="AF236" s="12"/>
      <c r="AG236" s="12"/>
      <c r="AH236" s="12"/>
      <c r="AI236" s="12"/>
    </row>
    <row r="237" spans="1:35" x14ac:dyDescent="0.2">
      <c r="A237" s="80"/>
      <c r="B237" s="80"/>
      <c r="C237" s="80"/>
      <c r="D237" s="81">
        <f t="shared" si="43"/>
        <v>0</v>
      </c>
      <c r="E237" s="81">
        <f t="shared" si="43"/>
        <v>0</v>
      </c>
      <c r="F237" s="21">
        <f t="shared" si="44"/>
        <v>0</v>
      </c>
      <c r="G237" s="21">
        <f t="shared" si="44"/>
        <v>0</v>
      </c>
      <c r="H237" s="21">
        <f t="shared" si="47"/>
        <v>0</v>
      </c>
      <c r="I237" s="21">
        <f t="shared" si="48"/>
        <v>0</v>
      </c>
      <c r="J237" s="21">
        <f t="shared" si="49"/>
        <v>0</v>
      </c>
      <c r="K237" s="21">
        <f t="shared" si="50"/>
        <v>0</v>
      </c>
      <c r="L237" s="21">
        <f t="shared" si="51"/>
        <v>0</v>
      </c>
      <c r="M237" s="21">
        <f t="shared" ca="1" si="45"/>
        <v>-4.1827816089938883E-6</v>
      </c>
      <c r="N237" s="21">
        <f t="shared" ca="1" si="52"/>
        <v>0</v>
      </c>
      <c r="O237" s="82">
        <f t="shared" ca="1" si="53"/>
        <v>0</v>
      </c>
      <c r="P237" s="21">
        <f t="shared" ca="1" si="54"/>
        <v>0</v>
      </c>
      <c r="Q237" s="21">
        <f t="shared" ca="1" si="55"/>
        <v>0</v>
      </c>
      <c r="R237" s="12">
        <f t="shared" ca="1" si="46"/>
        <v>4.1827816089938883E-6</v>
      </c>
      <c r="S237" s="12"/>
      <c r="T237" s="12"/>
      <c r="U237" s="12"/>
      <c r="V237" s="12"/>
      <c r="W237" s="12"/>
      <c r="X237" s="12"/>
      <c r="Y237" s="12"/>
      <c r="Z237" s="12"/>
      <c r="AA237" s="12"/>
      <c r="AB237" s="12"/>
      <c r="AC237" s="12"/>
      <c r="AD237" s="12"/>
      <c r="AE237" s="12"/>
      <c r="AF237" s="12"/>
      <c r="AG237" s="12"/>
      <c r="AH237" s="12"/>
      <c r="AI237" s="12"/>
    </row>
    <row r="238" spans="1:35" x14ac:dyDescent="0.2">
      <c r="A238" s="80"/>
      <c r="B238" s="80"/>
      <c r="C238" s="80"/>
      <c r="D238" s="81">
        <f t="shared" si="43"/>
        <v>0</v>
      </c>
      <c r="E238" s="81">
        <f t="shared" si="43"/>
        <v>0</v>
      </c>
      <c r="F238" s="21">
        <f t="shared" si="44"/>
        <v>0</v>
      </c>
      <c r="G238" s="21">
        <f t="shared" si="44"/>
        <v>0</v>
      </c>
      <c r="H238" s="21">
        <f t="shared" si="47"/>
        <v>0</v>
      </c>
      <c r="I238" s="21">
        <f t="shared" si="48"/>
        <v>0</v>
      </c>
      <c r="J238" s="21">
        <f t="shared" si="49"/>
        <v>0</v>
      </c>
      <c r="K238" s="21">
        <f t="shared" si="50"/>
        <v>0</v>
      </c>
      <c r="L238" s="21">
        <f t="shared" si="51"/>
        <v>0</v>
      </c>
      <c r="M238" s="21">
        <f t="shared" ca="1" si="45"/>
        <v>-4.1827816089938883E-6</v>
      </c>
      <c r="N238" s="21">
        <f t="shared" ca="1" si="52"/>
        <v>0</v>
      </c>
      <c r="O238" s="82">
        <f t="shared" ca="1" si="53"/>
        <v>0</v>
      </c>
      <c r="P238" s="21">
        <f t="shared" ca="1" si="54"/>
        <v>0</v>
      </c>
      <c r="Q238" s="21">
        <f t="shared" ca="1" si="55"/>
        <v>0</v>
      </c>
      <c r="R238" s="12">
        <f t="shared" ca="1" si="46"/>
        <v>4.1827816089938883E-6</v>
      </c>
      <c r="S238" s="12"/>
      <c r="T238" s="12"/>
      <c r="U238" s="12"/>
      <c r="V238" s="12"/>
      <c r="W238" s="12"/>
      <c r="X238" s="12"/>
      <c r="Y238" s="12"/>
      <c r="Z238" s="12"/>
      <c r="AA238" s="12"/>
      <c r="AB238" s="12"/>
      <c r="AC238" s="12"/>
      <c r="AD238" s="12"/>
      <c r="AE238" s="12"/>
      <c r="AF238" s="12"/>
      <c r="AG238" s="12"/>
      <c r="AH238" s="12"/>
      <c r="AI238" s="12"/>
    </row>
    <row r="239" spans="1:35" x14ac:dyDescent="0.2">
      <c r="A239" s="80"/>
      <c r="B239" s="80"/>
      <c r="C239" s="80"/>
      <c r="D239" s="81">
        <f t="shared" si="43"/>
        <v>0</v>
      </c>
      <c r="E239" s="81">
        <f t="shared" si="43"/>
        <v>0</v>
      </c>
      <c r="F239" s="21">
        <f t="shared" si="44"/>
        <v>0</v>
      </c>
      <c r="G239" s="21">
        <f t="shared" si="44"/>
        <v>0</v>
      </c>
      <c r="H239" s="21">
        <f t="shared" si="47"/>
        <v>0</v>
      </c>
      <c r="I239" s="21">
        <f t="shared" si="48"/>
        <v>0</v>
      </c>
      <c r="J239" s="21">
        <f t="shared" si="49"/>
        <v>0</v>
      </c>
      <c r="K239" s="21">
        <f t="shared" si="50"/>
        <v>0</v>
      </c>
      <c r="L239" s="21">
        <f t="shared" si="51"/>
        <v>0</v>
      </c>
      <c r="M239" s="21">
        <f t="shared" ca="1" si="45"/>
        <v>-4.1827816089938883E-6</v>
      </c>
      <c r="N239" s="21">
        <f t="shared" ca="1" si="52"/>
        <v>0</v>
      </c>
      <c r="O239" s="82">
        <f t="shared" ca="1" si="53"/>
        <v>0</v>
      </c>
      <c r="P239" s="21">
        <f t="shared" ca="1" si="54"/>
        <v>0</v>
      </c>
      <c r="Q239" s="21">
        <f t="shared" ca="1" si="55"/>
        <v>0</v>
      </c>
      <c r="R239" s="12">
        <f t="shared" ca="1" si="46"/>
        <v>4.1827816089938883E-6</v>
      </c>
      <c r="S239" s="12"/>
      <c r="T239" s="12"/>
      <c r="U239" s="12"/>
      <c r="V239" s="12"/>
      <c r="W239" s="12"/>
      <c r="X239" s="12"/>
      <c r="Y239" s="12"/>
      <c r="Z239" s="12"/>
      <c r="AA239" s="12"/>
      <c r="AB239" s="12"/>
      <c r="AC239" s="12"/>
      <c r="AD239" s="12"/>
      <c r="AE239" s="12"/>
      <c r="AF239" s="12"/>
      <c r="AG239" s="12"/>
      <c r="AH239" s="12"/>
      <c r="AI239" s="12"/>
    </row>
    <row r="240" spans="1:35" x14ac:dyDescent="0.2">
      <c r="A240" s="80"/>
      <c r="B240" s="80"/>
      <c r="C240" s="80"/>
      <c r="D240" s="81">
        <f t="shared" si="43"/>
        <v>0</v>
      </c>
      <c r="E240" s="81">
        <f t="shared" si="43"/>
        <v>0</v>
      </c>
      <c r="F240" s="21">
        <f t="shared" si="44"/>
        <v>0</v>
      </c>
      <c r="G240" s="21">
        <f t="shared" si="44"/>
        <v>0</v>
      </c>
      <c r="H240" s="21">
        <f t="shared" si="47"/>
        <v>0</v>
      </c>
      <c r="I240" s="21">
        <f t="shared" si="48"/>
        <v>0</v>
      </c>
      <c r="J240" s="21">
        <f t="shared" si="49"/>
        <v>0</v>
      </c>
      <c r="K240" s="21">
        <f t="shared" si="50"/>
        <v>0</v>
      </c>
      <c r="L240" s="21">
        <f t="shared" si="51"/>
        <v>0</v>
      </c>
      <c r="M240" s="21">
        <f t="shared" ca="1" si="45"/>
        <v>-4.1827816089938883E-6</v>
      </c>
      <c r="N240" s="21">
        <f t="shared" ca="1" si="52"/>
        <v>0</v>
      </c>
      <c r="O240" s="82">
        <f t="shared" ca="1" si="53"/>
        <v>0</v>
      </c>
      <c r="P240" s="21">
        <f t="shared" ca="1" si="54"/>
        <v>0</v>
      </c>
      <c r="Q240" s="21">
        <f t="shared" ca="1" si="55"/>
        <v>0</v>
      </c>
      <c r="R240" s="12">
        <f t="shared" ca="1" si="46"/>
        <v>4.1827816089938883E-6</v>
      </c>
      <c r="S240" s="12"/>
      <c r="T240" s="12"/>
      <c r="U240" s="12"/>
      <c r="V240" s="12"/>
      <c r="W240" s="12"/>
      <c r="X240" s="12"/>
      <c r="Y240" s="12"/>
      <c r="Z240" s="12"/>
      <c r="AA240" s="12"/>
      <c r="AB240" s="12"/>
      <c r="AC240" s="12"/>
      <c r="AD240" s="12"/>
      <c r="AE240" s="12"/>
      <c r="AF240" s="12"/>
      <c r="AG240" s="12"/>
      <c r="AH240" s="12"/>
      <c r="AI240" s="12"/>
    </row>
    <row r="241" spans="1:35" x14ac:dyDescent="0.2">
      <c r="A241" s="80"/>
      <c r="B241" s="80"/>
      <c r="C241" s="80"/>
      <c r="D241" s="81">
        <f t="shared" si="43"/>
        <v>0</v>
      </c>
      <c r="E241" s="81">
        <f t="shared" si="43"/>
        <v>0</v>
      </c>
      <c r="F241" s="21">
        <f t="shared" si="44"/>
        <v>0</v>
      </c>
      <c r="G241" s="21">
        <f t="shared" si="44"/>
        <v>0</v>
      </c>
      <c r="H241" s="21">
        <f t="shared" si="47"/>
        <v>0</v>
      </c>
      <c r="I241" s="21">
        <f t="shared" si="48"/>
        <v>0</v>
      </c>
      <c r="J241" s="21">
        <f t="shared" si="49"/>
        <v>0</v>
      </c>
      <c r="K241" s="21">
        <f t="shared" si="50"/>
        <v>0</v>
      </c>
      <c r="L241" s="21">
        <f t="shared" si="51"/>
        <v>0</v>
      </c>
      <c r="M241" s="21">
        <f t="shared" ca="1" si="45"/>
        <v>-4.1827816089938883E-6</v>
      </c>
      <c r="N241" s="21">
        <f t="shared" ca="1" si="52"/>
        <v>0</v>
      </c>
      <c r="O241" s="82">
        <f t="shared" ca="1" si="53"/>
        <v>0</v>
      </c>
      <c r="P241" s="21">
        <f t="shared" ca="1" si="54"/>
        <v>0</v>
      </c>
      <c r="Q241" s="21">
        <f t="shared" ca="1" si="55"/>
        <v>0</v>
      </c>
      <c r="R241" s="12">
        <f t="shared" ca="1" si="46"/>
        <v>4.1827816089938883E-6</v>
      </c>
      <c r="S241" s="12"/>
      <c r="T241" s="12"/>
      <c r="U241" s="12"/>
      <c r="V241" s="12"/>
      <c r="W241" s="12"/>
      <c r="X241" s="12"/>
      <c r="Y241" s="12"/>
      <c r="Z241" s="12"/>
      <c r="AA241" s="12"/>
      <c r="AB241" s="12"/>
      <c r="AC241" s="12"/>
      <c r="AD241" s="12"/>
      <c r="AE241" s="12"/>
      <c r="AF241" s="12"/>
      <c r="AG241" s="12"/>
      <c r="AH241" s="12"/>
      <c r="AI241" s="12"/>
    </row>
    <row r="242" spans="1:35" x14ac:dyDescent="0.2">
      <c r="A242" s="80"/>
      <c r="B242" s="80"/>
      <c r="C242" s="80"/>
      <c r="D242" s="81">
        <f t="shared" si="43"/>
        <v>0</v>
      </c>
      <c r="E242" s="81">
        <f t="shared" si="43"/>
        <v>0</v>
      </c>
      <c r="F242" s="21">
        <f t="shared" si="44"/>
        <v>0</v>
      </c>
      <c r="G242" s="21">
        <f t="shared" si="44"/>
        <v>0</v>
      </c>
      <c r="H242" s="21">
        <f t="shared" si="47"/>
        <v>0</v>
      </c>
      <c r="I242" s="21">
        <f t="shared" si="48"/>
        <v>0</v>
      </c>
      <c r="J242" s="21">
        <f t="shared" si="49"/>
        <v>0</v>
      </c>
      <c r="K242" s="21">
        <f t="shared" si="50"/>
        <v>0</v>
      </c>
      <c r="L242" s="21">
        <f t="shared" si="51"/>
        <v>0</v>
      </c>
      <c r="M242" s="21">
        <f t="shared" ca="1" si="45"/>
        <v>-4.1827816089938883E-6</v>
      </c>
      <c r="N242" s="21">
        <f t="shared" ca="1" si="52"/>
        <v>0</v>
      </c>
      <c r="O242" s="82">
        <f t="shared" ca="1" si="53"/>
        <v>0</v>
      </c>
      <c r="P242" s="21">
        <f t="shared" ca="1" si="54"/>
        <v>0</v>
      </c>
      <c r="Q242" s="21">
        <f t="shared" ca="1" si="55"/>
        <v>0</v>
      </c>
      <c r="R242" s="12">
        <f t="shared" ca="1" si="46"/>
        <v>4.1827816089938883E-6</v>
      </c>
      <c r="S242" s="12"/>
      <c r="T242" s="12"/>
      <c r="U242" s="12"/>
      <c r="V242" s="12"/>
      <c r="W242" s="12"/>
      <c r="X242" s="12"/>
      <c r="Y242" s="12"/>
      <c r="Z242" s="12"/>
      <c r="AA242" s="12"/>
      <c r="AB242" s="12"/>
      <c r="AC242" s="12"/>
      <c r="AD242" s="12"/>
      <c r="AE242" s="12"/>
      <c r="AF242" s="12"/>
      <c r="AG242" s="12"/>
      <c r="AH242" s="12"/>
      <c r="AI242" s="12"/>
    </row>
    <row r="243" spans="1:35" x14ac:dyDescent="0.2">
      <c r="A243" s="80"/>
      <c r="B243" s="80"/>
      <c r="C243" s="80"/>
      <c r="D243" s="81">
        <f t="shared" si="43"/>
        <v>0</v>
      </c>
      <c r="E243" s="81">
        <f t="shared" si="43"/>
        <v>0</v>
      </c>
      <c r="F243" s="21">
        <f t="shared" si="44"/>
        <v>0</v>
      </c>
      <c r="G243" s="21">
        <f t="shared" si="44"/>
        <v>0</v>
      </c>
      <c r="H243" s="21">
        <f t="shared" si="47"/>
        <v>0</v>
      </c>
      <c r="I243" s="21">
        <f t="shared" si="48"/>
        <v>0</v>
      </c>
      <c r="J243" s="21">
        <f t="shared" si="49"/>
        <v>0</v>
      </c>
      <c r="K243" s="21">
        <f t="shared" si="50"/>
        <v>0</v>
      </c>
      <c r="L243" s="21">
        <f t="shared" si="51"/>
        <v>0</v>
      </c>
      <c r="M243" s="21">
        <f t="shared" ca="1" si="45"/>
        <v>-4.1827816089938883E-6</v>
      </c>
      <c r="N243" s="21">
        <f t="shared" ca="1" si="52"/>
        <v>0</v>
      </c>
      <c r="O243" s="82">
        <f t="shared" ca="1" si="53"/>
        <v>0</v>
      </c>
      <c r="P243" s="21">
        <f t="shared" ca="1" si="54"/>
        <v>0</v>
      </c>
      <c r="Q243" s="21">
        <f t="shared" ca="1" si="55"/>
        <v>0</v>
      </c>
      <c r="R243" s="12">
        <f t="shared" ca="1" si="46"/>
        <v>4.1827816089938883E-6</v>
      </c>
      <c r="S243" s="12"/>
      <c r="T243" s="12"/>
      <c r="U243" s="12"/>
      <c r="V243" s="12"/>
      <c r="W243" s="12"/>
      <c r="X243" s="12"/>
      <c r="Y243" s="12"/>
      <c r="Z243" s="12"/>
      <c r="AA243" s="12"/>
      <c r="AB243" s="12"/>
      <c r="AC243" s="12"/>
      <c r="AD243" s="12"/>
      <c r="AE243" s="12"/>
      <c r="AF243" s="12"/>
      <c r="AG243" s="12"/>
      <c r="AH243" s="12"/>
      <c r="AI243" s="12"/>
    </row>
    <row r="244" spans="1:35" x14ac:dyDescent="0.2">
      <c r="A244" s="80"/>
      <c r="B244" s="80"/>
      <c r="C244" s="80"/>
      <c r="D244" s="81">
        <f t="shared" si="43"/>
        <v>0</v>
      </c>
      <c r="E244" s="81">
        <f t="shared" si="43"/>
        <v>0</v>
      </c>
      <c r="F244" s="21">
        <f t="shared" si="44"/>
        <v>0</v>
      </c>
      <c r="G244" s="21">
        <f t="shared" si="44"/>
        <v>0</v>
      </c>
      <c r="H244" s="21">
        <f t="shared" si="47"/>
        <v>0</v>
      </c>
      <c r="I244" s="21">
        <f t="shared" si="48"/>
        <v>0</v>
      </c>
      <c r="J244" s="21">
        <f t="shared" si="49"/>
        <v>0</v>
      </c>
      <c r="K244" s="21">
        <f t="shared" si="50"/>
        <v>0</v>
      </c>
      <c r="L244" s="21">
        <f t="shared" si="51"/>
        <v>0</v>
      </c>
      <c r="M244" s="21">
        <f t="shared" ca="1" si="45"/>
        <v>-4.1827816089938883E-6</v>
      </c>
      <c r="N244" s="21">
        <f t="shared" ca="1" si="52"/>
        <v>0</v>
      </c>
      <c r="O244" s="82">
        <f t="shared" ca="1" si="53"/>
        <v>0</v>
      </c>
      <c r="P244" s="21">
        <f t="shared" ca="1" si="54"/>
        <v>0</v>
      </c>
      <c r="Q244" s="21">
        <f t="shared" ca="1" si="55"/>
        <v>0</v>
      </c>
      <c r="R244" s="12">
        <f t="shared" ca="1" si="46"/>
        <v>4.1827816089938883E-6</v>
      </c>
      <c r="S244" s="12"/>
      <c r="T244" s="12"/>
      <c r="U244" s="12"/>
      <c r="V244" s="12"/>
      <c r="W244" s="12"/>
      <c r="X244" s="12"/>
      <c r="Y244" s="12"/>
      <c r="Z244" s="12"/>
      <c r="AA244" s="12"/>
      <c r="AB244" s="12"/>
      <c r="AC244" s="12"/>
      <c r="AD244" s="12"/>
      <c r="AE244" s="12"/>
      <c r="AF244" s="12"/>
      <c r="AG244" s="12"/>
      <c r="AH244" s="12"/>
      <c r="AI244" s="12"/>
    </row>
    <row r="245" spans="1:35" x14ac:dyDescent="0.2">
      <c r="A245" s="80"/>
      <c r="B245" s="80"/>
      <c r="C245" s="80"/>
      <c r="D245" s="81">
        <f t="shared" si="43"/>
        <v>0</v>
      </c>
      <c r="E245" s="81">
        <f t="shared" si="43"/>
        <v>0</v>
      </c>
      <c r="F245" s="21">
        <f t="shared" si="44"/>
        <v>0</v>
      </c>
      <c r="G245" s="21">
        <f t="shared" si="44"/>
        <v>0</v>
      </c>
      <c r="H245" s="21">
        <f t="shared" si="47"/>
        <v>0</v>
      </c>
      <c r="I245" s="21">
        <f t="shared" si="48"/>
        <v>0</v>
      </c>
      <c r="J245" s="21">
        <f t="shared" si="49"/>
        <v>0</v>
      </c>
      <c r="K245" s="21">
        <f t="shared" si="50"/>
        <v>0</v>
      </c>
      <c r="L245" s="21">
        <f t="shared" si="51"/>
        <v>0</v>
      </c>
      <c r="M245" s="21">
        <f t="shared" ca="1" si="45"/>
        <v>-4.1827816089938883E-6</v>
      </c>
      <c r="N245" s="21">
        <f t="shared" ca="1" si="52"/>
        <v>0</v>
      </c>
      <c r="O245" s="82">
        <f t="shared" ca="1" si="53"/>
        <v>0</v>
      </c>
      <c r="P245" s="21">
        <f t="shared" ca="1" si="54"/>
        <v>0</v>
      </c>
      <c r="Q245" s="21">
        <f t="shared" ca="1" si="55"/>
        <v>0</v>
      </c>
      <c r="R245" s="12">
        <f t="shared" ca="1" si="46"/>
        <v>4.1827816089938883E-6</v>
      </c>
      <c r="S245" s="12"/>
      <c r="T245" s="12"/>
      <c r="U245" s="12"/>
      <c r="V245" s="12"/>
      <c r="W245" s="12"/>
      <c r="X245" s="12"/>
      <c r="Y245" s="12"/>
      <c r="Z245" s="12"/>
      <c r="AA245" s="12"/>
      <c r="AB245" s="12"/>
      <c r="AC245" s="12"/>
      <c r="AD245" s="12"/>
      <c r="AE245" s="12"/>
      <c r="AF245" s="12"/>
      <c r="AG245" s="12"/>
      <c r="AH245" s="12"/>
      <c r="AI245" s="12"/>
    </row>
    <row r="246" spans="1:35" x14ac:dyDescent="0.2">
      <c r="A246" s="80"/>
      <c r="B246" s="80"/>
      <c r="C246" s="80"/>
      <c r="D246" s="81">
        <f t="shared" si="43"/>
        <v>0</v>
      </c>
      <c r="E246" s="81">
        <f t="shared" si="43"/>
        <v>0</v>
      </c>
      <c r="F246" s="21">
        <f t="shared" si="44"/>
        <v>0</v>
      </c>
      <c r="G246" s="21">
        <f t="shared" si="44"/>
        <v>0</v>
      </c>
      <c r="H246" s="21">
        <f t="shared" si="47"/>
        <v>0</v>
      </c>
      <c r="I246" s="21">
        <f t="shared" si="48"/>
        <v>0</v>
      </c>
      <c r="J246" s="21">
        <f t="shared" si="49"/>
        <v>0</v>
      </c>
      <c r="K246" s="21">
        <f t="shared" si="50"/>
        <v>0</v>
      </c>
      <c r="L246" s="21">
        <f t="shared" si="51"/>
        <v>0</v>
      </c>
      <c r="M246" s="21">
        <f t="shared" ca="1" si="45"/>
        <v>-4.1827816089938883E-6</v>
      </c>
      <c r="N246" s="21">
        <f t="shared" ca="1" si="52"/>
        <v>0</v>
      </c>
      <c r="O246" s="82">
        <f t="shared" ca="1" si="53"/>
        <v>0</v>
      </c>
      <c r="P246" s="21">
        <f t="shared" ca="1" si="54"/>
        <v>0</v>
      </c>
      <c r="Q246" s="21">
        <f t="shared" ca="1" si="55"/>
        <v>0</v>
      </c>
      <c r="R246" s="12">
        <f t="shared" ca="1" si="46"/>
        <v>4.1827816089938883E-6</v>
      </c>
      <c r="S246" s="12"/>
      <c r="T246" s="12"/>
      <c r="U246" s="12"/>
      <c r="V246" s="12"/>
      <c r="W246" s="12"/>
      <c r="X246" s="12"/>
      <c r="Y246" s="12"/>
      <c r="Z246" s="12"/>
      <c r="AA246" s="12"/>
      <c r="AB246" s="12"/>
      <c r="AC246" s="12"/>
      <c r="AD246" s="12"/>
      <c r="AE246" s="12"/>
      <c r="AF246" s="12"/>
      <c r="AG246" s="12"/>
      <c r="AH246" s="12"/>
      <c r="AI246" s="12"/>
    </row>
    <row r="247" spans="1:35" x14ac:dyDescent="0.2">
      <c r="A247" s="80"/>
      <c r="B247" s="80"/>
      <c r="C247" s="80"/>
      <c r="D247" s="81">
        <f t="shared" si="43"/>
        <v>0</v>
      </c>
      <c r="E247" s="81">
        <f t="shared" si="43"/>
        <v>0</v>
      </c>
      <c r="F247" s="21">
        <f t="shared" si="44"/>
        <v>0</v>
      </c>
      <c r="G247" s="21">
        <f t="shared" si="44"/>
        <v>0</v>
      </c>
      <c r="H247" s="21">
        <f t="shared" si="47"/>
        <v>0</v>
      </c>
      <c r="I247" s="21">
        <f t="shared" si="48"/>
        <v>0</v>
      </c>
      <c r="J247" s="21">
        <f t="shared" si="49"/>
        <v>0</v>
      </c>
      <c r="K247" s="21">
        <f t="shared" si="50"/>
        <v>0</v>
      </c>
      <c r="L247" s="21">
        <f t="shared" si="51"/>
        <v>0</v>
      </c>
      <c r="M247" s="21">
        <f t="shared" ca="1" si="45"/>
        <v>-4.1827816089938883E-6</v>
      </c>
      <c r="N247" s="21">
        <f t="shared" ca="1" si="52"/>
        <v>0</v>
      </c>
      <c r="O247" s="82">
        <f t="shared" ca="1" si="53"/>
        <v>0</v>
      </c>
      <c r="P247" s="21">
        <f t="shared" ca="1" si="54"/>
        <v>0</v>
      </c>
      <c r="Q247" s="21">
        <f t="shared" ca="1" si="55"/>
        <v>0</v>
      </c>
      <c r="R247" s="12">
        <f t="shared" ca="1" si="46"/>
        <v>4.1827816089938883E-6</v>
      </c>
      <c r="S247" s="12"/>
      <c r="T247" s="12"/>
      <c r="U247" s="12"/>
      <c r="V247" s="12"/>
      <c r="W247" s="12"/>
      <c r="X247" s="12"/>
      <c r="Y247" s="12"/>
      <c r="Z247" s="12"/>
      <c r="AA247" s="12"/>
      <c r="AB247" s="12"/>
      <c r="AC247" s="12"/>
      <c r="AD247" s="12"/>
      <c r="AE247" s="12"/>
      <c r="AF247" s="12"/>
      <c r="AG247" s="12"/>
      <c r="AH247" s="12"/>
      <c r="AI247" s="12"/>
    </row>
    <row r="248" spans="1:35" x14ac:dyDescent="0.2">
      <c r="A248" s="80"/>
      <c r="B248" s="80"/>
      <c r="C248" s="80"/>
      <c r="D248" s="81">
        <f t="shared" si="43"/>
        <v>0</v>
      </c>
      <c r="E248" s="81">
        <f t="shared" si="43"/>
        <v>0</v>
      </c>
      <c r="F248" s="21">
        <f t="shared" si="44"/>
        <v>0</v>
      </c>
      <c r="G248" s="21">
        <f t="shared" si="44"/>
        <v>0</v>
      </c>
      <c r="H248" s="21">
        <f t="shared" si="47"/>
        <v>0</v>
      </c>
      <c r="I248" s="21">
        <f t="shared" si="48"/>
        <v>0</v>
      </c>
      <c r="J248" s="21">
        <f t="shared" si="49"/>
        <v>0</v>
      </c>
      <c r="K248" s="21">
        <f t="shared" si="50"/>
        <v>0</v>
      </c>
      <c r="L248" s="21">
        <f t="shared" si="51"/>
        <v>0</v>
      </c>
      <c r="M248" s="21">
        <f t="shared" ca="1" si="45"/>
        <v>-4.1827816089938883E-6</v>
      </c>
      <c r="N248" s="21">
        <f t="shared" ca="1" si="52"/>
        <v>0</v>
      </c>
      <c r="O248" s="82">
        <f t="shared" ca="1" si="53"/>
        <v>0</v>
      </c>
      <c r="P248" s="21">
        <f t="shared" ca="1" si="54"/>
        <v>0</v>
      </c>
      <c r="Q248" s="21">
        <f t="shared" ca="1" si="55"/>
        <v>0</v>
      </c>
      <c r="R248" s="12">
        <f t="shared" ca="1" si="46"/>
        <v>4.1827816089938883E-6</v>
      </c>
      <c r="S248" s="12"/>
      <c r="T248" s="12"/>
      <c r="U248" s="12"/>
      <c r="V248" s="12"/>
      <c r="W248" s="12"/>
      <c r="X248" s="12"/>
      <c r="Y248" s="12"/>
      <c r="Z248" s="12"/>
      <c r="AA248" s="12"/>
      <c r="AB248" s="12"/>
      <c r="AC248" s="12"/>
      <c r="AD248" s="12"/>
      <c r="AE248" s="12"/>
      <c r="AF248" s="12"/>
      <c r="AG248" s="12"/>
      <c r="AH248" s="12"/>
      <c r="AI248" s="12"/>
    </row>
    <row r="249" spans="1:35" x14ac:dyDescent="0.2">
      <c r="A249" s="80"/>
      <c r="B249" s="80"/>
      <c r="C249" s="80"/>
      <c r="D249" s="81">
        <f t="shared" si="43"/>
        <v>0</v>
      </c>
      <c r="E249" s="81">
        <f t="shared" si="43"/>
        <v>0</v>
      </c>
      <c r="F249" s="21">
        <f t="shared" si="44"/>
        <v>0</v>
      </c>
      <c r="G249" s="21">
        <f t="shared" si="44"/>
        <v>0</v>
      </c>
      <c r="H249" s="21">
        <f t="shared" si="47"/>
        <v>0</v>
      </c>
      <c r="I249" s="21">
        <f t="shared" si="48"/>
        <v>0</v>
      </c>
      <c r="J249" s="21">
        <f t="shared" si="49"/>
        <v>0</v>
      </c>
      <c r="K249" s="21">
        <f t="shared" si="50"/>
        <v>0</v>
      </c>
      <c r="L249" s="21">
        <f t="shared" si="51"/>
        <v>0</v>
      </c>
      <c r="M249" s="21">
        <f t="shared" ca="1" si="45"/>
        <v>-4.1827816089938883E-6</v>
      </c>
      <c r="N249" s="21">
        <f t="shared" ca="1" si="52"/>
        <v>0</v>
      </c>
      <c r="O249" s="82">
        <f t="shared" ca="1" si="53"/>
        <v>0</v>
      </c>
      <c r="P249" s="21">
        <f t="shared" ca="1" si="54"/>
        <v>0</v>
      </c>
      <c r="Q249" s="21">
        <f t="shared" ca="1" si="55"/>
        <v>0</v>
      </c>
      <c r="R249" s="12">
        <f t="shared" ca="1" si="46"/>
        <v>4.1827816089938883E-6</v>
      </c>
      <c r="S249" s="12"/>
      <c r="T249" s="12"/>
      <c r="U249" s="12"/>
      <c r="V249" s="12"/>
      <c r="W249" s="12"/>
      <c r="X249" s="12"/>
      <c r="Y249" s="12"/>
      <c r="Z249" s="12"/>
      <c r="AA249" s="12"/>
      <c r="AB249" s="12"/>
      <c r="AC249" s="12"/>
      <c r="AD249" s="12"/>
      <c r="AE249" s="12"/>
      <c r="AF249" s="12"/>
      <c r="AG249" s="12"/>
      <c r="AH249" s="12"/>
      <c r="AI249" s="12"/>
    </row>
    <row r="250" spans="1:35" x14ac:dyDescent="0.2">
      <c r="A250" s="80"/>
      <c r="B250" s="80"/>
      <c r="C250" s="80"/>
      <c r="D250" s="81">
        <f t="shared" si="43"/>
        <v>0</v>
      </c>
      <c r="E250" s="81">
        <f t="shared" si="43"/>
        <v>0</v>
      </c>
      <c r="F250" s="21">
        <f t="shared" si="44"/>
        <v>0</v>
      </c>
      <c r="G250" s="21">
        <f t="shared" si="44"/>
        <v>0</v>
      </c>
      <c r="H250" s="21">
        <f t="shared" si="47"/>
        <v>0</v>
      </c>
      <c r="I250" s="21">
        <f t="shared" si="48"/>
        <v>0</v>
      </c>
      <c r="J250" s="21">
        <f t="shared" si="49"/>
        <v>0</v>
      </c>
      <c r="K250" s="21">
        <f t="shared" si="50"/>
        <v>0</v>
      </c>
      <c r="L250" s="21">
        <f t="shared" si="51"/>
        <v>0</v>
      </c>
      <c r="M250" s="21">
        <f t="shared" ca="1" si="45"/>
        <v>-4.1827816089938883E-6</v>
      </c>
      <c r="N250" s="21">
        <f t="shared" ca="1" si="52"/>
        <v>0</v>
      </c>
      <c r="O250" s="82">
        <f t="shared" ca="1" si="53"/>
        <v>0</v>
      </c>
      <c r="P250" s="21">
        <f t="shared" ca="1" si="54"/>
        <v>0</v>
      </c>
      <c r="Q250" s="21">
        <f t="shared" ca="1" si="55"/>
        <v>0</v>
      </c>
      <c r="R250" s="12">
        <f t="shared" ca="1" si="46"/>
        <v>4.1827816089938883E-6</v>
      </c>
      <c r="S250" s="12"/>
      <c r="T250" s="12"/>
      <c r="U250" s="12"/>
      <c r="V250" s="12"/>
      <c r="W250" s="12"/>
      <c r="X250" s="12"/>
      <c r="Y250" s="12"/>
      <c r="Z250" s="12"/>
      <c r="AA250" s="12"/>
      <c r="AB250" s="12"/>
      <c r="AC250" s="12"/>
      <c r="AD250" s="12"/>
      <c r="AE250" s="12"/>
      <c r="AF250" s="12"/>
      <c r="AG250" s="12"/>
      <c r="AH250" s="12"/>
      <c r="AI250" s="12"/>
    </row>
    <row r="251" spans="1:35" x14ac:dyDescent="0.2">
      <c r="A251" s="80"/>
      <c r="B251" s="80"/>
      <c r="C251" s="80"/>
      <c r="D251" s="81">
        <f t="shared" si="43"/>
        <v>0</v>
      </c>
      <c r="E251" s="81">
        <f t="shared" si="43"/>
        <v>0</v>
      </c>
      <c r="F251" s="21">
        <f t="shared" si="44"/>
        <v>0</v>
      </c>
      <c r="G251" s="21">
        <f t="shared" si="44"/>
        <v>0</v>
      </c>
      <c r="H251" s="21">
        <f t="shared" si="47"/>
        <v>0</v>
      </c>
      <c r="I251" s="21">
        <f t="shared" si="48"/>
        <v>0</v>
      </c>
      <c r="J251" s="21">
        <f t="shared" si="49"/>
        <v>0</v>
      </c>
      <c r="K251" s="21">
        <f t="shared" si="50"/>
        <v>0</v>
      </c>
      <c r="L251" s="21">
        <f t="shared" si="51"/>
        <v>0</v>
      </c>
      <c r="M251" s="21">
        <f t="shared" ca="1" si="45"/>
        <v>-4.1827816089938883E-6</v>
      </c>
      <c r="N251" s="21">
        <f t="shared" ca="1" si="52"/>
        <v>0</v>
      </c>
      <c r="O251" s="82">
        <f t="shared" ca="1" si="53"/>
        <v>0</v>
      </c>
      <c r="P251" s="21">
        <f t="shared" ca="1" si="54"/>
        <v>0</v>
      </c>
      <c r="Q251" s="21">
        <f t="shared" ca="1" si="55"/>
        <v>0</v>
      </c>
      <c r="R251" s="12">
        <f t="shared" ca="1" si="46"/>
        <v>4.1827816089938883E-6</v>
      </c>
      <c r="S251" s="12"/>
      <c r="T251" s="12"/>
      <c r="U251" s="12"/>
      <c r="V251" s="12"/>
      <c r="W251" s="12"/>
      <c r="X251" s="12"/>
      <c r="Y251" s="12"/>
      <c r="Z251" s="12"/>
      <c r="AA251" s="12"/>
      <c r="AB251" s="12"/>
      <c r="AC251" s="12"/>
      <c r="AD251" s="12"/>
      <c r="AE251" s="12"/>
      <c r="AF251" s="12"/>
      <c r="AG251" s="12"/>
      <c r="AH251" s="12"/>
      <c r="AI251" s="12"/>
    </row>
    <row r="252" spans="1:35" x14ac:dyDescent="0.2">
      <c r="A252" s="80"/>
      <c r="B252" s="80"/>
      <c r="C252" s="80"/>
      <c r="D252" s="81">
        <f t="shared" si="43"/>
        <v>0</v>
      </c>
      <c r="E252" s="81">
        <f t="shared" si="43"/>
        <v>0</v>
      </c>
      <c r="F252" s="21">
        <f t="shared" si="44"/>
        <v>0</v>
      </c>
      <c r="G252" s="21">
        <f t="shared" si="44"/>
        <v>0</v>
      </c>
      <c r="H252" s="21">
        <f t="shared" si="47"/>
        <v>0</v>
      </c>
      <c r="I252" s="21">
        <f t="shared" si="48"/>
        <v>0</v>
      </c>
      <c r="J252" s="21">
        <f t="shared" si="49"/>
        <v>0</v>
      </c>
      <c r="K252" s="21">
        <f t="shared" si="50"/>
        <v>0</v>
      </c>
      <c r="L252" s="21">
        <f t="shared" si="51"/>
        <v>0</v>
      </c>
      <c r="M252" s="21">
        <f t="shared" ca="1" si="45"/>
        <v>-4.1827816089938883E-6</v>
      </c>
      <c r="N252" s="21">
        <f t="shared" ca="1" si="52"/>
        <v>0</v>
      </c>
      <c r="O252" s="82">
        <f t="shared" ca="1" si="53"/>
        <v>0</v>
      </c>
      <c r="P252" s="21">
        <f t="shared" ca="1" si="54"/>
        <v>0</v>
      </c>
      <c r="Q252" s="21">
        <f t="shared" ca="1" si="55"/>
        <v>0</v>
      </c>
      <c r="R252" s="12">
        <f t="shared" ca="1" si="46"/>
        <v>4.1827816089938883E-6</v>
      </c>
      <c r="S252" s="12"/>
      <c r="T252" s="12"/>
      <c r="U252" s="12"/>
      <c r="V252" s="12"/>
      <c r="W252" s="12"/>
      <c r="X252" s="12"/>
      <c r="Y252" s="12"/>
      <c r="Z252" s="12"/>
      <c r="AA252" s="12"/>
      <c r="AB252" s="12"/>
      <c r="AC252" s="12"/>
      <c r="AD252" s="12"/>
      <c r="AE252" s="12"/>
      <c r="AF252" s="12"/>
      <c r="AG252" s="12"/>
      <c r="AH252" s="12"/>
      <c r="AI252" s="12"/>
    </row>
    <row r="253" spans="1:35" x14ac:dyDescent="0.2">
      <c r="A253" s="80"/>
      <c r="B253" s="80"/>
      <c r="C253" s="80"/>
      <c r="D253" s="81">
        <f t="shared" si="43"/>
        <v>0</v>
      </c>
      <c r="E253" s="81">
        <f t="shared" si="43"/>
        <v>0</v>
      </c>
      <c r="F253" s="21">
        <f t="shared" si="44"/>
        <v>0</v>
      </c>
      <c r="G253" s="21">
        <f t="shared" si="44"/>
        <v>0</v>
      </c>
      <c r="H253" s="21">
        <f t="shared" si="47"/>
        <v>0</v>
      </c>
      <c r="I253" s="21">
        <f t="shared" si="48"/>
        <v>0</v>
      </c>
      <c r="J253" s="21">
        <f t="shared" si="49"/>
        <v>0</v>
      </c>
      <c r="K253" s="21">
        <f t="shared" si="50"/>
        <v>0</v>
      </c>
      <c r="L253" s="21">
        <f t="shared" si="51"/>
        <v>0</v>
      </c>
      <c r="M253" s="21">
        <f t="shared" ca="1" si="45"/>
        <v>-4.1827816089938883E-6</v>
      </c>
      <c r="N253" s="21">
        <f t="shared" ca="1" si="52"/>
        <v>0</v>
      </c>
      <c r="O253" s="82">
        <f t="shared" ca="1" si="53"/>
        <v>0</v>
      </c>
      <c r="P253" s="21">
        <f t="shared" ca="1" si="54"/>
        <v>0</v>
      </c>
      <c r="Q253" s="21">
        <f t="shared" ca="1" si="55"/>
        <v>0</v>
      </c>
      <c r="R253" s="12">
        <f t="shared" ca="1" si="46"/>
        <v>4.1827816089938883E-6</v>
      </c>
      <c r="S253" s="12"/>
      <c r="T253" s="12"/>
      <c r="U253" s="12"/>
      <c r="V253" s="12"/>
      <c r="W253" s="12"/>
      <c r="X253" s="12"/>
      <c r="Y253" s="12"/>
      <c r="Z253" s="12"/>
      <c r="AA253" s="12"/>
      <c r="AB253" s="12"/>
      <c r="AC253" s="12"/>
      <c r="AD253" s="12"/>
      <c r="AE253" s="12"/>
      <c r="AF253" s="12"/>
      <c r="AG253" s="12"/>
      <c r="AH253" s="12"/>
      <c r="AI253" s="12"/>
    </row>
    <row r="254" spans="1:35" x14ac:dyDescent="0.2">
      <c r="A254" s="80"/>
      <c r="B254" s="80"/>
      <c r="C254" s="80"/>
      <c r="D254" s="81">
        <f t="shared" si="43"/>
        <v>0</v>
      </c>
      <c r="E254" s="81">
        <f t="shared" si="43"/>
        <v>0</v>
      </c>
      <c r="F254" s="21">
        <f t="shared" si="44"/>
        <v>0</v>
      </c>
      <c r="G254" s="21">
        <f t="shared" si="44"/>
        <v>0</v>
      </c>
      <c r="H254" s="21">
        <f t="shared" si="47"/>
        <v>0</v>
      </c>
      <c r="I254" s="21">
        <f t="shared" si="48"/>
        <v>0</v>
      </c>
      <c r="J254" s="21">
        <f t="shared" si="49"/>
        <v>0</v>
      </c>
      <c r="K254" s="21">
        <f t="shared" si="50"/>
        <v>0</v>
      </c>
      <c r="L254" s="21">
        <f t="shared" si="51"/>
        <v>0</v>
      </c>
      <c r="M254" s="21">
        <f t="shared" ca="1" si="45"/>
        <v>-4.1827816089938883E-6</v>
      </c>
      <c r="N254" s="21">
        <f t="shared" ca="1" si="52"/>
        <v>0</v>
      </c>
      <c r="O254" s="82">
        <f t="shared" ca="1" si="53"/>
        <v>0</v>
      </c>
      <c r="P254" s="21">
        <f t="shared" ca="1" si="54"/>
        <v>0</v>
      </c>
      <c r="Q254" s="21">
        <f t="shared" ca="1" si="55"/>
        <v>0</v>
      </c>
      <c r="R254" s="12">
        <f t="shared" ca="1" si="46"/>
        <v>4.1827816089938883E-6</v>
      </c>
      <c r="S254" s="12"/>
      <c r="T254" s="12"/>
      <c r="U254" s="12"/>
      <c r="V254" s="12"/>
      <c r="W254" s="12"/>
      <c r="X254" s="12"/>
      <c r="Y254" s="12"/>
      <c r="Z254" s="12"/>
      <c r="AA254" s="12"/>
      <c r="AB254" s="12"/>
      <c r="AC254" s="12"/>
      <c r="AD254" s="12"/>
      <c r="AE254" s="12"/>
      <c r="AF254" s="12"/>
      <c r="AG254" s="12"/>
      <c r="AH254" s="12"/>
      <c r="AI254" s="12"/>
    </row>
    <row r="255" spans="1:35" x14ac:dyDescent="0.2">
      <c r="A255" s="80"/>
      <c r="B255" s="80"/>
      <c r="C255" s="80"/>
      <c r="D255" s="81">
        <f t="shared" si="43"/>
        <v>0</v>
      </c>
      <c r="E255" s="81">
        <f t="shared" si="43"/>
        <v>0</v>
      </c>
      <c r="F255" s="21">
        <f t="shared" si="44"/>
        <v>0</v>
      </c>
      <c r="G255" s="21">
        <f t="shared" si="44"/>
        <v>0</v>
      </c>
      <c r="H255" s="21">
        <f t="shared" si="47"/>
        <v>0</v>
      </c>
      <c r="I255" s="21">
        <f t="shared" si="48"/>
        <v>0</v>
      </c>
      <c r="J255" s="21">
        <f t="shared" si="49"/>
        <v>0</v>
      </c>
      <c r="K255" s="21">
        <f t="shared" si="50"/>
        <v>0</v>
      </c>
      <c r="L255" s="21">
        <f t="shared" si="51"/>
        <v>0</v>
      </c>
      <c r="M255" s="21">
        <f t="shared" ca="1" si="45"/>
        <v>-4.1827816089938883E-6</v>
      </c>
      <c r="N255" s="21">
        <f t="shared" ca="1" si="52"/>
        <v>0</v>
      </c>
      <c r="O255" s="82">
        <f t="shared" ca="1" si="53"/>
        <v>0</v>
      </c>
      <c r="P255" s="21">
        <f t="shared" ca="1" si="54"/>
        <v>0</v>
      </c>
      <c r="Q255" s="21">
        <f t="shared" ca="1" si="55"/>
        <v>0</v>
      </c>
      <c r="R255" s="12">
        <f t="shared" ca="1" si="46"/>
        <v>4.1827816089938883E-6</v>
      </c>
      <c r="S255" s="12"/>
      <c r="T255" s="12"/>
      <c r="U255" s="12"/>
      <c r="V255" s="12"/>
      <c r="W255" s="12"/>
      <c r="X255" s="12"/>
      <c r="Y255" s="12"/>
      <c r="Z255" s="12"/>
      <c r="AA255" s="12"/>
      <c r="AB255" s="12"/>
      <c r="AC255" s="12"/>
      <c r="AD255" s="12"/>
      <c r="AE255" s="12"/>
      <c r="AF255" s="12"/>
      <c r="AG255" s="12"/>
      <c r="AH255" s="12"/>
      <c r="AI255" s="12"/>
    </row>
    <row r="256" spans="1:35" x14ac:dyDescent="0.2">
      <c r="A256" s="80"/>
      <c r="B256" s="80"/>
      <c r="C256" s="80"/>
      <c r="D256" s="81">
        <f t="shared" si="43"/>
        <v>0</v>
      </c>
      <c r="E256" s="81">
        <f t="shared" si="43"/>
        <v>0</v>
      </c>
      <c r="F256" s="21">
        <f t="shared" si="44"/>
        <v>0</v>
      </c>
      <c r="G256" s="21">
        <f t="shared" si="44"/>
        <v>0</v>
      </c>
      <c r="H256" s="21">
        <f t="shared" si="47"/>
        <v>0</v>
      </c>
      <c r="I256" s="21">
        <f t="shared" si="48"/>
        <v>0</v>
      </c>
      <c r="J256" s="21">
        <f t="shared" si="49"/>
        <v>0</v>
      </c>
      <c r="K256" s="21">
        <f t="shared" si="50"/>
        <v>0</v>
      </c>
      <c r="L256" s="21">
        <f t="shared" si="51"/>
        <v>0</v>
      </c>
      <c r="M256" s="21">
        <f t="shared" ca="1" si="45"/>
        <v>-4.1827816089938883E-6</v>
      </c>
      <c r="N256" s="21">
        <f t="shared" ca="1" si="52"/>
        <v>0</v>
      </c>
      <c r="O256" s="82">
        <f t="shared" ca="1" si="53"/>
        <v>0</v>
      </c>
      <c r="P256" s="21">
        <f t="shared" ca="1" si="54"/>
        <v>0</v>
      </c>
      <c r="Q256" s="21">
        <f t="shared" ca="1" si="55"/>
        <v>0</v>
      </c>
      <c r="R256" s="12">
        <f t="shared" ca="1" si="46"/>
        <v>4.1827816089938883E-6</v>
      </c>
      <c r="S256" s="12"/>
      <c r="T256" s="12"/>
      <c r="U256" s="12"/>
      <c r="V256" s="12"/>
      <c r="W256" s="12"/>
      <c r="X256" s="12"/>
      <c r="Y256" s="12"/>
      <c r="Z256" s="12"/>
      <c r="AA256" s="12"/>
      <c r="AB256" s="12"/>
      <c r="AC256" s="12"/>
      <c r="AD256" s="12"/>
      <c r="AE256" s="12"/>
      <c r="AF256" s="12"/>
      <c r="AG256" s="12"/>
      <c r="AH256" s="12"/>
      <c r="AI256" s="12"/>
    </row>
    <row r="257" spans="1:35" x14ac:dyDescent="0.2">
      <c r="A257" s="80"/>
      <c r="B257" s="80"/>
      <c r="C257" s="80"/>
      <c r="D257" s="81">
        <f t="shared" si="43"/>
        <v>0</v>
      </c>
      <c r="E257" s="81">
        <f t="shared" si="43"/>
        <v>0</v>
      </c>
      <c r="F257" s="21">
        <f t="shared" si="44"/>
        <v>0</v>
      </c>
      <c r="G257" s="21">
        <f t="shared" si="44"/>
        <v>0</v>
      </c>
      <c r="H257" s="21">
        <f t="shared" si="47"/>
        <v>0</v>
      </c>
      <c r="I257" s="21">
        <f t="shared" si="48"/>
        <v>0</v>
      </c>
      <c r="J257" s="21">
        <f t="shared" si="49"/>
        <v>0</v>
      </c>
      <c r="K257" s="21">
        <f t="shared" si="50"/>
        <v>0</v>
      </c>
      <c r="L257" s="21">
        <f t="shared" si="51"/>
        <v>0</v>
      </c>
      <c r="M257" s="21">
        <f t="shared" ca="1" si="45"/>
        <v>-4.1827816089938883E-6</v>
      </c>
      <c r="N257" s="21">
        <f t="shared" ca="1" si="52"/>
        <v>0</v>
      </c>
      <c r="O257" s="82">
        <f t="shared" ca="1" si="53"/>
        <v>0</v>
      </c>
      <c r="P257" s="21">
        <f t="shared" ca="1" si="54"/>
        <v>0</v>
      </c>
      <c r="Q257" s="21">
        <f t="shared" ca="1" si="55"/>
        <v>0</v>
      </c>
      <c r="R257" s="12">
        <f t="shared" ca="1" si="46"/>
        <v>4.1827816089938883E-6</v>
      </c>
      <c r="S257" s="12"/>
      <c r="T257" s="12"/>
      <c r="U257" s="12"/>
      <c r="V257" s="12"/>
      <c r="W257" s="12"/>
      <c r="X257" s="12"/>
      <c r="Y257" s="12"/>
      <c r="Z257" s="12"/>
      <c r="AA257" s="12"/>
      <c r="AB257" s="12"/>
      <c r="AC257" s="12"/>
      <c r="AD257" s="12"/>
      <c r="AE257" s="12"/>
      <c r="AF257" s="12"/>
      <c r="AG257" s="12"/>
      <c r="AH257" s="12"/>
      <c r="AI257" s="12"/>
    </row>
    <row r="258" spans="1:35" x14ac:dyDescent="0.2">
      <c r="A258" s="80"/>
      <c r="B258" s="80"/>
      <c r="C258" s="80"/>
      <c r="D258" s="81">
        <f t="shared" si="43"/>
        <v>0</v>
      </c>
      <c r="E258" s="81">
        <f t="shared" si="43"/>
        <v>0</v>
      </c>
      <c r="F258" s="21">
        <f t="shared" si="44"/>
        <v>0</v>
      </c>
      <c r="G258" s="21">
        <f t="shared" si="44"/>
        <v>0</v>
      </c>
      <c r="H258" s="21">
        <f t="shared" si="47"/>
        <v>0</v>
      </c>
      <c r="I258" s="21">
        <f t="shared" si="48"/>
        <v>0</v>
      </c>
      <c r="J258" s="21">
        <f t="shared" si="49"/>
        <v>0</v>
      </c>
      <c r="K258" s="21">
        <f t="shared" si="50"/>
        <v>0</v>
      </c>
      <c r="L258" s="21">
        <f t="shared" si="51"/>
        <v>0</v>
      </c>
      <c r="M258" s="21">
        <f t="shared" ca="1" si="45"/>
        <v>-4.1827816089938883E-6</v>
      </c>
      <c r="N258" s="21">
        <f t="shared" ca="1" si="52"/>
        <v>0</v>
      </c>
      <c r="O258" s="82">
        <f t="shared" ca="1" si="53"/>
        <v>0</v>
      </c>
      <c r="P258" s="21">
        <f t="shared" ca="1" si="54"/>
        <v>0</v>
      </c>
      <c r="Q258" s="21">
        <f t="shared" ca="1" si="55"/>
        <v>0</v>
      </c>
      <c r="R258" s="12">
        <f t="shared" ca="1" si="46"/>
        <v>4.1827816089938883E-6</v>
      </c>
      <c r="S258" s="12"/>
      <c r="T258" s="12"/>
      <c r="U258" s="12"/>
      <c r="V258" s="12"/>
      <c r="W258" s="12"/>
      <c r="X258" s="12"/>
      <c r="Y258" s="12"/>
      <c r="Z258" s="12"/>
      <c r="AA258" s="12"/>
      <c r="AB258" s="12"/>
      <c r="AC258" s="12"/>
      <c r="AD258" s="12"/>
      <c r="AE258" s="12"/>
      <c r="AF258" s="12"/>
      <c r="AG258" s="12"/>
      <c r="AH258" s="12"/>
      <c r="AI258" s="12"/>
    </row>
    <row r="259" spans="1:35" x14ac:dyDescent="0.2">
      <c r="A259" s="80"/>
      <c r="B259" s="80"/>
      <c r="C259" s="80"/>
      <c r="D259" s="81">
        <f t="shared" si="43"/>
        <v>0</v>
      </c>
      <c r="E259" s="81">
        <f t="shared" si="43"/>
        <v>0</v>
      </c>
      <c r="F259" s="21">
        <f t="shared" si="44"/>
        <v>0</v>
      </c>
      <c r="G259" s="21">
        <f t="shared" si="44"/>
        <v>0</v>
      </c>
      <c r="H259" s="21">
        <f t="shared" si="47"/>
        <v>0</v>
      </c>
      <c r="I259" s="21">
        <f t="shared" si="48"/>
        <v>0</v>
      </c>
      <c r="J259" s="21">
        <f t="shared" si="49"/>
        <v>0</v>
      </c>
      <c r="K259" s="21">
        <f t="shared" si="50"/>
        <v>0</v>
      </c>
      <c r="L259" s="21">
        <f t="shared" si="51"/>
        <v>0</v>
      </c>
      <c r="M259" s="21">
        <f t="shared" ca="1" si="45"/>
        <v>-4.1827816089938883E-6</v>
      </c>
      <c r="N259" s="21">
        <f t="shared" ca="1" si="52"/>
        <v>0</v>
      </c>
      <c r="O259" s="82">
        <f t="shared" ca="1" si="53"/>
        <v>0</v>
      </c>
      <c r="P259" s="21">
        <f t="shared" ca="1" si="54"/>
        <v>0</v>
      </c>
      <c r="Q259" s="21">
        <f t="shared" ca="1" si="55"/>
        <v>0</v>
      </c>
      <c r="R259" s="12">
        <f t="shared" ca="1" si="46"/>
        <v>4.1827816089938883E-6</v>
      </c>
      <c r="S259" s="12"/>
      <c r="T259" s="12"/>
      <c r="U259" s="12"/>
      <c r="V259" s="12"/>
      <c r="W259" s="12"/>
      <c r="X259" s="12"/>
      <c r="Y259" s="12"/>
      <c r="Z259" s="12"/>
      <c r="AA259" s="12"/>
      <c r="AB259" s="12"/>
      <c r="AC259" s="12"/>
      <c r="AD259" s="12"/>
      <c r="AE259" s="12"/>
      <c r="AF259" s="12"/>
      <c r="AG259" s="12"/>
      <c r="AH259" s="12"/>
      <c r="AI259" s="12"/>
    </row>
    <row r="260" spans="1:35" x14ac:dyDescent="0.2">
      <c r="A260" s="80"/>
      <c r="B260" s="80"/>
      <c r="C260" s="80"/>
      <c r="D260" s="81">
        <f t="shared" si="43"/>
        <v>0</v>
      </c>
      <c r="E260" s="81">
        <f t="shared" si="43"/>
        <v>0</v>
      </c>
      <c r="F260" s="21">
        <f t="shared" si="44"/>
        <v>0</v>
      </c>
      <c r="G260" s="21">
        <f t="shared" si="44"/>
        <v>0</v>
      </c>
      <c r="H260" s="21">
        <f t="shared" si="47"/>
        <v>0</v>
      </c>
      <c r="I260" s="21">
        <f t="shared" si="48"/>
        <v>0</v>
      </c>
      <c r="J260" s="21">
        <f t="shared" si="49"/>
        <v>0</v>
      </c>
      <c r="K260" s="21">
        <f t="shared" si="50"/>
        <v>0</v>
      </c>
      <c r="L260" s="21">
        <f t="shared" si="51"/>
        <v>0</v>
      </c>
      <c r="M260" s="21">
        <f t="shared" ca="1" si="45"/>
        <v>-4.1827816089938883E-6</v>
      </c>
      <c r="N260" s="21">
        <f t="shared" ca="1" si="52"/>
        <v>0</v>
      </c>
      <c r="O260" s="82">
        <f t="shared" ca="1" si="53"/>
        <v>0</v>
      </c>
      <c r="P260" s="21">
        <f t="shared" ca="1" si="54"/>
        <v>0</v>
      </c>
      <c r="Q260" s="21">
        <f t="shared" ca="1" si="55"/>
        <v>0</v>
      </c>
      <c r="R260" s="12">
        <f t="shared" ca="1" si="46"/>
        <v>4.1827816089938883E-6</v>
      </c>
      <c r="S260" s="12"/>
      <c r="T260" s="12"/>
      <c r="U260" s="12"/>
      <c r="V260" s="12"/>
      <c r="W260" s="12"/>
      <c r="X260" s="12"/>
      <c r="Y260" s="12"/>
      <c r="Z260" s="12"/>
      <c r="AA260" s="12"/>
      <c r="AB260" s="12"/>
      <c r="AC260" s="12"/>
      <c r="AD260" s="12"/>
      <c r="AE260" s="12"/>
      <c r="AF260" s="12"/>
      <c r="AG260" s="12"/>
      <c r="AH260" s="12"/>
      <c r="AI260" s="12"/>
    </row>
    <row r="261" spans="1:35" x14ac:dyDescent="0.2">
      <c r="A261" s="80"/>
      <c r="B261" s="80"/>
      <c r="C261" s="80"/>
      <c r="D261" s="81">
        <f t="shared" si="43"/>
        <v>0</v>
      </c>
      <c r="E261" s="81">
        <f t="shared" si="43"/>
        <v>0</v>
      </c>
      <c r="F261" s="21">
        <f t="shared" si="44"/>
        <v>0</v>
      </c>
      <c r="G261" s="21">
        <f t="shared" si="44"/>
        <v>0</v>
      </c>
      <c r="H261" s="21">
        <f t="shared" si="47"/>
        <v>0</v>
      </c>
      <c r="I261" s="21">
        <f t="shared" si="48"/>
        <v>0</v>
      </c>
      <c r="J261" s="21">
        <f t="shared" si="49"/>
        <v>0</v>
      </c>
      <c r="K261" s="21">
        <f t="shared" si="50"/>
        <v>0</v>
      </c>
      <c r="L261" s="21">
        <f t="shared" si="51"/>
        <v>0</v>
      </c>
      <c r="M261" s="21">
        <f t="shared" ca="1" si="45"/>
        <v>-4.1827816089938883E-6</v>
      </c>
      <c r="N261" s="21">
        <f t="shared" ca="1" si="52"/>
        <v>0</v>
      </c>
      <c r="O261" s="82">
        <f t="shared" ca="1" si="53"/>
        <v>0</v>
      </c>
      <c r="P261" s="21">
        <f t="shared" ca="1" si="54"/>
        <v>0</v>
      </c>
      <c r="Q261" s="21">
        <f t="shared" ca="1" si="55"/>
        <v>0</v>
      </c>
      <c r="R261" s="12">
        <f t="shared" ca="1" si="46"/>
        <v>4.1827816089938883E-6</v>
      </c>
      <c r="S261" s="12"/>
      <c r="T261" s="12"/>
      <c r="U261" s="12"/>
      <c r="V261" s="12"/>
      <c r="W261" s="12"/>
      <c r="X261" s="12"/>
      <c r="Y261" s="12"/>
      <c r="Z261" s="12"/>
      <c r="AA261" s="12"/>
      <c r="AB261" s="12"/>
      <c r="AC261" s="12"/>
      <c r="AD261" s="12"/>
      <c r="AE261" s="12"/>
      <c r="AF261" s="12"/>
      <c r="AG261" s="12"/>
      <c r="AH261" s="12"/>
      <c r="AI261" s="12"/>
    </row>
    <row r="262" spans="1:35" x14ac:dyDescent="0.2">
      <c r="A262" s="80"/>
      <c r="B262" s="80"/>
      <c r="C262" s="80"/>
      <c r="D262" s="81">
        <f t="shared" si="43"/>
        <v>0</v>
      </c>
      <c r="E262" s="81">
        <f t="shared" si="43"/>
        <v>0</v>
      </c>
      <c r="F262" s="21">
        <f t="shared" si="44"/>
        <v>0</v>
      </c>
      <c r="G262" s="21">
        <f t="shared" si="44"/>
        <v>0</v>
      </c>
      <c r="H262" s="21">
        <f t="shared" si="47"/>
        <v>0</v>
      </c>
      <c r="I262" s="21">
        <f t="shared" si="48"/>
        <v>0</v>
      </c>
      <c r="J262" s="21">
        <f t="shared" si="49"/>
        <v>0</v>
      </c>
      <c r="K262" s="21">
        <f t="shared" si="50"/>
        <v>0</v>
      </c>
      <c r="L262" s="21">
        <f t="shared" si="51"/>
        <v>0</v>
      </c>
      <c r="M262" s="21">
        <f t="shared" ca="1" si="45"/>
        <v>-4.1827816089938883E-6</v>
      </c>
      <c r="N262" s="21">
        <f t="shared" ca="1" si="52"/>
        <v>0</v>
      </c>
      <c r="O262" s="82">
        <f t="shared" ca="1" si="53"/>
        <v>0</v>
      </c>
      <c r="P262" s="21">
        <f t="shared" ca="1" si="54"/>
        <v>0</v>
      </c>
      <c r="Q262" s="21">
        <f t="shared" ca="1" si="55"/>
        <v>0</v>
      </c>
      <c r="R262" s="12">
        <f t="shared" ca="1" si="46"/>
        <v>4.1827816089938883E-6</v>
      </c>
      <c r="S262" s="12"/>
      <c r="T262" s="12"/>
      <c r="U262" s="12"/>
      <c r="V262" s="12"/>
      <c r="W262" s="12"/>
      <c r="X262" s="12"/>
      <c r="Y262" s="12"/>
      <c r="Z262" s="12"/>
      <c r="AA262" s="12"/>
      <c r="AB262" s="12"/>
      <c r="AC262" s="12"/>
      <c r="AD262" s="12"/>
      <c r="AE262" s="12"/>
      <c r="AF262" s="12"/>
      <c r="AG262" s="12"/>
      <c r="AH262" s="12"/>
      <c r="AI262" s="12"/>
    </row>
    <row r="263" spans="1:35" x14ac:dyDescent="0.2">
      <c r="A263" s="80"/>
      <c r="B263" s="80"/>
      <c r="C263" s="80"/>
      <c r="D263" s="81">
        <f t="shared" si="43"/>
        <v>0</v>
      </c>
      <c r="E263" s="81">
        <f t="shared" si="43"/>
        <v>0</v>
      </c>
      <c r="F263" s="21">
        <f t="shared" si="44"/>
        <v>0</v>
      </c>
      <c r="G263" s="21">
        <f t="shared" si="44"/>
        <v>0</v>
      </c>
      <c r="H263" s="21">
        <f t="shared" si="47"/>
        <v>0</v>
      </c>
      <c r="I263" s="21">
        <f t="shared" si="48"/>
        <v>0</v>
      </c>
      <c r="J263" s="21">
        <f t="shared" si="49"/>
        <v>0</v>
      </c>
      <c r="K263" s="21">
        <f t="shared" si="50"/>
        <v>0</v>
      </c>
      <c r="L263" s="21">
        <f t="shared" si="51"/>
        <v>0</v>
      </c>
      <c r="M263" s="21">
        <f t="shared" ca="1" si="45"/>
        <v>-4.1827816089938883E-6</v>
      </c>
      <c r="N263" s="21">
        <f t="shared" ca="1" si="52"/>
        <v>0</v>
      </c>
      <c r="O263" s="82">
        <f t="shared" ca="1" si="53"/>
        <v>0</v>
      </c>
      <c r="P263" s="21">
        <f t="shared" ca="1" si="54"/>
        <v>0</v>
      </c>
      <c r="Q263" s="21">
        <f t="shared" ca="1" si="55"/>
        <v>0</v>
      </c>
      <c r="R263" s="12">
        <f t="shared" ca="1" si="46"/>
        <v>4.1827816089938883E-6</v>
      </c>
      <c r="S263" s="12"/>
      <c r="T263" s="12"/>
      <c r="U263" s="12"/>
      <c r="V263" s="12"/>
      <c r="W263" s="12"/>
      <c r="X263" s="12"/>
      <c r="Y263" s="12"/>
      <c r="Z263" s="12"/>
      <c r="AA263" s="12"/>
      <c r="AB263" s="12"/>
      <c r="AC263" s="12"/>
      <c r="AD263" s="12"/>
      <c r="AE263" s="12"/>
      <c r="AF263" s="12"/>
      <c r="AG263" s="12"/>
      <c r="AH263" s="12"/>
      <c r="AI263" s="12"/>
    </row>
    <row r="264" spans="1:35" x14ac:dyDescent="0.2">
      <c r="A264" s="80"/>
      <c r="B264" s="80"/>
      <c r="C264" s="80"/>
      <c r="D264" s="81">
        <f t="shared" si="43"/>
        <v>0</v>
      </c>
      <c r="E264" s="81">
        <f t="shared" si="43"/>
        <v>0</v>
      </c>
      <c r="F264" s="21">
        <f t="shared" si="44"/>
        <v>0</v>
      </c>
      <c r="G264" s="21">
        <f t="shared" si="44"/>
        <v>0</v>
      </c>
      <c r="H264" s="21">
        <f t="shared" si="47"/>
        <v>0</v>
      </c>
      <c r="I264" s="21">
        <f t="shared" si="48"/>
        <v>0</v>
      </c>
      <c r="J264" s="21">
        <f t="shared" si="49"/>
        <v>0</v>
      </c>
      <c r="K264" s="21">
        <f t="shared" si="50"/>
        <v>0</v>
      </c>
      <c r="L264" s="21">
        <f t="shared" si="51"/>
        <v>0</v>
      </c>
      <c r="M264" s="21">
        <f t="shared" ca="1" si="45"/>
        <v>-4.1827816089938883E-6</v>
      </c>
      <c r="N264" s="21">
        <f t="shared" ca="1" si="52"/>
        <v>0</v>
      </c>
      <c r="O264" s="82">
        <f t="shared" ca="1" si="53"/>
        <v>0</v>
      </c>
      <c r="P264" s="21">
        <f t="shared" ca="1" si="54"/>
        <v>0</v>
      </c>
      <c r="Q264" s="21">
        <f t="shared" ca="1" si="55"/>
        <v>0</v>
      </c>
      <c r="R264" s="12">
        <f t="shared" ca="1" si="46"/>
        <v>4.1827816089938883E-6</v>
      </c>
      <c r="S264" s="12"/>
      <c r="T264" s="12"/>
      <c r="U264" s="12"/>
      <c r="V264" s="12"/>
      <c r="W264" s="12"/>
      <c r="X264" s="12"/>
      <c r="Y264" s="12"/>
      <c r="Z264" s="12"/>
      <c r="AA264" s="12"/>
      <c r="AB264" s="12"/>
      <c r="AC264" s="12"/>
      <c r="AD264" s="12"/>
      <c r="AE264" s="12"/>
      <c r="AF264" s="12"/>
      <c r="AG264" s="12"/>
      <c r="AH264" s="12"/>
      <c r="AI264" s="12"/>
    </row>
    <row r="265" spans="1:35" x14ac:dyDescent="0.2">
      <c r="A265" s="80"/>
      <c r="B265" s="80"/>
      <c r="C265" s="80"/>
      <c r="D265" s="81">
        <f t="shared" si="43"/>
        <v>0</v>
      </c>
      <c r="E265" s="81">
        <f t="shared" si="43"/>
        <v>0</v>
      </c>
      <c r="F265" s="21">
        <f t="shared" si="44"/>
        <v>0</v>
      </c>
      <c r="G265" s="21">
        <f t="shared" si="44"/>
        <v>0</v>
      </c>
      <c r="H265" s="21">
        <f t="shared" si="47"/>
        <v>0</v>
      </c>
      <c r="I265" s="21">
        <f t="shared" si="48"/>
        <v>0</v>
      </c>
      <c r="J265" s="21">
        <f t="shared" si="49"/>
        <v>0</v>
      </c>
      <c r="K265" s="21">
        <f t="shared" si="50"/>
        <v>0</v>
      </c>
      <c r="L265" s="21">
        <f t="shared" si="51"/>
        <v>0</v>
      </c>
      <c r="M265" s="21">
        <f t="shared" ca="1" si="45"/>
        <v>-4.1827816089938883E-6</v>
      </c>
      <c r="N265" s="21">
        <f t="shared" ca="1" si="52"/>
        <v>0</v>
      </c>
      <c r="O265" s="82">
        <f t="shared" ca="1" si="53"/>
        <v>0</v>
      </c>
      <c r="P265" s="21">
        <f t="shared" ca="1" si="54"/>
        <v>0</v>
      </c>
      <c r="Q265" s="21">
        <f t="shared" ca="1" si="55"/>
        <v>0</v>
      </c>
      <c r="R265" s="12">
        <f t="shared" ca="1" si="46"/>
        <v>4.1827816089938883E-6</v>
      </c>
      <c r="S265" s="12"/>
      <c r="T265" s="12"/>
      <c r="U265" s="12"/>
      <c r="V265" s="12"/>
      <c r="W265" s="12"/>
      <c r="X265" s="12"/>
      <c r="Y265" s="12"/>
      <c r="Z265" s="12"/>
      <c r="AA265" s="12"/>
      <c r="AB265" s="12"/>
      <c r="AC265" s="12"/>
      <c r="AD265" s="12"/>
      <c r="AE265" s="12"/>
      <c r="AF265" s="12"/>
      <c r="AG265" s="12"/>
      <c r="AH265" s="12"/>
      <c r="AI265" s="12"/>
    </row>
    <row r="266" spans="1:35" x14ac:dyDescent="0.2">
      <c r="A266" s="80"/>
      <c r="B266" s="80"/>
      <c r="C266" s="80"/>
      <c r="D266" s="81">
        <f t="shared" si="43"/>
        <v>0</v>
      </c>
      <c r="E266" s="81">
        <f t="shared" si="43"/>
        <v>0</v>
      </c>
      <c r="F266" s="21">
        <f t="shared" si="44"/>
        <v>0</v>
      </c>
      <c r="G266" s="21">
        <f t="shared" si="44"/>
        <v>0</v>
      </c>
      <c r="H266" s="21">
        <f t="shared" si="47"/>
        <v>0</v>
      </c>
      <c r="I266" s="21">
        <f t="shared" si="48"/>
        <v>0</v>
      </c>
      <c r="J266" s="21">
        <f t="shared" si="49"/>
        <v>0</v>
      </c>
      <c r="K266" s="21">
        <f t="shared" si="50"/>
        <v>0</v>
      </c>
      <c r="L266" s="21">
        <f t="shared" si="51"/>
        <v>0</v>
      </c>
      <c r="M266" s="21">
        <f t="shared" ca="1" si="45"/>
        <v>-4.1827816089938883E-6</v>
      </c>
      <c r="N266" s="21">
        <f t="shared" ca="1" si="52"/>
        <v>0</v>
      </c>
      <c r="O266" s="82">
        <f t="shared" ca="1" si="53"/>
        <v>0</v>
      </c>
      <c r="P266" s="21">
        <f t="shared" ca="1" si="54"/>
        <v>0</v>
      </c>
      <c r="Q266" s="21">
        <f t="shared" ca="1" si="55"/>
        <v>0</v>
      </c>
      <c r="R266" s="12">
        <f t="shared" ca="1" si="46"/>
        <v>4.1827816089938883E-6</v>
      </c>
      <c r="S266" s="12"/>
      <c r="T266" s="12"/>
      <c r="U266" s="12"/>
      <c r="V266" s="12"/>
      <c r="W266" s="12"/>
      <c r="X266" s="12"/>
      <c r="Y266" s="12"/>
      <c r="Z266" s="12"/>
      <c r="AA266" s="12"/>
      <c r="AB266" s="12"/>
      <c r="AC266" s="12"/>
      <c r="AD266" s="12"/>
      <c r="AE266" s="12"/>
      <c r="AF266" s="12"/>
      <c r="AG266" s="12"/>
      <c r="AH266" s="12"/>
      <c r="AI266" s="12"/>
    </row>
    <row r="267" spans="1:35" x14ac:dyDescent="0.2">
      <c r="A267" s="80"/>
      <c r="B267" s="80"/>
      <c r="C267" s="80"/>
      <c r="D267" s="81">
        <f t="shared" si="43"/>
        <v>0</v>
      </c>
      <c r="E267" s="81">
        <f t="shared" si="43"/>
        <v>0</v>
      </c>
      <c r="F267" s="21">
        <f t="shared" si="44"/>
        <v>0</v>
      </c>
      <c r="G267" s="21">
        <f t="shared" si="44"/>
        <v>0</v>
      </c>
      <c r="H267" s="21">
        <f t="shared" si="47"/>
        <v>0</v>
      </c>
      <c r="I267" s="21">
        <f t="shared" si="48"/>
        <v>0</v>
      </c>
      <c r="J267" s="21">
        <f t="shared" si="49"/>
        <v>0</v>
      </c>
      <c r="K267" s="21">
        <f t="shared" si="50"/>
        <v>0</v>
      </c>
      <c r="L267" s="21">
        <f t="shared" si="51"/>
        <v>0</v>
      </c>
      <c r="M267" s="21">
        <f t="shared" ca="1" si="45"/>
        <v>-4.1827816089938883E-6</v>
      </c>
      <c r="N267" s="21">
        <f t="shared" ca="1" si="52"/>
        <v>0</v>
      </c>
      <c r="O267" s="82">
        <f t="shared" ca="1" si="53"/>
        <v>0</v>
      </c>
      <c r="P267" s="21">
        <f t="shared" ca="1" si="54"/>
        <v>0</v>
      </c>
      <c r="Q267" s="21">
        <f t="shared" ca="1" si="55"/>
        <v>0</v>
      </c>
      <c r="R267" s="12">
        <f t="shared" ca="1" si="46"/>
        <v>4.1827816089938883E-6</v>
      </c>
      <c r="S267" s="12"/>
      <c r="T267" s="12"/>
      <c r="U267" s="12"/>
      <c r="V267" s="12"/>
      <c r="W267" s="12"/>
      <c r="X267" s="12"/>
      <c r="Y267" s="12"/>
      <c r="Z267" s="12"/>
      <c r="AA267" s="12"/>
      <c r="AB267" s="12"/>
      <c r="AC267" s="12"/>
      <c r="AD267" s="12"/>
      <c r="AE267" s="12"/>
      <c r="AF267" s="12"/>
      <c r="AG267" s="12"/>
      <c r="AH267" s="12"/>
      <c r="AI267" s="12"/>
    </row>
    <row r="268" spans="1:35" x14ac:dyDescent="0.2">
      <c r="A268" s="80"/>
      <c r="B268" s="80"/>
      <c r="C268" s="80"/>
      <c r="D268" s="81">
        <f t="shared" si="43"/>
        <v>0</v>
      </c>
      <c r="E268" s="81">
        <f t="shared" si="43"/>
        <v>0</v>
      </c>
      <c r="F268" s="21">
        <f t="shared" si="44"/>
        <v>0</v>
      </c>
      <c r="G268" s="21">
        <f t="shared" si="44"/>
        <v>0</v>
      </c>
      <c r="H268" s="21">
        <f t="shared" si="47"/>
        <v>0</v>
      </c>
      <c r="I268" s="21">
        <f t="shared" si="48"/>
        <v>0</v>
      </c>
      <c r="J268" s="21">
        <f t="shared" si="49"/>
        <v>0</v>
      </c>
      <c r="K268" s="21">
        <f t="shared" si="50"/>
        <v>0</v>
      </c>
      <c r="L268" s="21">
        <f t="shared" si="51"/>
        <v>0</v>
      </c>
      <c r="M268" s="21">
        <f t="shared" ca="1" si="45"/>
        <v>-4.1827816089938883E-6</v>
      </c>
      <c r="N268" s="21">
        <f t="shared" ca="1" si="52"/>
        <v>0</v>
      </c>
      <c r="O268" s="82">
        <f t="shared" ca="1" si="53"/>
        <v>0</v>
      </c>
      <c r="P268" s="21">
        <f t="shared" ca="1" si="54"/>
        <v>0</v>
      </c>
      <c r="Q268" s="21">
        <f t="shared" ca="1" si="55"/>
        <v>0</v>
      </c>
      <c r="R268" s="12">
        <f t="shared" ca="1" si="46"/>
        <v>4.1827816089938883E-6</v>
      </c>
      <c r="S268" s="12"/>
      <c r="T268" s="12"/>
      <c r="U268" s="12"/>
      <c r="V268" s="12"/>
      <c r="W268" s="12"/>
      <c r="X268" s="12"/>
      <c r="Y268" s="12"/>
      <c r="Z268" s="12"/>
      <c r="AA268" s="12"/>
      <c r="AB268" s="12"/>
      <c r="AC268" s="12"/>
      <c r="AD268" s="12"/>
      <c r="AE268" s="12"/>
      <c r="AF268" s="12"/>
      <c r="AG268" s="12"/>
      <c r="AH268" s="12"/>
      <c r="AI268" s="12"/>
    </row>
    <row r="269" spans="1:35" x14ac:dyDescent="0.2">
      <c r="A269" s="80"/>
      <c r="B269" s="80"/>
      <c r="C269" s="80"/>
      <c r="D269" s="81">
        <f t="shared" si="43"/>
        <v>0</v>
      </c>
      <c r="E269" s="81">
        <f t="shared" si="43"/>
        <v>0</v>
      </c>
      <c r="F269" s="21">
        <f t="shared" si="44"/>
        <v>0</v>
      </c>
      <c r="G269" s="21">
        <f t="shared" si="44"/>
        <v>0</v>
      </c>
      <c r="H269" s="21">
        <f t="shared" si="47"/>
        <v>0</v>
      </c>
      <c r="I269" s="21">
        <f t="shared" si="48"/>
        <v>0</v>
      </c>
      <c r="J269" s="21">
        <f t="shared" si="49"/>
        <v>0</v>
      </c>
      <c r="K269" s="21">
        <f t="shared" si="50"/>
        <v>0</v>
      </c>
      <c r="L269" s="21">
        <f t="shared" si="51"/>
        <v>0</v>
      </c>
      <c r="M269" s="21">
        <f t="shared" ca="1" si="45"/>
        <v>-4.1827816089938883E-6</v>
      </c>
      <c r="N269" s="21">
        <f t="shared" ca="1" si="52"/>
        <v>0</v>
      </c>
      <c r="O269" s="82">
        <f t="shared" ca="1" si="53"/>
        <v>0</v>
      </c>
      <c r="P269" s="21">
        <f t="shared" ca="1" si="54"/>
        <v>0</v>
      </c>
      <c r="Q269" s="21">
        <f t="shared" ca="1" si="55"/>
        <v>0</v>
      </c>
      <c r="R269" s="12">
        <f t="shared" ca="1" si="46"/>
        <v>4.1827816089938883E-6</v>
      </c>
      <c r="S269" s="12"/>
      <c r="T269" s="12"/>
      <c r="U269" s="12"/>
      <c r="V269" s="12"/>
      <c r="W269" s="12"/>
      <c r="X269" s="12"/>
      <c r="Y269" s="12"/>
      <c r="Z269" s="12"/>
      <c r="AA269" s="12"/>
      <c r="AB269" s="12"/>
      <c r="AC269" s="12"/>
      <c r="AD269" s="12"/>
      <c r="AE269" s="12"/>
      <c r="AF269" s="12"/>
      <c r="AG269" s="12"/>
      <c r="AH269" s="12"/>
      <c r="AI269" s="12"/>
    </row>
    <row r="270" spans="1:35" x14ac:dyDescent="0.2">
      <c r="A270" s="80"/>
      <c r="B270" s="80"/>
      <c r="C270" s="80"/>
      <c r="D270" s="81">
        <f t="shared" si="43"/>
        <v>0</v>
      </c>
      <c r="E270" s="81">
        <f t="shared" si="43"/>
        <v>0</v>
      </c>
      <c r="F270" s="21">
        <f t="shared" si="44"/>
        <v>0</v>
      </c>
      <c r="G270" s="21">
        <f t="shared" si="44"/>
        <v>0</v>
      </c>
      <c r="H270" s="21">
        <f t="shared" si="47"/>
        <v>0</v>
      </c>
      <c r="I270" s="21">
        <f t="shared" si="48"/>
        <v>0</v>
      </c>
      <c r="J270" s="21">
        <f t="shared" si="49"/>
        <v>0</v>
      </c>
      <c r="K270" s="21">
        <f t="shared" si="50"/>
        <v>0</v>
      </c>
      <c r="L270" s="21">
        <f t="shared" si="51"/>
        <v>0</v>
      </c>
      <c r="M270" s="21">
        <f t="shared" ca="1" si="45"/>
        <v>-4.1827816089938883E-6</v>
      </c>
      <c r="N270" s="21">
        <f t="shared" ca="1" si="52"/>
        <v>0</v>
      </c>
      <c r="O270" s="82">
        <f t="shared" ca="1" si="53"/>
        <v>0</v>
      </c>
      <c r="P270" s="21">
        <f t="shared" ca="1" si="54"/>
        <v>0</v>
      </c>
      <c r="Q270" s="21">
        <f t="shared" ca="1" si="55"/>
        <v>0</v>
      </c>
      <c r="R270" s="12">
        <f t="shared" ca="1" si="46"/>
        <v>4.1827816089938883E-6</v>
      </c>
      <c r="S270" s="12"/>
      <c r="T270" s="12"/>
      <c r="U270" s="12"/>
      <c r="V270" s="12"/>
      <c r="W270" s="12"/>
      <c r="X270" s="12"/>
      <c r="Y270" s="12"/>
      <c r="Z270" s="12"/>
      <c r="AA270" s="12"/>
      <c r="AB270" s="12"/>
      <c r="AC270" s="12"/>
      <c r="AD270" s="12"/>
      <c r="AE270" s="12"/>
      <c r="AF270" s="12"/>
      <c r="AG270" s="12"/>
      <c r="AH270" s="12"/>
      <c r="AI270" s="12"/>
    </row>
    <row r="271" spans="1:35" x14ac:dyDescent="0.2">
      <c r="A271" s="80"/>
      <c r="B271" s="80"/>
      <c r="C271" s="80"/>
      <c r="D271" s="81">
        <f t="shared" ref="D271:E334" si="56">A271/A$18</f>
        <v>0</v>
      </c>
      <c r="E271" s="81">
        <f t="shared" si="56"/>
        <v>0</v>
      </c>
      <c r="F271" s="21">
        <f t="shared" ref="F271:G334" si="57">$C271*D271</f>
        <v>0</v>
      </c>
      <c r="G271" s="21">
        <f t="shared" si="57"/>
        <v>0</v>
      </c>
      <c r="H271" s="21">
        <f t="shared" si="47"/>
        <v>0</v>
      </c>
      <c r="I271" s="21">
        <f t="shared" si="48"/>
        <v>0</v>
      </c>
      <c r="J271" s="21">
        <f t="shared" si="49"/>
        <v>0</v>
      </c>
      <c r="K271" s="21">
        <f t="shared" si="50"/>
        <v>0</v>
      </c>
      <c r="L271" s="21">
        <f t="shared" si="51"/>
        <v>0</v>
      </c>
      <c r="M271" s="21">
        <f t="shared" ca="1" si="45"/>
        <v>-4.1827816089938883E-6</v>
      </c>
      <c r="N271" s="21">
        <f t="shared" ca="1" si="52"/>
        <v>0</v>
      </c>
      <c r="O271" s="82">
        <f t="shared" ca="1" si="53"/>
        <v>0</v>
      </c>
      <c r="P271" s="21">
        <f t="shared" ca="1" si="54"/>
        <v>0</v>
      </c>
      <c r="Q271" s="21">
        <f t="shared" ca="1" si="55"/>
        <v>0</v>
      </c>
      <c r="R271" s="12">
        <f t="shared" ca="1" si="46"/>
        <v>4.1827816089938883E-6</v>
      </c>
      <c r="S271" s="12"/>
      <c r="T271" s="12"/>
      <c r="U271" s="12"/>
      <c r="V271" s="12"/>
      <c r="W271" s="12"/>
      <c r="X271" s="12"/>
      <c r="Y271" s="12"/>
      <c r="Z271" s="12"/>
      <c r="AA271" s="12"/>
      <c r="AB271" s="12"/>
      <c r="AC271" s="12"/>
      <c r="AD271" s="12"/>
      <c r="AE271" s="12"/>
      <c r="AF271" s="12"/>
      <c r="AG271" s="12"/>
      <c r="AH271" s="12"/>
      <c r="AI271" s="12"/>
    </row>
    <row r="272" spans="1:35" x14ac:dyDescent="0.2">
      <c r="A272" s="80"/>
      <c r="B272" s="80"/>
      <c r="C272" s="80"/>
      <c r="D272" s="81">
        <f t="shared" si="56"/>
        <v>0</v>
      </c>
      <c r="E272" s="81">
        <f t="shared" si="56"/>
        <v>0</v>
      </c>
      <c r="F272" s="21">
        <f t="shared" si="57"/>
        <v>0</v>
      </c>
      <c r="G272" s="21">
        <f t="shared" si="57"/>
        <v>0</v>
      </c>
      <c r="H272" s="21">
        <f t="shared" si="47"/>
        <v>0</v>
      </c>
      <c r="I272" s="21">
        <f t="shared" si="48"/>
        <v>0</v>
      </c>
      <c r="J272" s="21">
        <f t="shared" si="49"/>
        <v>0</v>
      </c>
      <c r="K272" s="21">
        <f t="shared" si="50"/>
        <v>0</v>
      </c>
      <c r="L272" s="21">
        <f t="shared" si="51"/>
        <v>0</v>
      </c>
      <c r="M272" s="21">
        <f t="shared" ca="1" si="45"/>
        <v>-4.1827816089938883E-6</v>
      </c>
      <c r="N272" s="21">
        <f t="shared" ca="1" si="52"/>
        <v>0</v>
      </c>
      <c r="O272" s="82">
        <f t="shared" ca="1" si="53"/>
        <v>0</v>
      </c>
      <c r="P272" s="21">
        <f t="shared" ca="1" si="54"/>
        <v>0</v>
      </c>
      <c r="Q272" s="21">
        <f t="shared" ca="1" si="55"/>
        <v>0</v>
      </c>
      <c r="R272" s="12">
        <f t="shared" ca="1" si="46"/>
        <v>4.1827816089938883E-6</v>
      </c>
      <c r="S272" s="12"/>
      <c r="T272" s="12"/>
      <c r="U272" s="12"/>
      <c r="V272" s="12"/>
      <c r="W272" s="12"/>
      <c r="X272" s="12"/>
      <c r="Y272" s="12"/>
      <c r="Z272" s="12"/>
      <c r="AA272" s="12"/>
      <c r="AB272" s="12"/>
      <c r="AC272" s="12"/>
      <c r="AD272" s="12"/>
      <c r="AE272" s="12"/>
      <c r="AF272" s="12"/>
      <c r="AG272" s="12"/>
      <c r="AH272" s="12"/>
      <c r="AI272" s="12"/>
    </row>
    <row r="273" spans="1:35" x14ac:dyDescent="0.2">
      <c r="A273" s="80"/>
      <c r="B273" s="80"/>
      <c r="C273" s="80"/>
      <c r="D273" s="81">
        <f t="shared" si="56"/>
        <v>0</v>
      </c>
      <c r="E273" s="81">
        <f t="shared" si="56"/>
        <v>0</v>
      </c>
      <c r="F273" s="21">
        <f t="shared" si="57"/>
        <v>0</v>
      </c>
      <c r="G273" s="21">
        <f t="shared" si="57"/>
        <v>0</v>
      </c>
      <c r="H273" s="21">
        <f t="shared" si="47"/>
        <v>0</v>
      </c>
      <c r="I273" s="21">
        <f t="shared" si="48"/>
        <v>0</v>
      </c>
      <c r="J273" s="21">
        <f t="shared" si="49"/>
        <v>0</v>
      </c>
      <c r="K273" s="21">
        <f t="shared" si="50"/>
        <v>0</v>
      </c>
      <c r="L273" s="21">
        <f t="shared" si="51"/>
        <v>0</v>
      </c>
      <c r="M273" s="21">
        <f t="shared" ca="1" si="45"/>
        <v>-4.1827816089938883E-6</v>
      </c>
      <c r="N273" s="21">
        <f t="shared" ca="1" si="52"/>
        <v>0</v>
      </c>
      <c r="O273" s="82">
        <f t="shared" ca="1" si="53"/>
        <v>0</v>
      </c>
      <c r="P273" s="21">
        <f t="shared" ca="1" si="54"/>
        <v>0</v>
      </c>
      <c r="Q273" s="21">
        <f t="shared" ca="1" si="55"/>
        <v>0</v>
      </c>
      <c r="R273" s="12">
        <f t="shared" ca="1" si="46"/>
        <v>4.1827816089938883E-6</v>
      </c>
      <c r="S273" s="12"/>
      <c r="T273" s="12"/>
      <c r="U273" s="12"/>
      <c r="V273" s="12"/>
      <c r="W273" s="12"/>
      <c r="X273" s="12"/>
      <c r="Y273" s="12"/>
      <c r="Z273" s="12"/>
      <c r="AA273" s="12"/>
      <c r="AB273" s="12"/>
      <c r="AC273" s="12"/>
      <c r="AD273" s="12"/>
      <c r="AE273" s="12"/>
      <c r="AF273" s="12"/>
      <c r="AG273" s="12"/>
      <c r="AH273" s="12"/>
      <c r="AI273" s="12"/>
    </row>
    <row r="274" spans="1:35" x14ac:dyDescent="0.2">
      <c r="A274" s="80"/>
      <c r="B274" s="80"/>
      <c r="C274" s="80"/>
      <c r="D274" s="81">
        <f t="shared" si="56"/>
        <v>0</v>
      </c>
      <c r="E274" s="81">
        <f t="shared" si="56"/>
        <v>0</v>
      </c>
      <c r="F274" s="21">
        <f t="shared" si="57"/>
        <v>0</v>
      </c>
      <c r="G274" s="21">
        <f t="shared" si="57"/>
        <v>0</v>
      </c>
      <c r="H274" s="21">
        <f t="shared" si="47"/>
        <v>0</v>
      </c>
      <c r="I274" s="21">
        <f t="shared" si="48"/>
        <v>0</v>
      </c>
      <c r="J274" s="21">
        <f t="shared" si="49"/>
        <v>0</v>
      </c>
      <c r="K274" s="21">
        <f t="shared" si="50"/>
        <v>0</v>
      </c>
      <c r="L274" s="21">
        <f t="shared" si="51"/>
        <v>0</v>
      </c>
      <c r="M274" s="21">
        <f t="shared" ca="1" si="45"/>
        <v>-4.1827816089938883E-6</v>
      </c>
      <c r="N274" s="21">
        <f t="shared" ca="1" si="52"/>
        <v>0</v>
      </c>
      <c r="O274" s="82">
        <f t="shared" ca="1" si="53"/>
        <v>0</v>
      </c>
      <c r="P274" s="21">
        <f t="shared" ca="1" si="54"/>
        <v>0</v>
      </c>
      <c r="Q274" s="21">
        <f t="shared" ca="1" si="55"/>
        <v>0</v>
      </c>
      <c r="R274" s="12">
        <f t="shared" ca="1" si="46"/>
        <v>4.1827816089938883E-6</v>
      </c>
      <c r="S274" s="12"/>
      <c r="T274" s="12"/>
      <c r="U274" s="12"/>
      <c r="V274" s="12"/>
      <c r="W274" s="12"/>
      <c r="X274" s="12"/>
      <c r="Y274" s="12"/>
      <c r="Z274" s="12"/>
      <c r="AA274" s="12"/>
      <c r="AB274" s="12"/>
      <c r="AC274" s="12"/>
      <c r="AD274" s="12"/>
      <c r="AE274" s="12"/>
      <c r="AF274" s="12"/>
      <c r="AG274" s="12"/>
      <c r="AH274" s="12"/>
      <c r="AI274" s="12"/>
    </row>
    <row r="275" spans="1:35" x14ac:dyDescent="0.2">
      <c r="A275" s="80"/>
      <c r="B275" s="80"/>
      <c r="C275" s="80"/>
      <c r="D275" s="81">
        <f t="shared" si="56"/>
        <v>0</v>
      </c>
      <c r="E275" s="81">
        <f t="shared" si="56"/>
        <v>0</v>
      </c>
      <c r="F275" s="21">
        <f t="shared" si="57"/>
        <v>0</v>
      </c>
      <c r="G275" s="21">
        <f t="shared" si="57"/>
        <v>0</v>
      </c>
      <c r="H275" s="21">
        <f t="shared" si="47"/>
        <v>0</v>
      </c>
      <c r="I275" s="21">
        <f t="shared" si="48"/>
        <v>0</v>
      </c>
      <c r="J275" s="21">
        <f t="shared" si="49"/>
        <v>0</v>
      </c>
      <c r="K275" s="21">
        <f t="shared" si="50"/>
        <v>0</v>
      </c>
      <c r="L275" s="21">
        <f t="shared" si="51"/>
        <v>0</v>
      </c>
      <c r="M275" s="21">
        <f t="shared" ca="1" si="45"/>
        <v>-4.1827816089938883E-6</v>
      </c>
      <c r="N275" s="21">
        <f t="shared" ca="1" si="52"/>
        <v>0</v>
      </c>
      <c r="O275" s="82">
        <f t="shared" ca="1" si="53"/>
        <v>0</v>
      </c>
      <c r="P275" s="21">
        <f t="shared" ca="1" si="54"/>
        <v>0</v>
      </c>
      <c r="Q275" s="21">
        <f t="shared" ca="1" si="55"/>
        <v>0</v>
      </c>
      <c r="R275" s="12">
        <f t="shared" ca="1" si="46"/>
        <v>4.1827816089938883E-6</v>
      </c>
      <c r="S275" s="12"/>
      <c r="T275" s="12"/>
      <c r="U275" s="12"/>
      <c r="V275" s="12"/>
      <c r="W275" s="12"/>
      <c r="X275" s="12"/>
      <c r="Y275" s="12"/>
      <c r="Z275" s="12"/>
      <c r="AA275" s="12"/>
      <c r="AB275" s="12"/>
      <c r="AC275" s="12"/>
      <c r="AD275" s="12"/>
      <c r="AE275" s="12"/>
      <c r="AF275" s="12"/>
      <c r="AG275" s="12"/>
      <c r="AH275" s="12"/>
      <c r="AI275" s="12"/>
    </row>
    <row r="276" spans="1:35" x14ac:dyDescent="0.2">
      <c r="A276" s="80"/>
      <c r="B276" s="80"/>
      <c r="C276" s="80"/>
      <c r="D276" s="81">
        <f t="shared" si="56"/>
        <v>0</v>
      </c>
      <c r="E276" s="81">
        <f t="shared" si="56"/>
        <v>0</v>
      </c>
      <c r="F276" s="21">
        <f t="shared" si="57"/>
        <v>0</v>
      </c>
      <c r="G276" s="21">
        <f t="shared" si="57"/>
        <v>0</v>
      </c>
      <c r="H276" s="21">
        <f t="shared" si="47"/>
        <v>0</v>
      </c>
      <c r="I276" s="21">
        <f t="shared" si="48"/>
        <v>0</v>
      </c>
      <c r="J276" s="21">
        <f t="shared" si="49"/>
        <v>0</v>
      </c>
      <c r="K276" s="21">
        <f t="shared" si="50"/>
        <v>0</v>
      </c>
      <c r="L276" s="21">
        <f t="shared" si="51"/>
        <v>0</v>
      </c>
      <c r="M276" s="21">
        <f t="shared" ca="1" si="45"/>
        <v>-4.1827816089938883E-6</v>
      </c>
      <c r="N276" s="21">
        <f t="shared" ca="1" si="52"/>
        <v>0</v>
      </c>
      <c r="O276" s="82">
        <f t="shared" ca="1" si="53"/>
        <v>0</v>
      </c>
      <c r="P276" s="21">
        <f t="shared" ca="1" si="54"/>
        <v>0</v>
      </c>
      <c r="Q276" s="21">
        <f t="shared" ca="1" si="55"/>
        <v>0</v>
      </c>
      <c r="R276" s="12">
        <f t="shared" ca="1" si="46"/>
        <v>4.1827816089938883E-6</v>
      </c>
      <c r="S276" s="12"/>
      <c r="T276" s="12"/>
      <c r="U276" s="12"/>
      <c r="V276" s="12"/>
      <c r="W276" s="12"/>
      <c r="X276" s="12"/>
      <c r="Y276" s="12"/>
      <c r="Z276" s="12"/>
      <c r="AA276" s="12"/>
      <c r="AB276" s="12"/>
      <c r="AC276" s="12"/>
      <c r="AD276" s="12"/>
      <c r="AE276" s="12"/>
      <c r="AF276" s="12"/>
      <c r="AG276" s="12"/>
      <c r="AH276" s="12"/>
      <c r="AI276" s="12"/>
    </row>
    <row r="277" spans="1:35" x14ac:dyDescent="0.2">
      <c r="A277" s="80"/>
      <c r="B277" s="80"/>
      <c r="C277" s="80"/>
      <c r="D277" s="81">
        <f t="shared" si="56"/>
        <v>0</v>
      </c>
      <c r="E277" s="81">
        <f t="shared" si="56"/>
        <v>0</v>
      </c>
      <c r="F277" s="21">
        <f t="shared" si="57"/>
        <v>0</v>
      </c>
      <c r="G277" s="21">
        <f t="shared" si="57"/>
        <v>0</v>
      </c>
      <c r="H277" s="21">
        <f t="shared" si="47"/>
        <v>0</v>
      </c>
      <c r="I277" s="21">
        <f t="shared" si="48"/>
        <v>0</v>
      </c>
      <c r="J277" s="21">
        <f t="shared" si="49"/>
        <v>0</v>
      </c>
      <c r="K277" s="21">
        <f t="shared" si="50"/>
        <v>0</v>
      </c>
      <c r="L277" s="21">
        <f t="shared" si="51"/>
        <v>0</v>
      </c>
      <c r="M277" s="21">
        <f t="shared" ref="M277:M340" ca="1" si="58">+E$4+E$5*D277+E$6*D277^2</f>
        <v>-4.1827816089938883E-6</v>
      </c>
      <c r="N277" s="21">
        <f t="shared" ca="1" si="52"/>
        <v>0</v>
      </c>
      <c r="O277" s="82">
        <f t="shared" ca="1" si="53"/>
        <v>0</v>
      </c>
      <c r="P277" s="21">
        <f t="shared" ca="1" si="54"/>
        <v>0</v>
      </c>
      <c r="Q277" s="21">
        <f t="shared" ca="1" si="55"/>
        <v>0</v>
      </c>
      <c r="R277" s="12">
        <f t="shared" ref="R277:R340" ca="1" si="59">+E277-M277</f>
        <v>4.1827816089938883E-6</v>
      </c>
      <c r="S277" s="12"/>
      <c r="T277" s="12"/>
      <c r="U277" s="12"/>
      <c r="V277" s="12"/>
      <c r="W277" s="12"/>
      <c r="X277" s="12"/>
      <c r="Y277" s="12"/>
      <c r="Z277" s="12"/>
      <c r="AA277" s="12"/>
      <c r="AB277" s="12"/>
      <c r="AC277" s="12"/>
      <c r="AD277" s="12"/>
      <c r="AE277" s="12"/>
      <c r="AF277" s="12"/>
      <c r="AG277" s="12"/>
      <c r="AH277" s="12"/>
      <c r="AI277" s="12"/>
    </row>
    <row r="278" spans="1:35" x14ac:dyDescent="0.2">
      <c r="A278" s="80"/>
      <c r="B278" s="80"/>
      <c r="C278" s="80"/>
      <c r="D278" s="81">
        <f t="shared" si="56"/>
        <v>0</v>
      </c>
      <c r="E278" s="81">
        <f t="shared" si="56"/>
        <v>0</v>
      </c>
      <c r="F278" s="21">
        <f t="shared" si="57"/>
        <v>0</v>
      </c>
      <c r="G278" s="21">
        <f t="shared" si="57"/>
        <v>0</v>
      </c>
      <c r="H278" s="21">
        <f t="shared" ref="H278:H334" si="60">C278*D278*D278</f>
        <v>0</v>
      </c>
      <c r="I278" s="21">
        <f t="shared" ref="I278:I334" si="61">C278*D278*D278*D278</f>
        <v>0</v>
      </c>
      <c r="J278" s="21">
        <f t="shared" ref="J278:J334" si="62">C278*D278*D278*D278*D278</f>
        <v>0</v>
      </c>
      <c r="K278" s="21">
        <f t="shared" ref="K278:K334" si="63">C278*E278*D278</f>
        <v>0</v>
      </c>
      <c r="L278" s="21">
        <f t="shared" ref="L278:L334" si="64">C278*E278*D278*D278</f>
        <v>0</v>
      </c>
      <c r="M278" s="21">
        <f t="shared" ca="1" si="58"/>
        <v>-4.1827816089938883E-6</v>
      </c>
      <c r="N278" s="21">
        <f t="shared" ref="N278:N334" ca="1" si="65">C278*(M278-E278)^2</f>
        <v>0</v>
      </c>
      <c r="O278" s="82">
        <f t="shared" ref="O278:O334" ca="1" si="66">(C278*O$1-O$2*F278+O$3*H278)^2</f>
        <v>0</v>
      </c>
      <c r="P278" s="21">
        <f t="shared" ref="P278:P334" ca="1" si="67">(-C278*O$2+O$4*F278-O$5*H278)^2</f>
        <v>0</v>
      </c>
      <c r="Q278" s="21">
        <f t="shared" ref="Q278:Q334" ca="1" si="68">+(C278*O$3-F278*O$5+H278*O$6)^2</f>
        <v>0</v>
      </c>
      <c r="R278" s="12">
        <f t="shared" ca="1" si="59"/>
        <v>4.1827816089938883E-6</v>
      </c>
      <c r="S278" s="12"/>
      <c r="T278" s="12"/>
      <c r="U278" s="12"/>
      <c r="V278" s="12"/>
      <c r="W278" s="12"/>
      <c r="X278" s="12"/>
      <c r="Y278" s="12"/>
      <c r="Z278" s="12"/>
      <c r="AA278" s="12"/>
      <c r="AB278" s="12"/>
      <c r="AC278" s="12"/>
      <c r="AD278" s="12"/>
      <c r="AE278" s="12"/>
      <c r="AF278" s="12"/>
      <c r="AG278" s="12"/>
      <c r="AH278" s="12"/>
      <c r="AI278" s="12"/>
    </row>
    <row r="279" spans="1:35" x14ac:dyDescent="0.2">
      <c r="A279" s="80"/>
      <c r="B279" s="80"/>
      <c r="C279" s="80"/>
      <c r="D279" s="81">
        <f t="shared" si="56"/>
        <v>0</v>
      </c>
      <c r="E279" s="81">
        <f t="shared" si="56"/>
        <v>0</v>
      </c>
      <c r="F279" s="21">
        <f t="shared" si="57"/>
        <v>0</v>
      </c>
      <c r="G279" s="21">
        <f t="shared" si="57"/>
        <v>0</v>
      </c>
      <c r="H279" s="21">
        <f t="shared" si="60"/>
        <v>0</v>
      </c>
      <c r="I279" s="21">
        <f t="shared" si="61"/>
        <v>0</v>
      </c>
      <c r="J279" s="21">
        <f t="shared" si="62"/>
        <v>0</v>
      </c>
      <c r="K279" s="21">
        <f t="shared" si="63"/>
        <v>0</v>
      </c>
      <c r="L279" s="21">
        <f t="shared" si="64"/>
        <v>0</v>
      </c>
      <c r="M279" s="21">
        <f t="shared" ca="1" si="58"/>
        <v>-4.1827816089938883E-6</v>
      </c>
      <c r="N279" s="21">
        <f t="shared" ca="1" si="65"/>
        <v>0</v>
      </c>
      <c r="O279" s="82">
        <f t="shared" ca="1" si="66"/>
        <v>0</v>
      </c>
      <c r="P279" s="21">
        <f t="shared" ca="1" si="67"/>
        <v>0</v>
      </c>
      <c r="Q279" s="21">
        <f t="shared" ca="1" si="68"/>
        <v>0</v>
      </c>
      <c r="R279" s="12">
        <f t="shared" ca="1" si="59"/>
        <v>4.1827816089938883E-6</v>
      </c>
      <c r="S279" s="12"/>
      <c r="T279" s="12"/>
      <c r="U279" s="12"/>
      <c r="V279" s="12"/>
      <c r="W279" s="12"/>
      <c r="X279" s="12"/>
      <c r="Y279" s="12"/>
      <c r="Z279" s="12"/>
      <c r="AA279" s="12"/>
      <c r="AB279" s="12"/>
      <c r="AC279" s="12"/>
      <c r="AD279" s="12"/>
      <c r="AE279" s="12"/>
      <c r="AF279" s="12"/>
      <c r="AG279" s="12"/>
      <c r="AH279" s="12"/>
      <c r="AI279" s="12"/>
    </row>
    <row r="280" spans="1:35" x14ac:dyDescent="0.2">
      <c r="A280" s="80"/>
      <c r="B280" s="80"/>
      <c r="C280" s="80"/>
      <c r="D280" s="81">
        <f t="shared" si="56"/>
        <v>0</v>
      </c>
      <c r="E280" s="81">
        <f t="shared" si="56"/>
        <v>0</v>
      </c>
      <c r="F280" s="21">
        <f t="shared" si="57"/>
        <v>0</v>
      </c>
      <c r="G280" s="21">
        <f t="shared" si="57"/>
        <v>0</v>
      </c>
      <c r="H280" s="21">
        <f t="shared" si="60"/>
        <v>0</v>
      </c>
      <c r="I280" s="21">
        <f t="shared" si="61"/>
        <v>0</v>
      </c>
      <c r="J280" s="21">
        <f t="shared" si="62"/>
        <v>0</v>
      </c>
      <c r="K280" s="21">
        <f t="shared" si="63"/>
        <v>0</v>
      </c>
      <c r="L280" s="21">
        <f t="shared" si="64"/>
        <v>0</v>
      </c>
      <c r="M280" s="21">
        <f t="shared" ca="1" si="58"/>
        <v>-4.1827816089938883E-6</v>
      </c>
      <c r="N280" s="21">
        <f t="shared" ca="1" si="65"/>
        <v>0</v>
      </c>
      <c r="O280" s="82">
        <f t="shared" ca="1" si="66"/>
        <v>0</v>
      </c>
      <c r="P280" s="21">
        <f t="shared" ca="1" si="67"/>
        <v>0</v>
      </c>
      <c r="Q280" s="21">
        <f t="shared" ca="1" si="68"/>
        <v>0</v>
      </c>
      <c r="R280" s="12">
        <f t="shared" ca="1" si="59"/>
        <v>4.1827816089938883E-6</v>
      </c>
      <c r="S280" s="12"/>
      <c r="T280" s="12"/>
      <c r="U280" s="12"/>
      <c r="V280" s="12"/>
      <c r="W280" s="12"/>
      <c r="X280" s="12"/>
      <c r="Y280" s="12"/>
      <c r="Z280" s="12"/>
      <c r="AA280" s="12"/>
      <c r="AB280" s="12"/>
      <c r="AC280" s="12"/>
      <c r="AD280" s="12"/>
      <c r="AE280" s="12"/>
      <c r="AF280" s="12"/>
      <c r="AG280" s="12"/>
      <c r="AH280" s="12"/>
      <c r="AI280" s="12"/>
    </row>
    <row r="281" spans="1:35" x14ac:dyDescent="0.2">
      <c r="A281" s="80"/>
      <c r="B281" s="80"/>
      <c r="C281" s="80"/>
      <c r="D281" s="81">
        <f t="shared" si="56"/>
        <v>0</v>
      </c>
      <c r="E281" s="81">
        <f t="shared" si="56"/>
        <v>0</v>
      </c>
      <c r="F281" s="21">
        <f t="shared" si="57"/>
        <v>0</v>
      </c>
      <c r="G281" s="21">
        <f t="shared" si="57"/>
        <v>0</v>
      </c>
      <c r="H281" s="21">
        <f t="shared" si="60"/>
        <v>0</v>
      </c>
      <c r="I281" s="21">
        <f t="shared" si="61"/>
        <v>0</v>
      </c>
      <c r="J281" s="21">
        <f t="shared" si="62"/>
        <v>0</v>
      </c>
      <c r="K281" s="21">
        <f t="shared" si="63"/>
        <v>0</v>
      </c>
      <c r="L281" s="21">
        <f t="shared" si="64"/>
        <v>0</v>
      </c>
      <c r="M281" s="21">
        <f t="shared" ca="1" si="58"/>
        <v>-4.1827816089938883E-6</v>
      </c>
      <c r="N281" s="21">
        <f t="shared" ca="1" si="65"/>
        <v>0</v>
      </c>
      <c r="O281" s="82">
        <f t="shared" ca="1" si="66"/>
        <v>0</v>
      </c>
      <c r="P281" s="21">
        <f t="shared" ca="1" si="67"/>
        <v>0</v>
      </c>
      <c r="Q281" s="21">
        <f t="shared" ca="1" si="68"/>
        <v>0</v>
      </c>
      <c r="R281" s="12">
        <f t="shared" ca="1" si="59"/>
        <v>4.1827816089938883E-6</v>
      </c>
      <c r="S281" s="12"/>
      <c r="T281" s="12"/>
      <c r="U281" s="12"/>
      <c r="V281" s="12"/>
      <c r="W281" s="12"/>
      <c r="X281" s="12"/>
      <c r="Y281" s="12"/>
      <c r="Z281" s="12"/>
      <c r="AA281" s="12"/>
      <c r="AB281" s="12"/>
      <c r="AC281" s="12"/>
      <c r="AD281" s="12"/>
      <c r="AE281" s="12"/>
      <c r="AF281" s="12"/>
      <c r="AG281" s="12"/>
      <c r="AH281" s="12"/>
      <c r="AI281" s="12"/>
    </row>
    <row r="282" spans="1:35" x14ac:dyDescent="0.2">
      <c r="A282" s="80"/>
      <c r="B282" s="80"/>
      <c r="C282" s="80"/>
      <c r="D282" s="81">
        <f t="shared" si="56"/>
        <v>0</v>
      </c>
      <c r="E282" s="81">
        <f t="shared" si="56"/>
        <v>0</v>
      </c>
      <c r="F282" s="21">
        <f t="shared" si="57"/>
        <v>0</v>
      </c>
      <c r="G282" s="21">
        <f t="shared" si="57"/>
        <v>0</v>
      </c>
      <c r="H282" s="21">
        <f t="shared" si="60"/>
        <v>0</v>
      </c>
      <c r="I282" s="21">
        <f t="shared" si="61"/>
        <v>0</v>
      </c>
      <c r="J282" s="21">
        <f t="shared" si="62"/>
        <v>0</v>
      </c>
      <c r="K282" s="21">
        <f t="shared" si="63"/>
        <v>0</v>
      </c>
      <c r="L282" s="21">
        <f t="shared" si="64"/>
        <v>0</v>
      </c>
      <c r="M282" s="21">
        <f t="shared" ca="1" si="58"/>
        <v>-4.1827816089938883E-6</v>
      </c>
      <c r="N282" s="21">
        <f t="shared" ca="1" si="65"/>
        <v>0</v>
      </c>
      <c r="O282" s="82">
        <f t="shared" ca="1" si="66"/>
        <v>0</v>
      </c>
      <c r="P282" s="21">
        <f t="shared" ca="1" si="67"/>
        <v>0</v>
      </c>
      <c r="Q282" s="21">
        <f t="shared" ca="1" si="68"/>
        <v>0</v>
      </c>
      <c r="R282" s="12">
        <f t="shared" ca="1" si="59"/>
        <v>4.1827816089938883E-6</v>
      </c>
      <c r="S282" s="12"/>
      <c r="T282" s="12"/>
      <c r="U282" s="12"/>
      <c r="V282" s="12"/>
      <c r="W282" s="12"/>
      <c r="X282" s="12"/>
      <c r="Y282" s="12"/>
      <c r="Z282" s="12"/>
      <c r="AA282" s="12"/>
      <c r="AB282" s="12"/>
      <c r="AC282" s="12"/>
      <c r="AD282" s="12"/>
      <c r="AE282" s="12"/>
      <c r="AF282" s="12"/>
      <c r="AG282" s="12"/>
      <c r="AH282" s="12"/>
      <c r="AI282" s="12"/>
    </row>
    <row r="283" spans="1:35" x14ac:dyDescent="0.2">
      <c r="A283" s="80"/>
      <c r="B283" s="80"/>
      <c r="C283" s="80"/>
      <c r="D283" s="81">
        <f t="shared" si="56"/>
        <v>0</v>
      </c>
      <c r="E283" s="81">
        <f t="shared" si="56"/>
        <v>0</v>
      </c>
      <c r="F283" s="21">
        <f t="shared" si="57"/>
        <v>0</v>
      </c>
      <c r="G283" s="21">
        <f t="shared" si="57"/>
        <v>0</v>
      </c>
      <c r="H283" s="21">
        <f t="shared" si="60"/>
        <v>0</v>
      </c>
      <c r="I283" s="21">
        <f t="shared" si="61"/>
        <v>0</v>
      </c>
      <c r="J283" s="21">
        <f t="shared" si="62"/>
        <v>0</v>
      </c>
      <c r="K283" s="21">
        <f t="shared" si="63"/>
        <v>0</v>
      </c>
      <c r="L283" s="21">
        <f t="shared" si="64"/>
        <v>0</v>
      </c>
      <c r="M283" s="21">
        <f t="shared" ca="1" si="58"/>
        <v>-4.1827816089938883E-6</v>
      </c>
      <c r="N283" s="21">
        <f t="shared" ca="1" si="65"/>
        <v>0</v>
      </c>
      <c r="O283" s="82">
        <f t="shared" ca="1" si="66"/>
        <v>0</v>
      </c>
      <c r="P283" s="21">
        <f t="shared" ca="1" si="67"/>
        <v>0</v>
      </c>
      <c r="Q283" s="21">
        <f t="shared" ca="1" si="68"/>
        <v>0</v>
      </c>
      <c r="R283" s="12">
        <f t="shared" ca="1" si="59"/>
        <v>4.1827816089938883E-6</v>
      </c>
      <c r="S283" s="12"/>
      <c r="T283" s="12"/>
      <c r="U283" s="12"/>
      <c r="V283" s="12"/>
      <c r="W283" s="12"/>
      <c r="X283" s="12"/>
      <c r="Y283" s="12"/>
      <c r="Z283" s="12"/>
      <c r="AA283" s="12"/>
      <c r="AB283" s="12"/>
      <c r="AC283" s="12"/>
      <c r="AD283" s="12"/>
      <c r="AE283" s="12"/>
      <c r="AF283" s="12"/>
      <c r="AG283" s="12"/>
      <c r="AH283" s="12"/>
      <c r="AI283" s="12"/>
    </row>
    <row r="284" spans="1:35" x14ac:dyDescent="0.2">
      <c r="A284" s="80"/>
      <c r="B284" s="80"/>
      <c r="C284" s="80"/>
      <c r="D284" s="81">
        <f t="shared" si="56"/>
        <v>0</v>
      </c>
      <c r="E284" s="81">
        <f t="shared" si="56"/>
        <v>0</v>
      </c>
      <c r="F284" s="21">
        <f t="shared" si="57"/>
        <v>0</v>
      </c>
      <c r="G284" s="21">
        <f t="shared" si="57"/>
        <v>0</v>
      </c>
      <c r="H284" s="21">
        <f t="shared" si="60"/>
        <v>0</v>
      </c>
      <c r="I284" s="21">
        <f t="shared" si="61"/>
        <v>0</v>
      </c>
      <c r="J284" s="21">
        <f t="shared" si="62"/>
        <v>0</v>
      </c>
      <c r="K284" s="21">
        <f t="shared" si="63"/>
        <v>0</v>
      </c>
      <c r="L284" s="21">
        <f t="shared" si="64"/>
        <v>0</v>
      </c>
      <c r="M284" s="21">
        <f t="shared" ca="1" si="58"/>
        <v>-4.1827816089938883E-6</v>
      </c>
      <c r="N284" s="21">
        <f t="shared" ca="1" si="65"/>
        <v>0</v>
      </c>
      <c r="O284" s="82">
        <f t="shared" ca="1" si="66"/>
        <v>0</v>
      </c>
      <c r="P284" s="21">
        <f t="shared" ca="1" si="67"/>
        <v>0</v>
      </c>
      <c r="Q284" s="21">
        <f t="shared" ca="1" si="68"/>
        <v>0</v>
      </c>
      <c r="R284" s="12">
        <f t="shared" ca="1" si="59"/>
        <v>4.1827816089938883E-6</v>
      </c>
      <c r="S284" s="12"/>
      <c r="T284" s="12"/>
      <c r="U284" s="12"/>
      <c r="V284" s="12"/>
      <c r="W284" s="12"/>
      <c r="X284" s="12"/>
      <c r="Y284" s="12"/>
      <c r="Z284" s="12"/>
      <c r="AA284" s="12"/>
      <c r="AB284" s="12"/>
      <c r="AC284" s="12"/>
      <c r="AD284" s="12"/>
      <c r="AE284" s="12"/>
      <c r="AF284" s="12"/>
      <c r="AG284" s="12"/>
      <c r="AH284" s="12"/>
      <c r="AI284" s="12"/>
    </row>
    <row r="285" spans="1:35" x14ac:dyDescent="0.2">
      <c r="A285" s="80"/>
      <c r="B285" s="80"/>
      <c r="C285" s="80"/>
      <c r="D285" s="81">
        <f t="shared" si="56"/>
        <v>0</v>
      </c>
      <c r="E285" s="81">
        <f t="shared" si="56"/>
        <v>0</v>
      </c>
      <c r="F285" s="21">
        <f t="shared" si="57"/>
        <v>0</v>
      </c>
      <c r="G285" s="21">
        <f t="shared" si="57"/>
        <v>0</v>
      </c>
      <c r="H285" s="21">
        <f t="shared" si="60"/>
        <v>0</v>
      </c>
      <c r="I285" s="21">
        <f t="shared" si="61"/>
        <v>0</v>
      </c>
      <c r="J285" s="21">
        <f t="shared" si="62"/>
        <v>0</v>
      </c>
      <c r="K285" s="21">
        <f t="shared" si="63"/>
        <v>0</v>
      </c>
      <c r="L285" s="21">
        <f t="shared" si="64"/>
        <v>0</v>
      </c>
      <c r="M285" s="21">
        <f t="shared" ca="1" si="58"/>
        <v>-4.1827816089938883E-6</v>
      </c>
      <c r="N285" s="21">
        <f t="shared" ca="1" si="65"/>
        <v>0</v>
      </c>
      <c r="O285" s="82">
        <f t="shared" ca="1" si="66"/>
        <v>0</v>
      </c>
      <c r="P285" s="21">
        <f t="shared" ca="1" si="67"/>
        <v>0</v>
      </c>
      <c r="Q285" s="21">
        <f t="shared" ca="1" si="68"/>
        <v>0</v>
      </c>
      <c r="R285" s="12">
        <f t="shared" ca="1" si="59"/>
        <v>4.1827816089938883E-6</v>
      </c>
      <c r="S285" s="12"/>
      <c r="T285" s="12"/>
      <c r="U285" s="12"/>
      <c r="V285" s="12"/>
      <c r="W285" s="12"/>
      <c r="X285" s="12"/>
      <c r="Y285" s="12"/>
      <c r="Z285" s="12"/>
      <c r="AA285" s="12"/>
      <c r="AB285" s="12"/>
      <c r="AC285" s="12"/>
      <c r="AD285" s="12"/>
      <c r="AE285" s="12"/>
      <c r="AF285" s="12"/>
      <c r="AG285" s="12"/>
      <c r="AH285" s="12"/>
      <c r="AI285" s="12"/>
    </row>
    <row r="286" spans="1:35" x14ac:dyDescent="0.2">
      <c r="A286" s="80"/>
      <c r="B286" s="80"/>
      <c r="C286" s="80"/>
      <c r="D286" s="81">
        <f t="shared" si="56"/>
        <v>0</v>
      </c>
      <c r="E286" s="81">
        <f t="shared" si="56"/>
        <v>0</v>
      </c>
      <c r="F286" s="21">
        <f t="shared" si="57"/>
        <v>0</v>
      </c>
      <c r="G286" s="21">
        <f t="shared" si="57"/>
        <v>0</v>
      </c>
      <c r="H286" s="21">
        <f t="shared" si="60"/>
        <v>0</v>
      </c>
      <c r="I286" s="21">
        <f t="shared" si="61"/>
        <v>0</v>
      </c>
      <c r="J286" s="21">
        <f t="shared" si="62"/>
        <v>0</v>
      </c>
      <c r="K286" s="21">
        <f t="shared" si="63"/>
        <v>0</v>
      </c>
      <c r="L286" s="21">
        <f t="shared" si="64"/>
        <v>0</v>
      </c>
      <c r="M286" s="21">
        <f t="shared" ca="1" si="58"/>
        <v>-4.1827816089938883E-6</v>
      </c>
      <c r="N286" s="21">
        <f t="shared" ca="1" si="65"/>
        <v>0</v>
      </c>
      <c r="O286" s="82">
        <f t="shared" ca="1" si="66"/>
        <v>0</v>
      </c>
      <c r="P286" s="21">
        <f t="shared" ca="1" si="67"/>
        <v>0</v>
      </c>
      <c r="Q286" s="21">
        <f t="shared" ca="1" si="68"/>
        <v>0</v>
      </c>
      <c r="R286" s="12">
        <f t="shared" ca="1" si="59"/>
        <v>4.1827816089938883E-6</v>
      </c>
      <c r="S286" s="12"/>
      <c r="T286" s="12"/>
      <c r="U286" s="12"/>
      <c r="V286" s="12"/>
      <c r="W286" s="12"/>
      <c r="X286" s="12"/>
      <c r="Y286" s="12"/>
      <c r="Z286" s="12"/>
      <c r="AA286" s="12"/>
      <c r="AB286" s="12"/>
      <c r="AC286" s="12"/>
      <c r="AD286" s="12"/>
      <c r="AE286" s="12"/>
      <c r="AF286" s="12"/>
      <c r="AG286" s="12"/>
      <c r="AH286" s="12"/>
      <c r="AI286" s="12"/>
    </row>
    <row r="287" spans="1:35" x14ac:dyDescent="0.2">
      <c r="A287" s="80"/>
      <c r="B287" s="80"/>
      <c r="C287" s="80"/>
      <c r="D287" s="81">
        <f t="shared" si="56"/>
        <v>0</v>
      </c>
      <c r="E287" s="81">
        <f t="shared" si="56"/>
        <v>0</v>
      </c>
      <c r="F287" s="21">
        <f t="shared" si="57"/>
        <v>0</v>
      </c>
      <c r="G287" s="21">
        <f t="shared" si="57"/>
        <v>0</v>
      </c>
      <c r="H287" s="21">
        <f t="shared" si="60"/>
        <v>0</v>
      </c>
      <c r="I287" s="21">
        <f t="shared" si="61"/>
        <v>0</v>
      </c>
      <c r="J287" s="21">
        <f t="shared" si="62"/>
        <v>0</v>
      </c>
      <c r="K287" s="21">
        <f t="shared" si="63"/>
        <v>0</v>
      </c>
      <c r="L287" s="21">
        <f t="shared" si="64"/>
        <v>0</v>
      </c>
      <c r="M287" s="21">
        <f t="shared" ca="1" si="58"/>
        <v>-4.1827816089938883E-6</v>
      </c>
      <c r="N287" s="21">
        <f t="shared" ca="1" si="65"/>
        <v>0</v>
      </c>
      <c r="O287" s="82">
        <f t="shared" ca="1" si="66"/>
        <v>0</v>
      </c>
      <c r="P287" s="21">
        <f t="shared" ca="1" si="67"/>
        <v>0</v>
      </c>
      <c r="Q287" s="21">
        <f t="shared" ca="1" si="68"/>
        <v>0</v>
      </c>
      <c r="R287" s="12">
        <f t="shared" ca="1" si="59"/>
        <v>4.1827816089938883E-6</v>
      </c>
      <c r="S287" s="12"/>
      <c r="T287" s="12"/>
      <c r="U287" s="12"/>
      <c r="V287" s="12"/>
      <c r="W287" s="12"/>
      <c r="X287" s="12"/>
      <c r="Y287" s="12"/>
      <c r="Z287" s="12"/>
      <c r="AA287" s="12"/>
      <c r="AB287" s="12"/>
      <c r="AC287" s="12"/>
      <c r="AD287" s="12"/>
      <c r="AE287" s="12"/>
      <c r="AF287" s="12"/>
      <c r="AG287" s="12"/>
      <c r="AH287" s="12"/>
      <c r="AI287" s="12"/>
    </row>
    <row r="288" spans="1:35" x14ac:dyDescent="0.2">
      <c r="A288" s="80"/>
      <c r="B288" s="80"/>
      <c r="C288" s="80"/>
      <c r="D288" s="81">
        <f t="shared" si="56"/>
        <v>0</v>
      </c>
      <c r="E288" s="81">
        <f t="shared" si="56"/>
        <v>0</v>
      </c>
      <c r="F288" s="21">
        <f t="shared" si="57"/>
        <v>0</v>
      </c>
      <c r="G288" s="21">
        <f t="shared" si="57"/>
        <v>0</v>
      </c>
      <c r="H288" s="21">
        <f t="shared" si="60"/>
        <v>0</v>
      </c>
      <c r="I288" s="21">
        <f t="shared" si="61"/>
        <v>0</v>
      </c>
      <c r="J288" s="21">
        <f t="shared" si="62"/>
        <v>0</v>
      </c>
      <c r="K288" s="21">
        <f t="shared" si="63"/>
        <v>0</v>
      </c>
      <c r="L288" s="21">
        <f t="shared" si="64"/>
        <v>0</v>
      </c>
      <c r="M288" s="21">
        <f t="shared" ca="1" si="58"/>
        <v>-4.1827816089938883E-6</v>
      </c>
      <c r="N288" s="21">
        <f t="shared" ca="1" si="65"/>
        <v>0</v>
      </c>
      <c r="O288" s="82">
        <f t="shared" ca="1" si="66"/>
        <v>0</v>
      </c>
      <c r="P288" s="21">
        <f t="shared" ca="1" si="67"/>
        <v>0</v>
      </c>
      <c r="Q288" s="21">
        <f t="shared" ca="1" si="68"/>
        <v>0</v>
      </c>
      <c r="R288" s="12">
        <f t="shared" ca="1" si="59"/>
        <v>4.1827816089938883E-6</v>
      </c>
      <c r="S288" s="12"/>
      <c r="T288" s="12"/>
      <c r="U288" s="12"/>
      <c r="V288" s="12"/>
      <c r="W288" s="12"/>
      <c r="X288" s="12"/>
      <c r="Y288" s="12"/>
      <c r="Z288" s="12"/>
      <c r="AA288" s="12"/>
      <c r="AB288" s="12"/>
      <c r="AC288" s="12"/>
      <c r="AD288" s="12"/>
      <c r="AE288" s="12"/>
      <c r="AF288" s="12"/>
      <c r="AG288" s="12"/>
      <c r="AH288" s="12"/>
      <c r="AI288" s="12"/>
    </row>
    <row r="289" spans="1:35" x14ac:dyDescent="0.2">
      <c r="A289" s="80"/>
      <c r="B289" s="80"/>
      <c r="C289" s="80"/>
      <c r="D289" s="81">
        <f t="shared" si="56"/>
        <v>0</v>
      </c>
      <c r="E289" s="81">
        <f t="shared" si="56"/>
        <v>0</v>
      </c>
      <c r="F289" s="21">
        <f t="shared" si="57"/>
        <v>0</v>
      </c>
      <c r="G289" s="21">
        <f t="shared" si="57"/>
        <v>0</v>
      </c>
      <c r="H289" s="21">
        <f t="shared" si="60"/>
        <v>0</v>
      </c>
      <c r="I289" s="21">
        <f t="shared" si="61"/>
        <v>0</v>
      </c>
      <c r="J289" s="21">
        <f t="shared" si="62"/>
        <v>0</v>
      </c>
      <c r="K289" s="21">
        <f t="shared" si="63"/>
        <v>0</v>
      </c>
      <c r="L289" s="21">
        <f t="shared" si="64"/>
        <v>0</v>
      </c>
      <c r="M289" s="21">
        <f t="shared" ca="1" si="58"/>
        <v>-4.1827816089938883E-6</v>
      </c>
      <c r="N289" s="21">
        <f t="shared" ca="1" si="65"/>
        <v>0</v>
      </c>
      <c r="O289" s="82">
        <f t="shared" ca="1" si="66"/>
        <v>0</v>
      </c>
      <c r="P289" s="21">
        <f t="shared" ca="1" si="67"/>
        <v>0</v>
      </c>
      <c r="Q289" s="21">
        <f t="shared" ca="1" si="68"/>
        <v>0</v>
      </c>
      <c r="R289" s="12">
        <f t="shared" ca="1" si="59"/>
        <v>4.1827816089938883E-6</v>
      </c>
      <c r="S289" s="12"/>
      <c r="T289" s="12"/>
      <c r="U289" s="12"/>
      <c r="V289" s="12"/>
      <c r="W289" s="12"/>
      <c r="X289" s="12"/>
      <c r="Y289" s="12"/>
      <c r="Z289" s="12"/>
      <c r="AA289" s="12"/>
      <c r="AB289" s="12"/>
      <c r="AC289" s="12"/>
      <c r="AD289" s="12"/>
      <c r="AE289" s="12"/>
      <c r="AF289" s="12"/>
      <c r="AG289" s="12"/>
      <c r="AH289" s="12"/>
      <c r="AI289" s="12"/>
    </row>
    <row r="290" spans="1:35" x14ac:dyDescent="0.2">
      <c r="A290" s="80"/>
      <c r="B290" s="80"/>
      <c r="C290" s="80"/>
      <c r="D290" s="81">
        <f t="shared" si="56"/>
        <v>0</v>
      </c>
      <c r="E290" s="81">
        <f t="shared" si="56"/>
        <v>0</v>
      </c>
      <c r="F290" s="21">
        <f t="shared" si="57"/>
        <v>0</v>
      </c>
      <c r="G290" s="21">
        <f t="shared" si="57"/>
        <v>0</v>
      </c>
      <c r="H290" s="21">
        <f t="shared" si="60"/>
        <v>0</v>
      </c>
      <c r="I290" s="21">
        <f t="shared" si="61"/>
        <v>0</v>
      </c>
      <c r="J290" s="21">
        <f t="shared" si="62"/>
        <v>0</v>
      </c>
      <c r="K290" s="21">
        <f t="shared" si="63"/>
        <v>0</v>
      </c>
      <c r="L290" s="21">
        <f t="shared" si="64"/>
        <v>0</v>
      </c>
      <c r="M290" s="21">
        <f t="shared" ca="1" si="58"/>
        <v>-4.1827816089938883E-6</v>
      </c>
      <c r="N290" s="21">
        <f t="shared" ca="1" si="65"/>
        <v>0</v>
      </c>
      <c r="O290" s="82">
        <f t="shared" ca="1" si="66"/>
        <v>0</v>
      </c>
      <c r="P290" s="21">
        <f t="shared" ca="1" si="67"/>
        <v>0</v>
      </c>
      <c r="Q290" s="21">
        <f t="shared" ca="1" si="68"/>
        <v>0</v>
      </c>
      <c r="R290" s="12">
        <f t="shared" ca="1" si="59"/>
        <v>4.1827816089938883E-6</v>
      </c>
      <c r="S290" s="12"/>
      <c r="T290" s="12"/>
      <c r="U290" s="12"/>
      <c r="V290" s="12"/>
      <c r="W290" s="12"/>
      <c r="X290" s="12"/>
      <c r="Y290" s="12"/>
      <c r="Z290" s="12"/>
      <c r="AA290" s="12"/>
      <c r="AB290" s="12"/>
      <c r="AC290" s="12"/>
      <c r="AD290" s="12"/>
      <c r="AE290" s="12"/>
      <c r="AF290" s="12"/>
      <c r="AG290" s="12"/>
      <c r="AH290" s="12"/>
      <c r="AI290" s="12"/>
    </row>
    <row r="291" spans="1:35" x14ac:dyDescent="0.2">
      <c r="A291" s="80"/>
      <c r="B291" s="80"/>
      <c r="C291" s="80"/>
      <c r="D291" s="81">
        <f t="shared" si="56"/>
        <v>0</v>
      </c>
      <c r="E291" s="81">
        <f t="shared" si="56"/>
        <v>0</v>
      </c>
      <c r="F291" s="21">
        <f t="shared" si="57"/>
        <v>0</v>
      </c>
      <c r="G291" s="21">
        <f t="shared" si="57"/>
        <v>0</v>
      </c>
      <c r="H291" s="21">
        <f t="shared" si="60"/>
        <v>0</v>
      </c>
      <c r="I291" s="21">
        <f t="shared" si="61"/>
        <v>0</v>
      </c>
      <c r="J291" s="21">
        <f t="shared" si="62"/>
        <v>0</v>
      </c>
      <c r="K291" s="21">
        <f t="shared" si="63"/>
        <v>0</v>
      </c>
      <c r="L291" s="21">
        <f t="shared" si="64"/>
        <v>0</v>
      </c>
      <c r="M291" s="21">
        <f t="shared" ca="1" si="58"/>
        <v>-4.1827816089938883E-6</v>
      </c>
      <c r="N291" s="21">
        <f t="shared" ca="1" si="65"/>
        <v>0</v>
      </c>
      <c r="O291" s="82">
        <f t="shared" ca="1" si="66"/>
        <v>0</v>
      </c>
      <c r="P291" s="21">
        <f t="shared" ca="1" si="67"/>
        <v>0</v>
      </c>
      <c r="Q291" s="21">
        <f t="shared" ca="1" si="68"/>
        <v>0</v>
      </c>
      <c r="R291" s="12">
        <f t="shared" ca="1" si="59"/>
        <v>4.1827816089938883E-6</v>
      </c>
      <c r="S291" s="12"/>
      <c r="T291" s="12"/>
      <c r="U291" s="12"/>
      <c r="V291" s="12"/>
      <c r="W291" s="12"/>
      <c r="X291" s="12"/>
      <c r="Y291" s="12"/>
      <c r="Z291" s="12"/>
      <c r="AA291" s="12"/>
      <c r="AB291" s="12"/>
      <c r="AC291" s="12"/>
      <c r="AD291" s="12"/>
      <c r="AE291" s="12"/>
      <c r="AF291" s="12"/>
      <c r="AG291" s="12"/>
      <c r="AH291" s="12"/>
      <c r="AI291" s="12"/>
    </row>
    <row r="292" spans="1:35" x14ac:dyDescent="0.2">
      <c r="A292" s="80"/>
      <c r="B292" s="80"/>
      <c r="C292" s="80"/>
      <c r="D292" s="81">
        <f t="shared" si="56"/>
        <v>0</v>
      </c>
      <c r="E292" s="81">
        <f t="shared" si="56"/>
        <v>0</v>
      </c>
      <c r="F292" s="21">
        <f t="shared" si="57"/>
        <v>0</v>
      </c>
      <c r="G292" s="21">
        <f t="shared" si="57"/>
        <v>0</v>
      </c>
      <c r="H292" s="21">
        <f t="shared" si="60"/>
        <v>0</v>
      </c>
      <c r="I292" s="21">
        <f t="shared" si="61"/>
        <v>0</v>
      </c>
      <c r="J292" s="21">
        <f t="shared" si="62"/>
        <v>0</v>
      </c>
      <c r="K292" s="21">
        <f t="shared" si="63"/>
        <v>0</v>
      </c>
      <c r="L292" s="21">
        <f t="shared" si="64"/>
        <v>0</v>
      </c>
      <c r="M292" s="21">
        <f t="shared" ca="1" si="58"/>
        <v>-4.1827816089938883E-6</v>
      </c>
      <c r="N292" s="21">
        <f t="shared" ca="1" si="65"/>
        <v>0</v>
      </c>
      <c r="O292" s="82">
        <f t="shared" ca="1" si="66"/>
        <v>0</v>
      </c>
      <c r="P292" s="21">
        <f t="shared" ca="1" si="67"/>
        <v>0</v>
      </c>
      <c r="Q292" s="21">
        <f t="shared" ca="1" si="68"/>
        <v>0</v>
      </c>
      <c r="R292" s="12">
        <f t="shared" ca="1" si="59"/>
        <v>4.1827816089938883E-6</v>
      </c>
      <c r="S292" s="12"/>
      <c r="T292" s="12"/>
      <c r="U292" s="12"/>
      <c r="V292" s="12"/>
      <c r="W292" s="12"/>
      <c r="X292" s="12"/>
      <c r="Y292" s="12"/>
      <c r="Z292" s="12"/>
      <c r="AA292" s="12"/>
      <c r="AB292" s="12"/>
      <c r="AC292" s="12"/>
      <c r="AD292" s="12"/>
      <c r="AE292" s="12"/>
      <c r="AF292" s="12"/>
      <c r="AG292" s="12"/>
      <c r="AH292" s="12"/>
      <c r="AI292" s="12"/>
    </row>
    <row r="293" spans="1:35" x14ac:dyDescent="0.2">
      <c r="A293" s="80"/>
      <c r="B293" s="80"/>
      <c r="C293" s="80"/>
      <c r="D293" s="81">
        <f t="shared" si="56"/>
        <v>0</v>
      </c>
      <c r="E293" s="81">
        <f t="shared" si="56"/>
        <v>0</v>
      </c>
      <c r="F293" s="21">
        <f t="shared" si="57"/>
        <v>0</v>
      </c>
      <c r="G293" s="21">
        <f t="shared" si="57"/>
        <v>0</v>
      </c>
      <c r="H293" s="21">
        <f t="shared" si="60"/>
        <v>0</v>
      </c>
      <c r="I293" s="21">
        <f t="shared" si="61"/>
        <v>0</v>
      </c>
      <c r="J293" s="21">
        <f t="shared" si="62"/>
        <v>0</v>
      </c>
      <c r="K293" s="21">
        <f t="shared" si="63"/>
        <v>0</v>
      </c>
      <c r="L293" s="21">
        <f t="shared" si="64"/>
        <v>0</v>
      </c>
      <c r="M293" s="21">
        <f t="shared" ca="1" si="58"/>
        <v>-4.1827816089938883E-6</v>
      </c>
      <c r="N293" s="21">
        <f t="shared" ca="1" si="65"/>
        <v>0</v>
      </c>
      <c r="O293" s="82">
        <f t="shared" ca="1" si="66"/>
        <v>0</v>
      </c>
      <c r="P293" s="21">
        <f t="shared" ca="1" si="67"/>
        <v>0</v>
      </c>
      <c r="Q293" s="21">
        <f t="shared" ca="1" si="68"/>
        <v>0</v>
      </c>
      <c r="R293" s="12">
        <f t="shared" ca="1" si="59"/>
        <v>4.1827816089938883E-6</v>
      </c>
      <c r="S293" s="12"/>
      <c r="T293" s="12"/>
      <c r="U293" s="12"/>
      <c r="V293" s="12"/>
      <c r="W293" s="12"/>
      <c r="X293" s="12"/>
      <c r="Y293" s="12"/>
      <c r="Z293" s="12"/>
      <c r="AA293" s="12"/>
      <c r="AB293" s="12"/>
      <c r="AC293" s="12"/>
      <c r="AD293" s="12"/>
      <c r="AE293" s="12"/>
      <c r="AF293" s="12"/>
      <c r="AG293" s="12"/>
      <c r="AH293" s="12"/>
      <c r="AI293" s="12"/>
    </row>
    <row r="294" spans="1:35" x14ac:dyDescent="0.2">
      <c r="A294" s="80"/>
      <c r="B294" s="80"/>
      <c r="C294" s="80"/>
      <c r="D294" s="81">
        <f t="shared" si="56"/>
        <v>0</v>
      </c>
      <c r="E294" s="81">
        <f t="shared" si="56"/>
        <v>0</v>
      </c>
      <c r="F294" s="21">
        <f t="shared" si="57"/>
        <v>0</v>
      </c>
      <c r="G294" s="21">
        <f t="shared" si="57"/>
        <v>0</v>
      </c>
      <c r="H294" s="21">
        <f t="shared" si="60"/>
        <v>0</v>
      </c>
      <c r="I294" s="21">
        <f t="shared" si="61"/>
        <v>0</v>
      </c>
      <c r="J294" s="21">
        <f t="shared" si="62"/>
        <v>0</v>
      </c>
      <c r="K294" s="21">
        <f t="shared" si="63"/>
        <v>0</v>
      </c>
      <c r="L294" s="21">
        <f t="shared" si="64"/>
        <v>0</v>
      </c>
      <c r="M294" s="21">
        <f t="shared" ca="1" si="58"/>
        <v>-4.1827816089938883E-6</v>
      </c>
      <c r="N294" s="21">
        <f t="shared" ca="1" si="65"/>
        <v>0</v>
      </c>
      <c r="O294" s="82">
        <f t="shared" ca="1" si="66"/>
        <v>0</v>
      </c>
      <c r="P294" s="21">
        <f t="shared" ca="1" si="67"/>
        <v>0</v>
      </c>
      <c r="Q294" s="21">
        <f t="shared" ca="1" si="68"/>
        <v>0</v>
      </c>
      <c r="R294" s="12">
        <f t="shared" ca="1" si="59"/>
        <v>4.1827816089938883E-6</v>
      </c>
      <c r="S294" s="12"/>
      <c r="T294" s="12"/>
      <c r="U294" s="12"/>
      <c r="V294" s="12"/>
      <c r="W294" s="12"/>
      <c r="X294" s="12"/>
      <c r="Y294" s="12"/>
      <c r="Z294" s="12"/>
      <c r="AA294" s="12"/>
      <c r="AB294" s="12"/>
      <c r="AC294" s="12"/>
      <c r="AD294" s="12"/>
      <c r="AE294" s="12"/>
      <c r="AF294" s="12"/>
      <c r="AG294" s="12"/>
      <c r="AH294" s="12"/>
      <c r="AI294" s="12"/>
    </row>
    <row r="295" spans="1:35" x14ac:dyDescent="0.2">
      <c r="A295" s="80"/>
      <c r="B295" s="80"/>
      <c r="C295" s="80"/>
      <c r="D295" s="81">
        <f t="shared" si="56"/>
        <v>0</v>
      </c>
      <c r="E295" s="81">
        <f t="shared" si="56"/>
        <v>0</v>
      </c>
      <c r="F295" s="21">
        <f t="shared" si="57"/>
        <v>0</v>
      </c>
      <c r="G295" s="21">
        <f t="shared" si="57"/>
        <v>0</v>
      </c>
      <c r="H295" s="21">
        <f t="shared" si="60"/>
        <v>0</v>
      </c>
      <c r="I295" s="21">
        <f t="shared" si="61"/>
        <v>0</v>
      </c>
      <c r="J295" s="21">
        <f t="shared" si="62"/>
        <v>0</v>
      </c>
      <c r="K295" s="21">
        <f t="shared" si="63"/>
        <v>0</v>
      </c>
      <c r="L295" s="21">
        <f t="shared" si="64"/>
        <v>0</v>
      </c>
      <c r="M295" s="21">
        <f t="shared" ca="1" si="58"/>
        <v>-4.1827816089938883E-6</v>
      </c>
      <c r="N295" s="21">
        <f t="shared" ca="1" si="65"/>
        <v>0</v>
      </c>
      <c r="O295" s="82">
        <f t="shared" ca="1" si="66"/>
        <v>0</v>
      </c>
      <c r="P295" s="21">
        <f t="shared" ca="1" si="67"/>
        <v>0</v>
      </c>
      <c r="Q295" s="21">
        <f t="shared" ca="1" si="68"/>
        <v>0</v>
      </c>
      <c r="R295" s="12">
        <f t="shared" ca="1" si="59"/>
        <v>4.1827816089938883E-6</v>
      </c>
      <c r="S295" s="12"/>
      <c r="T295" s="12"/>
      <c r="U295" s="12"/>
      <c r="V295" s="12"/>
      <c r="W295" s="12"/>
      <c r="X295" s="12"/>
      <c r="Y295" s="12"/>
      <c r="Z295" s="12"/>
      <c r="AA295" s="12"/>
      <c r="AB295" s="12"/>
      <c r="AC295" s="12"/>
      <c r="AD295" s="12"/>
      <c r="AE295" s="12"/>
      <c r="AF295" s="12"/>
      <c r="AG295" s="12"/>
      <c r="AH295" s="12"/>
      <c r="AI295" s="12"/>
    </row>
    <row r="296" spans="1:35" x14ac:dyDescent="0.2">
      <c r="A296" s="80"/>
      <c r="B296" s="80"/>
      <c r="C296" s="80"/>
      <c r="D296" s="81">
        <f t="shared" si="56"/>
        <v>0</v>
      </c>
      <c r="E296" s="81">
        <f t="shared" si="56"/>
        <v>0</v>
      </c>
      <c r="F296" s="21">
        <f t="shared" si="57"/>
        <v>0</v>
      </c>
      <c r="G296" s="21">
        <f t="shared" si="57"/>
        <v>0</v>
      </c>
      <c r="H296" s="21">
        <f t="shared" si="60"/>
        <v>0</v>
      </c>
      <c r="I296" s="21">
        <f t="shared" si="61"/>
        <v>0</v>
      </c>
      <c r="J296" s="21">
        <f t="shared" si="62"/>
        <v>0</v>
      </c>
      <c r="K296" s="21">
        <f t="shared" si="63"/>
        <v>0</v>
      </c>
      <c r="L296" s="21">
        <f t="shared" si="64"/>
        <v>0</v>
      </c>
      <c r="M296" s="21">
        <f t="shared" ca="1" si="58"/>
        <v>-4.1827816089938883E-6</v>
      </c>
      <c r="N296" s="21">
        <f t="shared" ca="1" si="65"/>
        <v>0</v>
      </c>
      <c r="O296" s="82">
        <f t="shared" ca="1" si="66"/>
        <v>0</v>
      </c>
      <c r="P296" s="21">
        <f t="shared" ca="1" si="67"/>
        <v>0</v>
      </c>
      <c r="Q296" s="21">
        <f t="shared" ca="1" si="68"/>
        <v>0</v>
      </c>
      <c r="R296" s="12">
        <f t="shared" ca="1" si="59"/>
        <v>4.1827816089938883E-6</v>
      </c>
      <c r="S296" s="12"/>
      <c r="T296" s="12"/>
      <c r="U296" s="12"/>
      <c r="V296" s="12"/>
      <c r="W296" s="12"/>
      <c r="X296" s="12"/>
      <c r="Y296" s="12"/>
      <c r="Z296" s="12"/>
      <c r="AA296" s="12"/>
      <c r="AB296" s="12"/>
      <c r="AC296" s="12"/>
      <c r="AD296" s="12"/>
      <c r="AE296" s="12"/>
      <c r="AF296" s="12"/>
      <c r="AG296" s="12"/>
      <c r="AH296" s="12"/>
      <c r="AI296" s="12"/>
    </row>
    <row r="297" spans="1:35" x14ac:dyDescent="0.2">
      <c r="A297" s="80"/>
      <c r="B297" s="80"/>
      <c r="C297" s="80"/>
      <c r="D297" s="81">
        <f t="shared" si="56"/>
        <v>0</v>
      </c>
      <c r="E297" s="81">
        <f t="shared" si="56"/>
        <v>0</v>
      </c>
      <c r="F297" s="21">
        <f t="shared" si="57"/>
        <v>0</v>
      </c>
      <c r="G297" s="21">
        <f t="shared" si="57"/>
        <v>0</v>
      </c>
      <c r="H297" s="21">
        <f t="shared" si="60"/>
        <v>0</v>
      </c>
      <c r="I297" s="21">
        <f t="shared" si="61"/>
        <v>0</v>
      </c>
      <c r="J297" s="21">
        <f t="shared" si="62"/>
        <v>0</v>
      </c>
      <c r="K297" s="21">
        <f t="shared" si="63"/>
        <v>0</v>
      </c>
      <c r="L297" s="21">
        <f t="shared" si="64"/>
        <v>0</v>
      </c>
      <c r="M297" s="21">
        <f t="shared" ca="1" si="58"/>
        <v>-4.1827816089938883E-6</v>
      </c>
      <c r="N297" s="21">
        <f t="shared" ca="1" si="65"/>
        <v>0</v>
      </c>
      <c r="O297" s="82">
        <f t="shared" ca="1" si="66"/>
        <v>0</v>
      </c>
      <c r="P297" s="21">
        <f t="shared" ca="1" si="67"/>
        <v>0</v>
      </c>
      <c r="Q297" s="21">
        <f t="shared" ca="1" si="68"/>
        <v>0</v>
      </c>
      <c r="R297" s="12">
        <f t="shared" ca="1" si="59"/>
        <v>4.1827816089938883E-6</v>
      </c>
      <c r="S297" s="12"/>
      <c r="T297" s="12"/>
      <c r="U297" s="12"/>
      <c r="V297" s="12"/>
      <c r="W297" s="12"/>
      <c r="X297" s="12"/>
      <c r="Y297" s="12"/>
      <c r="Z297" s="12"/>
      <c r="AA297" s="12"/>
      <c r="AB297" s="12"/>
      <c r="AC297" s="12"/>
      <c r="AD297" s="12"/>
      <c r="AE297" s="12"/>
      <c r="AF297" s="12"/>
      <c r="AG297" s="12"/>
      <c r="AH297" s="12"/>
      <c r="AI297" s="12"/>
    </row>
    <row r="298" spans="1:35" x14ac:dyDescent="0.2">
      <c r="A298" s="80"/>
      <c r="B298" s="80"/>
      <c r="C298" s="80"/>
      <c r="D298" s="81">
        <f t="shared" si="56"/>
        <v>0</v>
      </c>
      <c r="E298" s="81">
        <f t="shared" si="56"/>
        <v>0</v>
      </c>
      <c r="F298" s="21">
        <f t="shared" si="57"/>
        <v>0</v>
      </c>
      <c r="G298" s="21">
        <f t="shared" si="57"/>
        <v>0</v>
      </c>
      <c r="H298" s="21">
        <f t="shared" si="60"/>
        <v>0</v>
      </c>
      <c r="I298" s="21">
        <f t="shared" si="61"/>
        <v>0</v>
      </c>
      <c r="J298" s="21">
        <f t="shared" si="62"/>
        <v>0</v>
      </c>
      <c r="K298" s="21">
        <f t="shared" si="63"/>
        <v>0</v>
      </c>
      <c r="L298" s="21">
        <f t="shared" si="64"/>
        <v>0</v>
      </c>
      <c r="M298" s="21">
        <f t="shared" ca="1" si="58"/>
        <v>-4.1827816089938883E-6</v>
      </c>
      <c r="N298" s="21">
        <f t="shared" ca="1" si="65"/>
        <v>0</v>
      </c>
      <c r="O298" s="82">
        <f t="shared" ca="1" si="66"/>
        <v>0</v>
      </c>
      <c r="P298" s="21">
        <f t="shared" ca="1" si="67"/>
        <v>0</v>
      </c>
      <c r="Q298" s="21">
        <f t="shared" ca="1" si="68"/>
        <v>0</v>
      </c>
      <c r="R298" s="12">
        <f t="shared" ca="1" si="59"/>
        <v>4.1827816089938883E-6</v>
      </c>
      <c r="S298" s="12"/>
      <c r="T298" s="12"/>
      <c r="U298" s="12"/>
      <c r="V298" s="12"/>
      <c r="W298" s="12"/>
      <c r="X298" s="12"/>
      <c r="Y298" s="12"/>
      <c r="Z298" s="12"/>
      <c r="AA298" s="12"/>
      <c r="AB298" s="12"/>
      <c r="AC298" s="12"/>
      <c r="AD298" s="12"/>
      <c r="AE298" s="12"/>
      <c r="AF298" s="12"/>
      <c r="AG298" s="12"/>
      <c r="AH298" s="12"/>
      <c r="AI298" s="12"/>
    </row>
    <row r="299" spans="1:35" x14ac:dyDescent="0.2">
      <c r="A299" s="80"/>
      <c r="B299" s="80"/>
      <c r="C299" s="80"/>
      <c r="D299" s="81">
        <f t="shared" si="56"/>
        <v>0</v>
      </c>
      <c r="E299" s="81">
        <f t="shared" si="56"/>
        <v>0</v>
      </c>
      <c r="F299" s="21">
        <f t="shared" si="57"/>
        <v>0</v>
      </c>
      <c r="G299" s="21">
        <f t="shared" si="57"/>
        <v>0</v>
      </c>
      <c r="H299" s="21">
        <f t="shared" si="60"/>
        <v>0</v>
      </c>
      <c r="I299" s="21">
        <f t="shared" si="61"/>
        <v>0</v>
      </c>
      <c r="J299" s="21">
        <f t="shared" si="62"/>
        <v>0</v>
      </c>
      <c r="K299" s="21">
        <f t="shared" si="63"/>
        <v>0</v>
      </c>
      <c r="L299" s="21">
        <f t="shared" si="64"/>
        <v>0</v>
      </c>
      <c r="M299" s="21">
        <f t="shared" ca="1" si="58"/>
        <v>-4.1827816089938883E-6</v>
      </c>
      <c r="N299" s="21">
        <f t="shared" ca="1" si="65"/>
        <v>0</v>
      </c>
      <c r="O299" s="82">
        <f t="shared" ca="1" si="66"/>
        <v>0</v>
      </c>
      <c r="P299" s="21">
        <f t="shared" ca="1" si="67"/>
        <v>0</v>
      </c>
      <c r="Q299" s="21">
        <f t="shared" ca="1" si="68"/>
        <v>0</v>
      </c>
      <c r="R299" s="12">
        <f t="shared" ca="1" si="59"/>
        <v>4.1827816089938883E-6</v>
      </c>
      <c r="S299" s="12"/>
      <c r="T299" s="12"/>
      <c r="U299" s="12"/>
      <c r="V299" s="12"/>
      <c r="W299" s="12"/>
      <c r="X299" s="12"/>
      <c r="Y299" s="12"/>
      <c r="Z299" s="12"/>
      <c r="AA299" s="12"/>
      <c r="AB299" s="12"/>
      <c r="AC299" s="12"/>
      <c r="AD299" s="12"/>
      <c r="AE299" s="12"/>
      <c r="AF299" s="12"/>
      <c r="AG299" s="12"/>
      <c r="AH299" s="12"/>
      <c r="AI299" s="12"/>
    </row>
    <row r="300" spans="1:35" x14ac:dyDescent="0.2">
      <c r="A300" s="80"/>
      <c r="B300" s="80"/>
      <c r="C300" s="80"/>
      <c r="D300" s="81">
        <f t="shared" si="56"/>
        <v>0</v>
      </c>
      <c r="E300" s="81">
        <f t="shared" si="56"/>
        <v>0</v>
      </c>
      <c r="F300" s="21">
        <f t="shared" si="57"/>
        <v>0</v>
      </c>
      <c r="G300" s="21">
        <f t="shared" si="57"/>
        <v>0</v>
      </c>
      <c r="H300" s="21">
        <f t="shared" si="60"/>
        <v>0</v>
      </c>
      <c r="I300" s="21">
        <f t="shared" si="61"/>
        <v>0</v>
      </c>
      <c r="J300" s="21">
        <f t="shared" si="62"/>
        <v>0</v>
      </c>
      <c r="K300" s="21">
        <f t="shared" si="63"/>
        <v>0</v>
      </c>
      <c r="L300" s="21">
        <f t="shared" si="64"/>
        <v>0</v>
      </c>
      <c r="M300" s="21">
        <f t="shared" ca="1" si="58"/>
        <v>-4.1827816089938883E-6</v>
      </c>
      <c r="N300" s="21">
        <f t="shared" ca="1" si="65"/>
        <v>0</v>
      </c>
      <c r="O300" s="82">
        <f t="shared" ca="1" si="66"/>
        <v>0</v>
      </c>
      <c r="P300" s="21">
        <f t="shared" ca="1" si="67"/>
        <v>0</v>
      </c>
      <c r="Q300" s="21">
        <f t="shared" ca="1" si="68"/>
        <v>0</v>
      </c>
      <c r="R300" s="12">
        <f t="shared" ca="1" si="59"/>
        <v>4.1827816089938883E-6</v>
      </c>
      <c r="S300" s="12"/>
      <c r="T300" s="12"/>
      <c r="U300" s="12"/>
      <c r="V300" s="12"/>
      <c r="W300" s="12"/>
      <c r="X300" s="12"/>
      <c r="Y300" s="12"/>
      <c r="Z300" s="12"/>
      <c r="AA300" s="12"/>
      <c r="AB300" s="12"/>
      <c r="AC300" s="12"/>
      <c r="AD300" s="12"/>
      <c r="AE300" s="12"/>
      <c r="AF300" s="12"/>
      <c r="AG300" s="12"/>
      <c r="AH300" s="12"/>
      <c r="AI300" s="12"/>
    </row>
    <row r="301" spans="1:35" x14ac:dyDescent="0.2">
      <c r="A301" s="80"/>
      <c r="B301" s="80"/>
      <c r="C301" s="80"/>
      <c r="D301" s="81">
        <f t="shared" si="56"/>
        <v>0</v>
      </c>
      <c r="E301" s="81">
        <f t="shared" si="56"/>
        <v>0</v>
      </c>
      <c r="F301" s="21">
        <f t="shared" si="57"/>
        <v>0</v>
      </c>
      <c r="G301" s="21">
        <f t="shared" si="57"/>
        <v>0</v>
      </c>
      <c r="H301" s="21">
        <f t="shared" si="60"/>
        <v>0</v>
      </c>
      <c r="I301" s="21">
        <f t="shared" si="61"/>
        <v>0</v>
      </c>
      <c r="J301" s="21">
        <f t="shared" si="62"/>
        <v>0</v>
      </c>
      <c r="K301" s="21">
        <f t="shared" si="63"/>
        <v>0</v>
      </c>
      <c r="L301" s="21">
        <f t="shared" si="64"/>
        <v>0</v>
      </c>
      <c r="M301" s="21">
        <f t="shared" ca="1" si="58"/>
        <v>-4.1827816089938883E-6</v>
      </c>
      <c r="N301" s="21">
        <f t="shared" ca="1" si="65"/>
        <v>0</v>
      </c>
      <c r="O301" s="82">
        <f t="shared" ca="1" si="66"/>
        <v>0</v>
      </c>
      <c r="P301" s="21">
        <f t="shared" ca="1" si="67"/>
        <v>0</v>
      </c>
      <c r="Q301" s="21">
        <f t="shared" ca="1" si="68"/>
        <v>0</v>
      </c>
      <c r="R301" s="12">
        <f t="shared" ca="1" si="59"/>
        <v>4.1827816089938883E-6</v>
      </c>
      <c r="S301" s="12"/>
      <c r="T301" s="12"/>
      <c r="U301" s="12"/>
      <c r="V301" s="12"/>
      <c r="W301" s="12"/>
      <c r="X301" s="12"/>
      <c r="Y301" s="12"/>
      <c r="Z301" s="12"/>
      <c r="AA301" s="12"/>
      <c r="AB301" s="12"/>
      <c r="AC301" s="12"/>
      <c r="AD301" s="12"/>
      <c r="AE301" s="12"/>
      <c r="AF301" s="12"/>
      <c r="AG301" s="12"/>
      <c r="AH301" s="12"/>
      <c r="AI301" s="12"/>
    </row>
    <row r="302" spans="1:35" x14ac:dyDescent="0.2">
      <c r="A302" s="80"/>
      <c r="B302" s="80"/>
      <c r="C302" s="80"/>
      <c r="D302" s="81">
        <f t="shared" si="56"/>
        <v>0</v>
      </c>
      <c r="E302" s="81">
        <f t="shared" si="56"/>
        <v>0</v>
      </c>
      <c r="F302" s="21">
        <f t="shared" si="57"/>
        <v>0</v>
      </c>
      <c r="G302" s="21">
        <f t="shared" si="57"/>
        <v>0</v>
      </c>
      <c r="H302" s="21">
        <f t="shared" si="60"/>
        <v>0</v>
      </c>
      <c r="I302" s="21">
        <f t="shared" si="61"/>
        <v>0</v>
      </c>
      <c r="J302" s="21">
        <f t="shared" si="62"/>
        <v>0</v>
      </c>
      <c r="K302" s="21">
        <f t="shared" si="63"/>
        <v>0</v>
      </c>
      <c r="L302" s="21">
        <f t="shared" si="64"/>
        <v>0</v>
      </c>
      <c r="M302" s="21">
        <f t="shared" ca="1" si="58"/>
        <v>-4.1827816089938883E-6</v>
      </c>
      <c r="N302" s="21">
        <f t="shared" ca="1" si="65"/>
        <v>0</v>
      </c>
      <c r="O302" s="82">
        <f t="shared" ca="1" si="66"/>
        <v>0</v>
      </c>
      <c r="P302" s="21">
        <f t="shared" ca="1" si="67"/>
        <v>0</v>
      </c>
      <c r="Q302" s="21">
        <f t="shared" ca="1" si="68"/>
        <v>0</v>
      </c>
      <c r="R302" s="12">
        <f t="shared" ca="1" si="59"/>
        <v>4.1827816089938883E-6</v>
      </c>
      <c r="S302" s="12"/>
      <c r="T302" s="12"/>
      <c r="U302" s="12"/>
      <c r="V302" s="12"/>
      <c r="W302" s="12"/>
      <c r="X302" s="12"/>
      <c r="Y302" s="12"/>
      <c r="Z302" s="12"/>
      <c r="AA302" s="12"/>
      <c r="AB302" s="12"/>
      <c r="AC302" s="12"/>
      <c r="AD302" s="12"/>
      <c r="AE302" s="12"/>
      <c r="AF302" s="12"/>
      <c r="AG302" s="12"/>
      <c r="AH302" s="12"/>
      <c r="AI302" s="12"/>
    </row>
    <row r="303" spans="1:35" x14ac:dyDescent="0.2">
      <c r="A303" s="80"/>
      <c r="B303" s="80"/>
      <c r="C303" s="80"/>
      <c r="D303" s="81">
        <f t="shared" si="56"/>
        <v>0</v>
      </c>
      <c r="E303" s="81">
        <f t="shared" si="56"/>
        <v>0</v>
      </c>
      <c r="F303" s="21">
        <f t="shared" si="57"/>
        <v>0</v>
      </c>
      <c r="G303" s="21">
        <f t="shared" si="57"/>
        <v>0</v>
      </c>
      <c r="H303" s="21">
        <f t="shared" si="60"/>
        <v>0</v>
      </c>
      <c r="I303" s="21">
        <f t="shared" si="61"/>
        <v>0</v>
      </c>
      <c r="J303" s="21">
        <f t="shared" si="62"/>
        <v>0</v>
      </c>
      <c r="K303" s="21">
        <f t="shared" si="63"/>
        <v>0</v>
      </c>
      <c r="L303" s="21">
        <f t="shared" si="64"/>
        <v>0</v>
      </c>
      <c r="M303" s="21">
        <f t="shared" ca="1" si="58"/>
        <v>-4.1827816089938883E-6</v>
      </c>
      <c r="N303" s="21">
        <f t="shared" ca="1" si="65"/>
        <v>0</v>
      </c>
      <c r="O303" s="82">
        <f t="shared" ca="1" si="66"/>
        <v>0</v>
      </c>
      <c r="P303" s="21">
        <f t="shared" ca="1" si="67"/>
        <v>0</v>
      </c>
      <c r="Q303" s="21">
        <f t="shared" ca="1" si="68"/>
        <v>0</v>
      </c>
      <c r="R303" s="12">
        <f t="shared" ca="1" si="59"/>
        <v>4.1827816089938883E-6</v>
      </c>
      <c r="S303" s="12"/>
      <c r="T303" s="12"/>
      <c r="U303" s="12"/>
      <c r="V303" s="12"/>
      <c r="W303" s="12"/>
      <c r="X303" s="12"/>
      <c r="Y303" s="12"/>
      <c r="Z303" s="12"/>
      <c r="AA303" s="12"/>
      <c r="AB303" s="12"/>
      <c r="AC303" s="12"/>
      <c r="AD303" s="12"/>
      <c r="AE303" s="12"/>
      <c r="AF303" s="12"/>
      <c r="AG303" s="12"/>
      <c r="AH303" s="12"/>
      <c r="AI303" s="12"/>
    </row>
    <row r="304" spans="1:35" x14ac:dyDescent="0.2">
      <c r="A304" s="80"/>
      <c r="B304" s="80"/>
      <c r="C304" s="80"/>
      <c r="D304" s="81">
        <f t="shared" si="56"/>
        <v>0</v>
      </c>
      <c r="E304" s="81">
        <f t="shared" si="56"/>
        <v>0</v>
      </c>
      <c r="F304" s="21">
        <f t="shared" si="57"/>
        <v>0</v>
      </c>
      <c r="G304" s="21">
        <f t="shared" si="57"/>
        <v>0</v>
      </c>
      <c r="H304" s="21">
        <f t="shared" si="60"/>
        <v>0</v>
      </c>
      <c r="I304" s="21">
        <f t="shared" si="61"/>
        <v>0</v>
      </c>
      <c r="J304" s="21">
        <f t="shared" si="62"/>
        <v>0</v>
      </c>
      <c r="K304" s="21">
        <f t="shared" si="63"/>
        <v>0</v>
      </c>
      <c r="L304" s="21">
        <f t="shared" si="64"/>
        <v>0</v>
      </c>
      <c r="M304" s="21">
        <f t="shared" ca="1" si="58"/>
        <v>-4.1827816089938883E-6</v>
      </c>
      <c r="N304" s="21">
        <f t="shared" ca="1" si="65"/>
        <v>0</v>
      </c>
      <c r="O304" s="82">
        <f t="shared" ca="1" si="66"/>
        <v>0</v>
      </c>
      <c r="P304" s="21">
        <f t="shared" ca="1" si="67"/>
        <v>0</v>
      </c>
      <c r="Q304" s="21">
        <f t="shared" ca="1" si="68"/>
        <v>0</v>
      </c>
      <c r="R304" s="12">
        <f t="shared" ca="1" si="59"/>
        <v>4.1827816089938883E-6</v>
      </c>
      <c r="S304" s="12"/>
      <c r="T304" s="12"/>
      <c r="U304" s="12"/>
      <c r="V304" s="12"/>
      <c r="W304" s="12"/>
      <c r="X304" s="12"/>
      <c r="Y304" s="12"/>
      <c r="Z304" s="12"/>
      <c r="AA304" s="12"/>
      <c r="AB304" s="12"/>
      <c r="AC304" s="12"/>
      <c r="AD304" s="12"/>
      <c r="AE304" s="12"/>
      <c r="AF304" s="12"/>
      <c r="AG304" s="12"/>
      <c r="AH304" s="12"/>
      <c r="AI304" s="12"/>
    </row>
    <row r="305" spans="1:35" x14ac:dyDescent="0.2">
      <c r="A305" s="80"/>
      <c r="B305" s="80"/>
      <c r="C305" s="80"/>
      <c r="D305" s="81">
        <f t="shared" si="56"/>
        <v>0</v>
      </c>
      <c r="E305" s="81">
        <f t="shared" si="56"/>
        <v>0</v>
      </c>
      <c r="F305" s="21">
        <f t="shared" si="57"/>
        <v>0</v>
      </c>
      <c r="G305" s="21">
        <f t="shared" si="57"/>
        <v>0</v>
      </c>
      <c r="H305" s="21">
        <f t="shared" si="60"/>
        <v>0</v>
      </c>
      <c r="I305" s="21">
        <f t="shared" si="61"/>
        <v>0</v>
      </c>
      <c r="J305" s="21">
        <f t="shared" si="62"/>
        <v>0</v>
      </c>
      <c r="K305" s="21">
        <f t="shared" si="63"/>
        <v>0</v>
      </c>
      <c r="L305" s="21">
        <f t="shared" si="64"/>
        <v>0</v>
      </c>
      <c r="M305" s="21">
        <f t="shared" ca="1" si="58"/>
        <v>-4.1827816089938883E-6</v>
      </c>
      <c r="N305" s="21">
        <f t="shared" ca="1" si="65"/>
        <v>0</v>
      </c>
      <c r="O305" s="82">
        <f t="shared" ca="1" si="66"/>
        <v>0</v>
      </c>
      <c r="P305" s="21">
        <f t="shared" ca="1" si="67"/>
        <v>0</v>
      </c>
      <c r="Q305" s="21">
        <f t="shared" ca="1" si="68"/>
        <v>0</v>
      </c>
      <c r="R305" s="12">
        <f t="shared" ca="1" si="59"/>
        <v>4.1827816089938883E-6</v>
      </c>
      <c r="S305" s="12"/>
      <c r="T305" s="12"/>
      <c r="U305" s="12"/>
      <c r="V305" s="12"/>
      <c r="W305" s="12"/>
      <c r="X305" s="12"/>
      <c r="Y305" s="12"/>
      <c r="Z305" s="12"/>
      <c r="AA305" s="12"/>
      <c r="AB305" s="12"/>
      <c r="AC305" s="12"/>
      <c r="AD305" s="12"/>
      <c r="AE305" s="12"/>
      <c r="AF305" s="12"/>
      <c r="AG305" s="12"/>
      <c r="AH305" s="12"/>
      <c r="AI305" s="12"/>
    </row>
    <row r="306" spans="1:35" x14ac:dyDescent="0.2">
      <c r="A306" s="80"/>
      <c r="B306" s="80"/>
      <c r="C306" s="80"/>
      <c r="D306" s="81">
        <f t="shared" si="56"/>
        <v>0</v>
      </c>
      <c r="E306" s="81">
        <f t="shared" si="56"/>
        <v>0</v>
      </c>
      <c r="F306" s="21">
        <f t="shared" si="57"/>
        <v>0</v>
      </c>
      <c r="G306" s="21">
        <f t="shared" si="57"/>
        <v>0</v>
      </c>
      <c r="H306" s="21">
        <f t="shared" si="60"/>
        <v>0</v>
      </c>
      <c r="I306" s="21">
        <f t="shared" si="61"/>
        <v>0</v>
      </c>
      <c r="J306" s="21">
        <f t="shared" si="62"/>
        <v>0</v>
      </c>
      <c r="K306" s="21">
        <f t="shared" si="63"/>
        <v>0</v>
      </c>
      <c r="L306" s="21">
        <f t="shared" si="64"/>
        <v>0</v>
      </c>
      <c r="M306" s="21">
        <f t="shared" ca="1" si="58"/>
        <v>-4.1827816089938883E-6</v>
      </c>
      <c r="N306" s="21">
        <f t="shared" ca="1" si="65"/>
        <v>0</v>
      </c>
      <c r="O306" s="82">
        <f t="shared" ca="1" si="66"/>
        <v>0</v>
      </c>
      <c r="P306" s="21">
        <f t="shared" ca="1" si="67"/>
        <v>0</v>
      </c>
      <c r="Q306" s="21">
        <f t="shared" ca="1" si="68"/>
        <v>0</v>
      </c>
      <c r="R306" s="12">
        <f t="shared" ca="1" si="59"/>
        <v>4.1827816089938883E-6</v>
      </c>
      <c r="S306" s="12"/>
      <c r="T306" s="12"/>
      <c r="U306" s="12"/>
      <c r="V306" s="12"/>
      <c r="W306" s="12"/>
      <c r="X306" s="12"/>
      <c r="Y306" s="12"/>
      <c r="Z306" s="12"/>
      <c r="AA306" s="12"/>
      <c r="AB306" s="12"/>
      <c r="AC306" s="12"/>
      <c r="AD306" s="12"/>
      <c r="AE306" s="12"/>
      <c r="AF306" s="12"/>
      <c r="AG306" s="12"/>
      <c r="AH306" s="12"/>
      <c r="AI306" s="12"/>
    </row>
    <row r="307" spans="1:35" x14ac:dyDescent="0.2">
      <c r="A307" s="80"/>
      <c r="B307" s="80"/>
      <c r="C307" s="80"/>
      <c r="D307" s="81">
        <f t="shared" si="56"/>
        <v>0</v>
      </c>
      <c r="E307" s="81">
        <f t="shared" si="56"/>
        <v>0</v>
      </c>
      <c r="F307" s="21">
        <f t="shared" si="57"/>
        <v>0</v>
      </c>
      <c r="G307" s="21">
        <f t="shared" si="57"/>
        <v>0</v>
      </c>
      <c r="H307" s="21">
        <f t="shared" si="60"/>
        <v>0</v>
      </c>
      <c r="I307" s="21">
        <f t="shared" si="61"/>
        <v>0</v>
      </c>
      <c r="J307" s="21">
        <f t="shared" si="62"/>
        <v>0</v>
      </c>
      <c r="K307" s="21">
        <f t="shared" si="63"/>
        <v>0</v>
      </c>
      <c r="L307" s="21">
        <f t="shared" si="64"/>
        <v>0</v>
      </c>
      <c r="M307" s="21">
        <f t="shared" ca="1" si="58"/>
        <v>-4.1827816089938883E-6</v>
      </c>
      <c r="N307" s="21">
        <f t="shared" ca="1" si="65"/>
        <v>0</v>
      </c>
      <c r="O307" s="82">
        <f t="shared" ca="1" si="66"/>
        <v>0</v>
      </c>
      <c r="P307" s="21">
        <f t="shared" ca="1" si="67"/>
        <v>0</v>
      </c>
      <c r="Q307" s="21">
        <f t="shared" ca="1" si="68"/>
        <v>0</v>
      </c>
      <c r="R307" s="12">
        <f t="shared" ca="1" si="59"/>
        <v>4.1827816089938883E-6</v>
      </c>
      <c r="S307" s="12"/>
      <c r="T307" s="12"/>
      <c r="U307" s="12"/>
      <c r="V307" s="12"/>
      <c r="W307" s="12"/>
      <c r="X307" s="12"/>
      <c r="Y307" s="12"/>
      <c r="Z307" s="12"/>
      <c r="AA307" s="12"/>
      <c r="AB307" s="12"/>
      <c r="AC307" s="12"/>
      <c r="AD307" s="12"/>
      <c r="AE307" s="12"/>
      <c r="AF307" s="12"/>
      <c r="AG307" s="12"/>
      <c r="AH307" s="12"/>
      <c r="AI307" s="12"/>
    </row>
    <row r="308" spans="1:35" x14ac:dyDescent="0.2">
      <c r="A308" s="80"/>
      <c r="B308" s="80"/>
      <c r="C308" s="80"/>
      <c r="D308" s="81">
        <f t="shared" si="56"/>
        <v>0</v>
      </c>
      <c r="E308" s="81">
        <f t="shared" si="56"/>
        <v>0</v>
      </c>
      <c r="F308" s="21">
        <f t="shared" si="57"/>
        <v>0</v>
      </c>
      <c r="G308" s="21">
        <f t="shared" si="57"/>
        <v>0</v>
      </c>
      <c r="H308" s="21">
        <f t="shared" si="60"/>
        <v>0</v>
      </c>
      <c r="I308" s="21">
        <f t="shared" si="61"/>
        <v>0</v>
      </c>
      <c r="J308" s="21">
        <f t="shared" si="62"/>
        <v>0</v>
      </c>
      <c r="K308" s="21">
        <f t="shared" si="63"/>
        <v>0</v>
      </c>
      <c r="L308" s="21">
        <f t="shared" si="64"/>
        <v>0</v>
      </c>
      <c r="M308" s="21">
        <f t="shared" ca="1" si="58"/>
        <v>-4.1827816089938883E-6</v>
      </c>
      <c r="N308" s="21">
        <f t="shared" ca="1" si="65"/>
        <v>0</v>
      </c>
      <c r="O308" s="82">
        <f t="shared" ca="1" si="66"/>
        <v>0</v>
      </c>
      <c r="P308" s="21">
        <f t="shared" ca="1" si="67"/>
        <v>0</v>
      </c>
      <c r="Q308" s="21">
        <f t="shared" ca="1" si="68"/>
        <v>0</v>
      </c>
      <c r="R308" s="12">
        <f t="shared" ca="1" si="59"/>
        <v>4.1827816089938883E-6</v>
      </c>
      <c r="S308" s="12"/>
      <c r="T308" s="12"/>
      <c r="U308" s="12"/>
      <c r="V308" s="12"/>
      <c r="W308" s="12"/>
      <c r="X308" s="12"/>
      <c r="Y308" s="12"/>
      <c r="Z308" s="12"/>
      <c r="AA308" s="12"/>
      <c r="AB308" s="12"/>
      <c r="AC308" s="12"/>
      <c r="AD308" s="12"/>
      <c r="AE308" s="12"/>
      <c r="AF308" s="12"/>
      <c r="AG308" s="12"/>
      <c r="AH308" s="12"/>
      <c r="AI308" s="12"/>
    </row>
    <row r="309" spans="1:35" x14ac:dyDescent="0.2">
      <c r="A309" s="80"/>
      <c r="B309" s="80"/>
      <c r="C309" s="80"/>
      <c r="D309" s="81">
        <f t="shared" si="56"/>
        <v>0</v>
      </c>
      <c r="E309" s="81">
        <f t="shared" si="56"/>
        <v>0</v>
      </c>
      <c r="F309" s="21">
        <f t="shared" si="57"/>
        <v>0</v>
      </c>
      <c r="G309" s="21">
        <f t="shared" si="57"/>
        <v>0</v>
      </c>
      <c r="H309" s="21">
        <f t="shared" si="60"/>
        <v>0</v>
      </c>
      <c r="I309" s="21">
        <f t="shared" si="61"/>
        <v>0</v>
      </c>
      <c r="J309" s="21">
        <f t="shared" si="62"/>
        <v>0</v>
      </c>
      <c r="K309" s="21">
        <f t="shared" si="63"/>
        <v>0</v>
      </c>
      <c r="L309" s="21">
        <f t="shared" si="64"/>
        <v>0</v>
      </c>
      <c r="M309" s="21">
        <f t="shared" ca="1" si="58"/>
        <v>-4.1827816089938883E-6</v>
      </c>
      <c r="N309" s="21">
        <f t="shared" ca="1" si="65"/>
        <v>0</v>
      </c>
      <c r="O309" s="82">
        <f t="shared" ca="1" si="66"/>
        <v>0</v>
      </c>
      <c r="P309" s="21">
        <f t="shared" ca="1" si="67"/>
        <v>0</v>
      </c>
      <c r="Q309" s="21">
        <f t="shared" ca="1" si="68"/>
        <v>0</v>
      </c>
      <c r="R309" s="12">
        <f t="shared" ca="1" si="59"/>
        <v>4.1827816089938883E-6</v>
      </c>
      <c r="S309" s="12"/>
      <c r="T309" s="12"/>
      <c r="U309" s="12"/>
      <c r="V309" s="12"/>
      <c r="W309" s="12"/>
      <c r="X309" s="12"/>
      <c r="Y309" s="12"/>
      <c r="Z309" s="12"/>
      <c r="AA309" s="12"/>
      <c r="AB309" s="12"/>
      <c r="AC309" s="12"/>
      <c r="AD309" s="12"/>
      <c r="AE309" s="12"/>
      <c r="AF309" s="12"/>
      <c r="AG309" s="12"/>
      <c r="AH309" s="12"/>
      <c r="AI309" s="12"/>
    </row>
    <row r="310" spans="1:35" x14ac:dyDescent="0.2">
      <c r="A310" s="80"/>
      <c r="B310" s="80"/>
      <c r="C310" s="80"/>
      <c r="D310" s="81">
        <f t="shared" si="56"/>
        <v>0</v>
      </c>
      <c r="E310" s="81">
        <f t="shared" si="56"/>
        <v>0</v>
      </c>
      <c r="F310" s="21">
        <f t="shared" si="57"/>
        <v>0</v>
      </c>
      <c r="G310" s="21">
        <f t="shared" si="57"/>
        <v>0</v>
      </c>
      <c r="H310" s="21">
        <f t="shared" si="60"/>
        <v>0</v>
      </c>
      <c r="I310" s="21">
        <f t="shared" si="61"/>
        <v>0</v>
      </c>
      <c r="J310" s="21">
        <f t="shared" si="62"/>
        <v>0</v>
      </c>
      <c r="K310" s="21">
        <f t="shared" si="63"/>
        <v>0</v>
      </c>
      <c r="L310" s="21">
        <f t="shared" si="64"/>
        <v>0</v>
      </c>
      <c r="M310" s="21">
        <f t="shared" ca="1" si="58"/>
        <v>-4.1827816089938883E-6</v>
      </c>
      <c r="N310" s="21">
        <f t="shared" ca="1" si="65"/>
        <v>0</v>
      </c>
      <c r="O310" s="82">
        <f t="shared" ca="1" si="66"/>
        <v>0</v>
      </c>
      <c r="P310" s="21">
        <f t="shared" ca="1" si="67"/>
        <v>0</v>
      </c>
      <c r="Q310" s="21">
        <f t="shared" ca="1" si="68"/>
        <v>0</v>
      </c>
      <c r="R310" s="12">
        <f t="shared" ca="1" si="59"/>
        <v>4.1827816089938883E-6</v>
      </c>
      <c r="S310" s="12"/>
      <c r="T310" s="12"/>
      <c r="U310" s="12"/>
      <c r="V310" s="12"/>
      <c r="W310" s="12"/>
      <c r="X310" s="12"/>
      <c r="Y310" s="12"/>
      <c r="Z310" s="12"/>
      <c r="AA310" s="12"/>
      <c r="AB310" s="12"/>
      <c r="AC310" s="12"/>
      <c r="AD310" s="12"/>
      <c r="AE310" s="12"/>
      <c r="AF310" s="12"/>
      <c r="AG310" s="12"/>
      <c r="AH310" s="12"/>
      <c r="AI310" s="12"/>
    </row>
    <row r="311" spans="1:35" x14ac:dyDescent="0.2">
      <c r="A311" s="80"/>
      <c r="B311" s="80"/>
      <c r="C311" s="80"/>
      <c r="D311" s="81">
        <f t="shared" si="56"/>
        <v>0</v>
      </c>
      <c r="E311" s="81">
        <f t="shared" si="56"/>
        <v>0</v>
      </c>
      <c r="F311" s="21">
        <f t="shared" si="57"/>
        <v>0</v>
      </c>
      <c r="G311" s="21">
        <f t="shared" si="57"/>
        <v>0</v>
      </c>
      <c r="H311" s="21">
        <f t="shared" si="60"/>
        <v>0</v>
      </c>
      <c r="I311" s="21">
        <f t="shared" si="61"/>
        <v>0</v>
      </c>
      <c r="J311" s="21">
        <f t="shared" si="62"/>
        <v>0</v>
      </c>
      <c r="K311" s="21">
        <f t="shared" si="63"/>
        <v>0</v>
      </c>
      <c r="L311" s="21">
        <f t="shared" si="64"/>
        <v>0</v>
      </c>
      <c r="M311" s="21">
        <f t="shared" ca="1" si="58"/>
        <v>-4.1827816089938883E-6</v>
      </c>
      <c r="N311" s="21">
        <f t="shared" ca="1" si="65"/>
        <v>0</v>
      </c>
      <c r="O311" s="82">
        <f t="shared" ca="1" si="66"/>
        <v>0</v>
      </c>
      <c r="P311" s="21">
        <f t="shared" ca="1" si="67"/>
        <v>0</v>
      </c>
      <c r="Q311" s="21">
        <f t="shared" ca="1" si="68"/>
        <v>0</v>
      </c>
      <c r="R311" s="12">
        <f t="shared" ca="1" si="59"/>
        <v>4.1827816089938883E-6</v>
      </c>
      <c r="S311" s="12"/>
      <c r="T311" s="12"/>
      <c r="U311" s="12"/>
      <c r="V311" s="12"/>
      <c r="W311" s="12"/>
      <c r="X311" s="12"/>
      <c r="Y311" s="12"/>
      <c r="Z311" s="12"/>
      <c r="AA311" s="12"/>
      <c r="AB311" s="12"/>
      <c r="AC311" s="12"/>
      <c r="AD311" s="12"/>
      <c r="AE311" s="12"/>
      <c r="AF311" s="12"/>
      <c r="AG311" s="12"/>
      <c r="AH311" s="12"/>
      <c r="AI311" s="12"/>
    </row>
    <row r="312" spans="1:35" x14ac:dyDescent="0.2">
      <c r="A312" s="80"/>
      <c r="B312" s="80"/>
      <c r="C312" s="80"/>
      <c r="D312" s="81">
        <f t="shared" si="56"/>
        <v>0</v>
      </c>
      <c r="E312" s="81">
        <f t="shared" si="56"/>
        <v>0</v>
      </c>
      <c r="F312" s="21">
        <f t="shared" si="57"/>
        <v>0</v>
      </c>
      <c r="G312" s="21">
        <f t="shared" si="57"/>
        <v>0</v>
      </c>
      <c r="H312" s="21">
        <f t="shared" si="60"/>
        <v>0</v>
      </c>
      <c r="I312" s="21">
        <f t="shared" si="61"/>
        <v>0</v>
      </c>
      <c r="J312" s="21">
        <f t="shared" si="62"/>
        <v>0</v>
      </c>
      <c r="K312" s="21">
        <f t="shared" si="63"/>
        <v>0</v>
      </c>
      <c r="L312" s="21">
        <f t="shared" si="64"/>
        <v>0</v>
      </c>
      <c r="M312" s="21">
        <f t="shared" ca="1" si="58"/>
        <v>-4.1827816089938883E-6</v>
      </c>
      <c r="N312" s="21">
        <f t="shared" ca="1" si="65"/>
        <v>0</v>
      </c>
      <c r="O312" s="82">
        <f t="shared" ca="1" si="66"/>
        <v>0</v>
      </c>
      <c r="P312" s="21">
        <f t="shared" ca="1" si="67"/>
        <v>0</v>
      </c>
      <c r="Q312" s="21">
        <f t="shared" ca="1" si="68"/>
        <v>0</v>
      </c>
      <c r="R312" s="12">
        <f t="shared" ca="1" si="59"/>
        <v>4.1827816089938883E-6</v>
      </c>
      <c r="S312" s="12"/>
      <c r="T312" s="12"/>
      <c r="U312" s="12"/>
      <c r="V312" s="12"/>
      <c r="W312" s="12"/>
      <c r="X312" s="12"/>
      <c r="Y312" s="12"/>
      <c r="Z312" s="12"/>
      <c r="AA312" s="12"/>
      <c r="AB312" s="12"/>
      <c r="AC312" s="12"/>
      <c r="AD312" s="12"/>
      <c r="AE312" s="12"/>
      <c r="AF312" s="12"/>
      <c r="AG312" s="12"/>
      <c r="AH312" s="12"/>
      <c r="AI312" s="12"/>
    </row>
    <row r="313" spans="1:35" x14ac:dyDescent="0.2">
      <c r="A313" s="80"/>
      <c r="B313" s="80"/>
      <c r="C313" s="80"/>
      <c r="D313" s="81">
        <f t="shared" si="56"/>
        <v>0</v>
      </c>
      <c r="E313" s="81">
        <f t="shared" si="56"/>
        <v>0</v>
      </c>
      <c r="F313" s="21">
        <f t="shared" si="57"/>
        <v>0</v>
      </c>
      <c r="G313" s="21">
        <f t="shared" si="57"/>
        <v>0</v>
      </c>
      <c r="H313" s="21">
        <f t="shared" si="60"/>
        <v>0</v>
      </c>
      <c r="I313" s="21">
        <f t="shared" si="61"/>
        <v>0</v>
      </c>
      <c r="J313" s="21">
        <f t="shared" si="62"/>
        <v>0</v>
      </c>
      <c r="K313" s="21">
        <f t="shared" si="63"/>
        <v>0</v>
      </c>
      <c r="L313" s="21">
        <f t="shared" si="64"/>
        <v>0</v>
      </c>
      <c r="M313" s="21">
        <f t="shared" ca="1" si="58"/>
        <v>-4.1827816089938883E-6</v>
      </c>
      <c r="N313" s="21">
        <f t="shared" ca="1" si="65"/>
        <v>0</v>
      </c>
      <c r="O313" s="82">
        <f t="shared" ca="1" si="66"/>
        <v>0</v>
      </c>
      <c r="P313" s="21">
        <f t="shared" ca="1" si="67"/>
        <v>0</v>
      </c>
      <c r="Q313" s="21">
        <f t="shared" ca="1" si="68"/>
        <v>0</v>
      </c>
      <c r="R313" s="12">
        <f t="shared" ca="1" si="59"/>
        <v>4.1827816089938883E-6</v>
      </c>
      <c r="S313" s="12"/>
      <c r="T313" s="12"/>
      <c r="U313" s="12"/>
      <c r="V313" s="12"/>
      <c r="W313" s="12"/>
      <c r="X313" s="12"/>
      <c r="Y313" s="12"/>
      <c r="Z313" s="12"/>
      <c r="AA313" s="12"/>
      <c r="AB313" s="12"/>
      <c r="AC313" s="12"/>
      <c r="AD313" s="12"/>
      <c r="AE313" s="12"/>
      <c r="AF313" s="12"/>
      <c r="AG313" s="12"/>
      <c r="AH313" s="12"/>
      <c r="AI313" s="12"/>
    </row>
    <row r="314" spans="1:35" x14ac:dyDescent="0.2">
      <c r="A314" s="80"/>
      <c r="B314" s="80"/>
      <c r="C314" s="80"/>
      <c r="D314" s="81">
        <f t="shared" si="56"/>
        <v>0</v>
      </c>
      <c r="E314" s="81">
        <f t="shared" si="56"/>
        <v>0</v>
      </c>
      <c r="F314" s="21">
        <f t="shared" si="57"/>
        <v>0</v>
      </c>
      <c r="G314" s="21">
        <f t="shared" si="57"/>
        <v>0</v>
      </c>
      <c r="H314" s="21">
        <f t="shared" si="60"/>
        <v>0</v>
      </c>
      <c r="I314" s="21">
        <f t="shared" si="61"/>
        <v>0</v>
      </c>
      <c r="J314" s="21">
        <f t="shared" si="62"/>
        <v>0</v>
      </c>
      <c r="K314" s="21">
        <f t="shared" si="63"/>
        <v>0</v>
      </c>
      <c r="L314" s="21">
        <f t="shared" si="64"/>
        <v>0</v>
      </c>
      <c r="M314" s="21">
        <f t="shared" ca="1" si="58"/>
        <v>-4.1827816089938883E-6</v>
      </c>
      <c r="N314" s="21">
        <f t="shared" ca="1" si="65"/>
        <v>0</v>
      </c>
      <c r="O314" s="82">
        <f t="shared" ca="1" si="66"/>
        <v>0</v>
      </c>
      <c r="P314" s="21">
        <f t="shared" ca="1" si="67"/>
        <v>0</v>
      </c>
      <c r="Q314" s="21">
        <f t="shared" ca="1" si="68"/>
        <v>0</v>
      </c>
      <c r="R314" s="12">
        <f t="shared" ca="1" si="59"/>
        <v>4.1827816089938883E-6</v>
      </c>
      <c r="S314" s="12"/>
      <c r="T314" s="12"/>
      <c r="U314" s="12"/>
      <c r="V314" s="12"/>
      <c r="W314" s="12"/>
      <c r="X314" s="12"/>
      <c r="Y314" s="12"/>
      <c r="Z314" s="12"/>
      <c r="AA314" s="12"/>
      <c r="AB314" s="12"/>
      <c r="AC314" s="12"/>
      <c r="AD314" s="12"/>
      <c r="AE314" s="12"/>
      <c r="AF314" s="12"/>
      <c r="AG314" s="12"/>
      <c r="AH314" s="12"/>
      <c r="AI314" s="12"/>
    </row>
    <row r="315" spans="1:35" x14ac:dyDescent="0.2">
      <c r="A315" s="80"/>
      <c r="B315" s="80"/>
      <c r="C315" s="80"/>
      <c r="D315" s="81">
        <f t="shared" si="56"/>
        <v>0</v>
      </c>
      <c r="E315" s="81">
        <f t="shared" si="56"/>
        <v>0</v>
      </c>
      <c r="F315" s="21">
        <f t="shared" si="57"/>
        <v>0</v>
      </c>
      <c r="G315" s="21">
        <f t="shared" si="57"/>
        <v>0</v>
      </c>
      <c r="H315" s="21">
        <f t="shared" si="60"/>
        <v>0</v>
      </c>
      <c r="I315" s="21">
        <f t="shared" si="61"/>
        <v>0</v>
      </c>
      <c r="J315" s="21">
        <f t="shared" si="62"/>
        <v>0</v>
      </c>
      <c r="K315" s="21">
        <f t="shared" si="63"/>
        <v>0</v>
      </c>
      <c r="L315" s="21">
        <f t="shared" si="64"/>
        <v>0</v>
      </c>
      <c r="M315" s="21">
        <f t="shared" ca="1" si="58"/>
        <v>-4.1827816089938883E-6</v>
      </c>
      <c r="N315" s="21">
        <f t="shared" ca="1" si="65"/>
        <v>0</v>
      </c>
      <c r="O315" s="82">
        <f t="shared" ca="1" si="66"/>
        <v>0</v>
      </c>
      <c r="P315" s="21">
        <f t="shared" ca="1" si="67"/>
        <v>0</v>
      </c>
      <c r="Q315" s="21">
        <f t="shared" ca="1" si="68"/>
        <v>0</v>
      </c>
      <c r="R315" s="12">
        <f t="shared" ca="1" si="59"/>
        <v>4.1827816089938883E-6</v>
      </c>
      <c r="S315" s="12"/>
      <c r="T315" s="12"/>
      <c r="U315" s="12"/>
      <c r="V315" s="12"/>
      <c r="W315" s="12"/>
      <c r="X315" s="12"/>
      <c r="Y315" s="12"/>
      <c r="Z315" s="12"/>
      <c r="AA315" s="12"/>
      <c r="AB315" s="12"/>
      <c r="AC315" s="12"/>
      <c r="AD315" s="12"/>
      <c r="AE315" s="12"/>
      <c r="AF315" s="12"/>
      <c r="AG315" s="12"/>
      <c r="AH315" s="12"/>
      <c r="AI315" s="12"/>
    </row>
    <row r="316" spans="1:35" x14ac:dyDescent="0.2">
      <c r="A316" s="80"/>
      <c r="B316" s="80"/>
      <c r="C316" s="80"/>
      <c r="D316" s="81">
        <f t="shared" si="56"/>
        <v>0</v>
      </c>
      <c r="E316" s="81">
        <f t="shared" si="56"/>
        <v>0</v>
      </c>
      <c r="F316" s="21">
        <f t="shared" si="57"/>
        <v>0</v>
      </c>
      <c r="G316" s="21">
        <f t="shared" si="57"/>
        <v>0</v>
      </c>
      <c r="H316" s="21">
        <f t="shared" si="60"/>
        <v>0</v>
      </c>
      <c r="I316" s="21">
        <f t="shared" si="61"/>
        <v>0</v>
      </c>
      <c r="J316" s="21">
        <f t="shared" si="62"/>
        <v>0</v>
      </c>
      <c r="K316" s="21">
        <f t="shared" si="63"/>
        <v>0</v>
      </c>
      <c r="L316" s="21">
        <f t="shared" si="64"/>
        <v>0</v>
      </c>
      <c r="M316" s="21">
        <f t="shared" ca="1" si="58"/>
        <v>-4.1827816089938883E-6</v>
      </c>
      <c r="N316" s="21">
        <f t="shared" ca="1" si="65"/>
        <v>0</v>
      </c>
      <c r="O316" s="82">
        <f t="shared" ca="1" si="66"/>
        <v>0</v>
      </c>
      <c r="P316" s="21">
        <f t="shared" ca="1" si="67"/>
        <v>0</v>
      </c>
      <c r="Q316" s="21">
        <f t="shared" ca="1" si="68"/>
        <v>0</v>
      </c>
      <c r="R316" s="12">
        <f t="shared" ca="1" si="59"/>
        <v>4.1827816089938883E-6</v>
      </c>
      <c r="S316" s="12"/>
      <c r="T316" s="12"/>
      <c r="U316" s="12"/>
      <c r="V316" s="12"/>
      <c r="W316" s="12"/>
      <c r="X316" s="12"/>
      <c r="Y316" s="12"/>
      <c r="Z316" s="12"/>
      <c r="AA316" s="12"/>
      <c r="AB316" s="12"/>
      <c r="AC316" s="12"/>
      <c r="AD316" s="12"/>
      <c r="AE316" s="12"/>
      <c r="AF316" s="12"/>
      <c r="AG316" s="12"/>
      <c r="AH316" s="12"/>
      <c r="AI316" s="12"/>
    </row>
    <row r="317" spans="1:35" x14ac:dyDescent="0.2">
      <c r="A317" s="80"/>
      <c r="B317" s="80"/>
      <c r="C317" s="80"/>
      <c r="D317" s="81">
        <f t="shared" si="56"/>
        <v>0</v>
      </c>
      <c r="E317" s="81">
        <f t="shared" si="56"/>
        <v>0</v>
      </c>
      <c r="F317" s="21">
        <f t="shared" si="57"/>
        <v>0</v>
      </c>
      <c r="G317" s="21">
        <f t="shared" si="57"/>
        <v>0</v>
      </c>
      <c r="H317" s="21">
        <f t="shared" si="60"/>
        <v>0</v>
      </c>
      <c r="I317" s="21">
        <f t="shared" si="61"/>
        <v>0</v>
      </c>
      <c r="J317" s="21">
        <f t="shared" si="62"/>
        <v>0</v>
      </c>
      <c r="K317" s="21">
        <f t="shared" si="63"/>
        <v>0</v>
      </c>
      <c r="L317" s="21">
        <f t="shared" si="64"/>
        <v>0</v>
      </c>
      <c r="M317" s="21">
        <f t="shared" ca="1" si="58"/>
        <v>-4.1827816089938883E-6</v>
      </c>
      <c r="N317" s="21">
        <f t="shared" ca="1" si="65"/>
        <v>0</v>
      </c>
      <c r="O317" s="82">
        <f t="shared" ca="1" si="66"/>
        <v>0</v>
      </c>
      <c r="P317" s="21">
        <f t="shared" ca="1" si="67"/>
        <v>0</v>
      </c>
      <c r="Q317" s="21">
        <f t="shared" ca="1" si="68"/>
        <v>0</v>
      </c>
      <c r="R317" s="12">
        <f t="shared" ca="1" si="59"/>
        <v>4.1827816089938883E-6</v>
      </c>
      <c r="S317" s="12"/>
      <c r="T317" s="12"/>
      <c r="U317" s="12"/>
      <c r="V317" s="12"/>
      <c r="W317" s="12"/>
      <c r="X317" s="12"/>
      <c r="Y317" s="12"/>
      <c r="Z317" s="12"/>
      <c r="AA317" s="12"/>
      <c r="AB317" s="12"/>
      <c r="AC317" s="12"/>
      <c r="AD317" s="12"/>
      <c r="AE317" s="12"/>
      <c r="AF317" s="12"/>
      <c r="AG317" s="12"/>
      <c r="AH317" s="12"/>
      <c r="AI317" s="12"/>
    </row>
    <row r="318" spans="1:35" x14ac:dyDescent="0.2">
      <c r="A318" s="80"/>
      <c r="B318" s="80"/>
      <c r="C318" s="80"/>
      <c r="D318" s="81">
        <f t="shared" si="56"/>
        <v>0</v>
      </c>
      <c r="E318" s="81">
        <f t="shared" si="56"/>
        <v>0</v>
      </c>
      <c r="F318" s="21">
        <f t="shared" si="57"/>
        <v>0</v>
      </c>
      <c r="G318" s="21">
        <f t="shared" si="57"/>
        <v>0</v>
      </c>
      <c r="H318" s="21">
        <f t="shared" si="60"/>
        <v>0</v>
      </c>
      <c r="I318" s="21">
        <f t="shared" si="61"/>
        <v>0</v>
      </c>
      <c r="J318" s="21">
        <f t="shared" si="62"/>
        <v>0</v>
      </c>
      <c r="K318" s="21">
        <f t="shared" si="63"/>
        <v>0</v>
      </c>
      <c r="L318" s="21">
        <f t="shared" si="64"/>
        <v>0</v>
      </c>
      <c r="M318" s="21">
        <f t="shared" ca="1" si="58"/>
        <v>-4.1827816089938883E-6</v>
      </c>
      <c r="N318" s="21">
        <f t="shared" ca="1" si="65"/>
        <v>0</v>
      </c>
      <c r="O318" s="82">
        <f t="shared" ca="1" si="66"/>
        <v>0</v>
      </c>
      <c r="P318" s="21">
        <f t="shared" ca="1" si="67"/>
        <v>0</v>
      </c>
      <c r="Q318" s="21">
        <f t="shared" ca="1" si="68"/>
        <v>0</v>
      </c>
      <c r="R318" s="12">
        <f t="shared" ca="1" si="59"/>
        <v>4.1827816089938883E-6</v>
      </c>
      <c r="S318" s="12"/>
      <c r="T318" s="12"/>
      <c r="U318" s="12"/>
      <c r="V318" s="12"/>
      <c r="W318" s="12"/>
      <c r="X318" s="12"/>
      <c r="Y318" s="12"/>
      <c r="Z318" s="12"/>
      <c r="AA318" s="12"/>
      <c r="AB318" s="12"/>
      <c r="AC318" s="12"/>
      <c r="AD318" s="12"/>
      <c r="AE318" s="12"/>
      <c r="AF318" s="12"/>
      <c r="AG318" s="12"/>
      <c r="AH318" s="12"/>
      <c r="AI318" s="12"/>
    </row>
    <row r="319" spans="1:35" x14ac:dyDescent="0.2">
      <c r="A319" s="80"/>
      <c r="B319" s="80"/>
      <c r="C319" s="80"/>
      <c r="D319" s="81">
        <f t="shared" si="56"/>
        <v>0</v>
      </c>
      <c r="E319" s="81">
        <f t="shared" si="56"/>
        <v>0</v>
      </c>
      <c r="F319" s="21">
        <f t="shared" si="57"/>
        <v>0</v>
      </c>
      <c r="G319" s="21">
        <f t="shared" si="57"/>
        <v>0</v>
      </c>
      <c r="H319" s="21">
        <f t="shared" si="60"/>
        <v>0</v>
      </c>
      <c r="I319" s="21">
        <f t="shared" si="61"/>
        <v>0</v>
      </c>
      <c r="J319" s="21">
        <f t="shared" si="62"/>
        <v>0</v>
      </c>
      <c r="K319" s="21">
        <f t="shared" si="63"/>
        <v>0</v>
      </c>
      <c r="L319" s="21">
        <f t="shared" si="64"/>
        <v>0</v>
      </c>
      <c r="M319" s="21">
        <f t="shared" ca="1" si="58"/>
        <v>-4.1827816089938883E-6</v>
      </c>
      <c r="N319" s="21">
        <f t="shared" ca="1" si="65"/>
        <v>0</v>
      </c>
      <c r="O319" s="82">
        <f t="shared" ca="1" si="66"/>
        <v>0</v>
      </c>
      <c r="P319" s="21">
        <f t="shared" ca="1" si="67"/>
        <v>0</v>
      </c>
      <c r="Q319" s="21">
        <f t="shared" ca="1" si="68"/>
        <v>0</v>
      </c>
      <c r="R319" s="12">
        <f t="shared" ca="1" si="59"/>
        <v>4.1827816089938883E-6</v>
      </c>
      <c r="S319" s="12"/>
      <c r="T319" s="12"/>
      <c r="U319" s="12"/>
      <c r="V319" s="12"/>
      <c r="W319" s="12"/>
      <c r="X319" s="12"/>
      <c r="Y319" s="12"/>
      <c r="Z319" s="12"/>
      <c r="AA319" s="12"/>
      <c r="AB319" s="12"/>
      <c r="AC319" s="12"/>
      <c r="AD319" s="12"/>
      <c r="AE319" s="12"/>
      <c r="AF319" s="12"/>
      <c r="AG319" s="12"/>
      <c r="AH319" s="12"/>
      <c r="AI319" s="12"/>
    </row>
    <row r="320" spans="1:35" x14ac:dyDescent="0.2">
      <c r="A320" s="80"/>
      <c r="B320" s="80"/>
      <c r="C320" s="80"/>
      <c r="D320" s="81">
        <f t="shared" si="56"/>
        <v>0</v>
      </c>
      <c r="E320" s="81">
        <f t="shared" si="56"/>
        <v>0</v>
      </c>
      <c r="F320" s="21">
        <f t="shared" si="57"/>
        <v>0</v>
      </c>
      <c r="G320" s="21">
        <f t="shared" si="57"/>
        <v>0</v>
      </c>
      <c r="H320" s="21">
        <f t="shared" si="60"/>
        <v>0</v>
      </c>
      <c r="I320" s="21">
        <f t="shared" si="61"/>
        <v>0</v>
      </c>
      <c r="J320" s="21">
        <f t="shared" si="62"/>
        <v>0</v>
      </c>
      <c r="K320" s="21">
        <f t="shared" si="63"/>
        <v>0</v>
      </c>
      <c r="L320" s="21">
        <f t="shared" si="64"/>
        <v>0</v>
      </c>
      <c r="M320" s="21">
        <f t="shared" ca="1" si="58"/>
        <v>-4.1827816089938883E-6</v>
      </c>
      <c r="N320" s="21">
        <f t="shared" ca="1" si="65"/>
        <v>0</v>
      </c>
      <c r="O320" s="82">
        <f t="shared" ca="1" si="66"/>
        <v>0</v>
      </c>
      <c r="P320" s="21">
        <f t="shared" ca="1" si="67"/>
        <v>0</v>
      </c>
      <c r="Q320" s="21">
        <f t="shared" ca="1" si="68"/>
        <v>0</v>
      </c>
      <c r="R320" s="12">
        <f t="shared" ca="1" si="59"/>
        <v>4.1827816089938883E-6</v>
      </c>
      <c r="S320" s="12"/>
      <c r="T320" s="12"/>
      <c r="U320" s="12"/>
      <c r="V320" s="12"/>
      <c r="W320" s="12"/>
      <c r="X320" s="12"/>
      <c r="Y320" s="12"/>
      <c r="Z320" s="12"/>
      <c r="AA320" s="12"/>
      <c r="AB320" s="12"/>
      <c r="AC320" s="12"/>
      <c r="AD320" s="12"/>
      <c r="AE320" s="12"/>
      <c r="AF320" s="12"/>
      <c r="AG320" s="12"/>
      <c r="AH320" s="12"/>
      <c r="AI320" s="12"/>
    </row>
    <row r="321" spans="1:35" x14ac:dyDescent="0.2">
      <c r="A321" s="80"/>
      <c r="B321" s="80"/>
      <c r="C321" s="80"/>
      <c r="D321" s="81">
        <f t="shared" si="56"/>
        <v>0</v>
      </c>
      <c r="E321" s="81">
        <f t="shared" si="56"/>
        <v>0</v>
      </c>
      <c r="F321" s="21">
        <f t="shared" si="57"/>
        <v>0</v>
      </c>
      <c r="G321" s="21">
        <f t="shared" si="57"/>
        <v>0</v>
      </c>
      <c r="H321" s="21">
        <f t="shared" si="60"/>
        <v>0</v>
      </c>
      <c r="I321" s="21">
        <f t="shared" si="61"/>
        <v>0</v>
      </c>
      <c r="J321" s="21">
        <f t="shared" si="62"/>
        <v>0</v>
      </c>
      <c r="K321" s="21">
        <f t="shared" si="63"/>
        <v>0</v>
      </c>
      <c r="L321" s="21">
        <f t="shared" si="64"/>
        <v>0</v>
      </c>
      <c r="M321" s="21">
        <f t="shared" ca="1" si="58"/>
        <v>-4.1827816089938883E-6</v>
      </c>
      <c r="N321" s="21">
        <f t="shared" ca="1" si="65"/>
        <v>0</v>
      </c>
      <c r="O321" s="82">
        <f t="shared" ca="1" si="66"/>
        <v>0</v>
      </c>
      <c r="P321" s="21">
        <f t="shared" ca="1" si="67"/>
        <v>0</v>
      </c>
      <c r="Q321" s="21">
        <f t="shared" ca="1" si="68"/>
        <v>0</v>
      </c>
      <c r="R321" s="12">
        <f t="shared" ca="1" si="59"/>
        <v>4.1827816089938883E-6</v>
      </c>
      <c r="S321" s="12"/>
      <c r="T321" s="12"/>
      <c r="U321" s="12"/>
      <c r="V321" s="12"/>
      <c r="W321" s="12"/>
      <c r="X321" s="12"/>
      <c r="Y321" s="12"/>
      <c r="Z321" s="12"/>
      <c r="AA321" s="12"/>
      <c r="AB321" s="12"/>
      <c r="AC321" s="12"/>
      <c r="AD321" s="12"/>
      <c r="AE321" s="12"/>
      <c r="AF321" s="12"/>
      <c r="AG321" s="12"/>
      <c r="AH321" s="12"/>
      <c r="AI321" s="12"/>
    </row>
    <row r="322" spans="1:35" x14ac:dyDescent="0.2">
      <c r="A322" s="80"/>
      <c r="B322" s="80"/>
      <c r="C322" s="80"/>
      <c r="D322" s="81">
        <f t="shared" si="56"/>
        <v>0</v>
      </c>
      <c r="E322" s="81">
        <f t="shared" si="56"/>
        <v>0</v>
      </c>
      <c r="F322" s="21">
        <f t="shared" si="57"/>
        <v>0</v>
      </c>
      <c r="G322" s="21">
        <f t="shared" si="57"/>
        <v>0</v>
      </c>
      <c r="H322" s="21">
        <f t="shared" si="60"/>
        <v>0</v>
      </c>
      <c r="I322" s="21">
        <f t="shared" si="61"/>
        <v>0</v>
      </c>
      <c r="J322" s="21">
        <f t="shared" si="62"/>
        <v>0</v>
      </c>
      <c r="K322" s="21">
        <f t="shared" si="63"/>
        <v>0</v>
      </c>
      <c r="L322" s="21">
        <f t="shared" si="64"/>
        <v>0</v>
      </c>
      <c r="M322" s="21">
        <f t="shared" ca="1" si="58"/>
        <v>-4.1827816089938883E-6</v>
      </c>
      <c r="N322" s="21">
        <f t="shared" ca="1" si="65"/>
        <v>0</v>
      </c>
      <c r="O322" s="82">
        <f t="shared" ca="1" si="66"/>
        <v>0</v>
      </c>
      <c r="P322" s="21">
        <f t="shared" ca="1" si="67"/>
        <v>0</v>
      </c>
      <c r="Q322" s="21">
        <f t="shared" ca="1" si="68"/>
        <v>0</v>
      </c>
      <c r="R322" s="12">
        <f t="shared" ca="1" si="59"/>
        <v>4.1827816089938883E-6</v>
      </c>
      <c r="S322" s="12"/>
      <c r="T322" s="12"/>
      <c r="U322" s="12"/>
      <c r="V322" s="12"/>
      <c r="W322" s="12"/>
      <c r="X322" s="12"/>
      <c r="Y322" s="12"/>
      <c r="Z322" s="12"/>
      <c r="AA322" s="12"/>
      <c r="AB322" s="12"/>
      <c r="AC322" s="12"/>
      <c r="AD322" s="12"/>
      <c r="AE322" s="12"/>
      <c r="AF322" s="12"/>
      <c r="AG322" s="12"/>
      <c r="AH322" s="12"/>
      <c r="AI322" s="12"/>
    </row>
    <row r="323" spans="1:35" x14ac:dyDescent="0.2">
      <c r="A323" s="80"/>
      <c r="B323" s="80"/>
      <c r="C323" s="80"/>
      <c r="D323" s="81">
        <f t="shared" si="56"/>
        <v>0</v>
      </c>
      <c r="E323" s="81">
        <f t="shared" si="56"/>
        <v>0</v>
      </c>
      <c r="F323" s="21">
        <f t="shared" si="57"/>
        <v>0</v>
      </c>
      <c r="G323" s="21">
        <f t="shared" si="57"/>
        <v>0</v>
      </c>
      <c r="H323" s="21">
        <f t="shared" si="60"/>
        <v>0</v>
      </c>
      <c r="I323" s="21">
        <f t="shared" si="61"/>
        <v>0</v>
      </c>
      <c r="J323" s="21">
        <f t="shared" si="62"/>
        <v>0</v>
      </c>
      <c r="K323" s="21">
        <f t="shared" si="63"/>
        <v>0</v>
      </c>
      <c r="L323" s="21">
        <f t="shared" si="64"/>
        <v>0</v>
      </c>
      <c r="M323" s="21">
        <f t="shared" ca="1" si="58"/>
        <v>-4.1827816089938883E-6</v>
      </c>
      <c r="N323" s="21">
        <f t="shared" ca="1" si="65"/>
        <v>0</v>
      </c>
      <c r="O323" s="82">
        <f t="shared" ca="1" si="66"/>
        <v>0</v>
      </c>
      <c r="P323" s="21">
        <f t="shared" ca="1" si="67"/>
        <v>0</v>
      </c>
      <c r="Q323" s="21">
        <f t="shared" ca="1" si="68"/>
        <v>0</v>
      </c>
      <c r="R323" s="12">
        <f t="shared" ca="1" si="59"/>
        <v>4.1827816089938883E-6</v>
      </c>
      <c r="S323" s="12"/>
      <c r="T323" s="12"/>
      <c r="U323" s="12"/>
      <c r="V323" s="12"/>
      <c r="W323" s="12"/>
      <c r="X323" s="12"/>
      <c r="Y323" s="12"/>
      <c r="Z323" s="12"/>
      <c r="AA323" s="12"/>
      <c r="AB323" s="12"/>
      <c r="AC323" s="12"/>
      <c r="AD323" s="12"/>
      <c r="AE323" s="12"/>
      <c r="AF323" s="12"/>
      <c r="AG323" s="12"/>
      <c r="AH323" s="12"/>
      <c r="AI323" s="12"/>
    </row>
    <row r="324" spans="1:35" x14ac:dyDescent="0.2">
      <c r="A324" s="80"/>
      <c r="B324" s="80"/>
      <c r="C324" s="80"/>
      <c r="D324" s="81">
        <f t="shared" si="56"/>
        <v>0</v>
      </c>
      <c r="E324" s="81">
        <f t="shared" si="56"/>
        <v>0</v>
      </c>
      <c r="F324" s="21">
        <f t="shared" si="57"/>
        <v>0</v>
      </c>
      <c r="G324" s="21">
        <f t="shared" si="57"/>
        <v>0</v>
      </c>
      <c r="H324" s="21">
        <f t="shared" si="60"/>
        <v>0</v>
      </c>
      <c r="I324" s="21">
        <f t="shared" si="61"/>
        <v>0</v>
      </c>
      <c r="J324" s="21">
        <f t="shared" si="62"/>
        <v>0</v>
      </c>
      <c r="K324" s="21">
        <f t="shared" si="63"/>
        <v>0</v>
      </c>
      <c r="L324" s="21">
        <f t="shared" si="64"/>
        <v>0</v>
      </c>
      <c r="M324" s="21">
        <f t="shared" ca="1" si="58"/>
        <v>-4.1827816089938883E-6</v>
      </c>
      <c r="N324" s="21">
        <f t="shared" ca="1" si="65"/>
        <v>0</v>
      </c>
      <c r="O324" s="82">
        <f t="shared" ca="1" si="66"/>
        <v>0</v>
      </c>
      <c r="P324" s="21">
        <f t="shared" ca="1" si="67"/>
        <v>0</v>
      </c>
      <c r="Q324" s="21">
        <f t="shared" ca="1" si="68"/>
        <v>0</v>
      </c>
      <c r="R324" s="12">
        <f t="shared" ca="1" si="59"/>
        <v>4.1827816089938883E-6</v>
      </c>
      <c r="S324" s="12"/>
      <c r="T324" s="12"/>
      <c r="U324" s="12"/>
      <c r="V324" s="12"/>
      <c r="W324" s="12"/>
      <c r="X324" s="12"/>
      <c r="Y324" s="12"/>
      <c r="Z324" s="12"/>
      <c r="AA324" s="12"/>
      <c r="AB324" s="12"/>
      <c r="AC324" s="12"/>
      <c r="AD324" s="12"/>
      <c r="AE324" s="12"/>
      <c r="AF324" s="12"/>
      <c r="AG324" s="12"/>
      <c r="AH324" s="12"/>
      <c r="AI324" s="12"/>
    </row>
    <row r="325" spans="1:35" x14ac:dyDescent="0.2">
      <c r="A325" s="80"/>
      <c r="B325" s="80"/>
      <c r="C325" s="80"/>
      <c r="D325" s="81">
        <f t="shared" si="56"/>
        <v>0</v>
      </c>
      <c r="E325" s="81">
        <f t="shared" si="56"/>
        <v>0</v>
      </c>
      <c r="F325" s="21">
        <f t="shared" si="57"/>
        <v>0</v>
      </c>
      <c r="G325" s="21">
        <f t="shared" si="57"/>
        <v>0</v>
      </c>
      <c r="H325" s="21">
        <f t="shared" si="60"/>
        <v>0</v>
      </c>
      <c r="I325" s="21">
        <f t="shared" si="61"/>
        <v>0</v>
      </c>
      <c r="J325" s="21">
        <f t="shared" si="62"/>
        <v>0</v>
      </c>
      <c r="K325" s="21">
        <f t="shared" si="63"/>
        <v>0</v>
      </c>
      <c r="L325" s="21">
        <f t="shared" si="64"/>
        <v>0</v>
      </c>
      <c r="M325" s="21">
        <f t="shared" ca="1" si="58"/>
        <v>-4.1827816089938883E-6</v>
      </c>
      <c r="N325" s="21">
        <f t="shared" ca="1" si="65"/>
        <v>0</v>
      </c>
      <c r="O325" s="82">
        <f t="shared" ca="1" si="66"/>
        <v>0</v>
      </c>
      <c r="P325" s="21">
        <f t="shared" ca="1" si="67"/>
        <v>0</v>
      </c>
      <c r="Q325" s="21">
        <f t="shared" ca="1" si="68"/>
        <v>0</v>
      </c>
      <c r="R325" s="12">
        <f t="shared" ca="1" si="59"/>
        <v>4.1827816089938883E-6</v>
      </c>
      <c r="S325" s="12"/>
      <c r="T325" s="12"/>
      <c r="U325" s="12"/>
      <c r="V325" s="12"/>
      <c r="W325" s="12"/>
      <c r="X325" s="12"/>
      <c r="Y325" s="12"/>
      <c r="Z325" s="12"/>
      <c r="AA325" s="12"/>
      <c r="AB325" s="12"/>
      <c r="AC325" s="12"/>
      <c r="AD325" s="12"/>
      <c r="AE325" s="12"/>
      <c r="AF325" s="12"/>
      <c r="AG325" s="12"/>
      <c r="AH325" s="12"/>
      <c r="AI325" s="12"/>
    </row>
    <row r="326" spans="1:35" x14ac:dyDescent="0.2">
      <c r="A326" s="80"/>
      <c r="B326" s="80"/>
      <c r="C326" s="80"/>
      <c r="D326" s="81">
        <f t="shared" si="56"/>
        <v>0</v>
      </c>
      <c r="E326" s="81">
        <f t="shared" si="56"/>
        <v>0</v>
      </c>
      <c r="F326" s="21">
        <f t="shared" si="57"/>
        <v>0</v>
      </c>
      <c r="G326" s="21">
        <f t="shared" si="57"/>
        <v>0</v>
      </c>
      <c r="H326" s="21">
        <f t="shared" si="60"/>
        <v>0</v>
      </c>
      <c r="I326" s="21">
        <f t="shared" si="61"/>
        <v>0</v>
      </c>
      <c r="J326" s="21">
        <f t="shared" si="62"/>
        <v>0</v>
      </c>
      <c r="K326" s="21">
        <f t="shared" si="63"/>
        <v>0</v>
      </c>
      <c r="L326" s="21">
        <f t="shared" si="64"/>
        <v>0</v>
      </c>
      <c r="M326" s="21">
        <f t="shared" ca="1" si="58"/>
        <v>-4.1827816089938883E-6</v>
      </c>
      <c r="N326" s="21">
        <f t="shared" ca="1" si="65"/>
        <v>0</v>
      </c>
      <c r="O326" s="82">
        <f t="shared" ca="1" si="66"/>
        <v>0</v>
      </c>
      <c r="P326" s="21">
        <f t="shared" ca="1" si="67"/>
        <v>0</v>
      </c>
      <c r="Q326" s="21">
        <f t="shared" ca="1" si="68"/>
        <v>0</v>
      </c>
      <c r="R326" s="12">
        <f t="shared" ca="1" si="59"/>
        <v>4.1827816089938883E-6</v>
      </c>
      <c r="S326" s="12"/>
      <c r="T326" s="12"/>
      <c r="U326" s="12"/>
      <c r="V326" s="12"/>
      <c r="W326" s="12"/>
      <c r="X326" s="12"/>
      <c r="Y326" s="12"/>
      <c r="Z326" s="12"/>
      <c r="AA326" s="12"/>
      <c r="AB326" s="12"/>
      <c r="AC326" s="12"/>
      <c r="AD326" s="12"/>
      <c r="AE326" s="12"/>
      <c r="AF326" s="12"/>
      <c r="AG326" s="12"/>
      <c r="AH326" s="12"/>
      <c r="AI326" s="12"/>
    </row>
    <row r="327" spans="1:35" x14ac:dyDescent="0.2">
      <c r="A327" s="80"/>
      <c r="B327" s="80"/>
      <c r="C327" s="80"/>
      <c r="D327" s="81">
        <f t="shared" si="56"/>
        <v>0</v>
      </c>
      <c r="E327" s="81">
        <f t="shared" si="56"/>
        <v>0</v>
      </c>
      <c r="F327" s="21">
        <f t="shared" si="57"/>
        <v>0</v>
      </c>
      <c r="G327" s="21">
        <f t="shared" si="57"/>
        <v>0</v>
      </c>
      <c r="H327" s="21">
        <f t="shared" si="60"/>
        <v>0</v>
      </c>
      <c r="I327" s="21">
        <f t="shared" si="61"/>
        <v>0</v>
      </c>
      <c r="J327" s="21">
        <f t="shared" si="62"/>
        <v>0</v>
      </c>
      <c r="K327" s="21">
        <f t="shared" si="63"/>
        <v>0</v>
      </c>
      <c r="L327" s="21">
        <f t="shared" si="64"/>
        <v>0</v>
      </c>
      <c r="M327" s="21">
        <f t="shared" ca="1" si="58"/>
        <v>-4.1827816089938883E-6</v>
      </c>
      <c r="N327" s="21">
        <f t="shared" ca="1" si="65"/>
        <v>0</v>
      </c>
      <c r="O327" s="82">
        <f t="shared" ca="1" si="66"/>
        <v>0</v>
      </c>
      <c r="P327" s="21">
        <f t="shared" ca="1" si="67"/>
        <v>0</v>
      </c>
      <c r="Q327" s="21">
        <f t="shared" ca="1" si="68"/>
        <v>0</v>
      </c>
      <c r="R327" s="12">
        <f t="shared" ca="1" si="59"/>
        <v>4.1827816089938883E-6</v>
      </c>
      <c r="S327" s="12"/>
      <c r="T327" s="12"/>
      <c r="U327" s="12"/>
      <c r="V327" s="12"/>
      <c r="W327" s="12"/>
      <c r="X327" s="12"/>
      <c r="Y327" s="12"/>
      <c r="Z327" s="12"/>
      <c r="AA327" s="12"/>
      <c r="AB327" s="12"/>
      <c r="AC327" s="12"/>
      <c r="AD327" s="12"/>
      <c r="AE327" s="12"/>
      <c r="AF327" s="12"/>
      <c r="AG327" s="12"/>
      <c r="AH327" s="12"/>
      <c r="AI327" s="12"/>
    </row>
    <row r="328" spans="1:35" x14ac:dyDescent="0.2">
      <c r="A328" s="80"/>
      <c r="B328" s="80"/>
      <c r="C328" s="80"/>
      <c r="D328" s="81">
        <f t="shared" si="56"/>
        <v>0</v>
      </c>
      <c r="E328" s="81">
        <f t="shared" si="56"/>
        <v>0</v>
      </c>
      <c r="F328" s="21">
        <f t="shared" si="57"/>
        <v>0</v>
      </c>
      <c r="G328" s="21">
        <f t="shared" si="57"/>
        <v>0</v>
      </c>
      <c r="H328" s="21">
        <f t="shared" si="60"/>
        <v>0</v>
      </c>
      <c r="I328" s="21">
        <f t="shared" si="61"/>
        <v>0</v>
      </c>
      <c r="J328" s="21">
        <f t="shared" si="62"/>
        <v>0</v>
      </c>
      <c r="K328" s="21">
        <f t="shared" si="63"/>
        <v>0</v>
      </c>
      <c r="L328" s="21">
        <f t="shared" si="64"/>
        <v>0</v>
      </c>
      <c r="M328" s="21">
        <f t="shared" ca="1" si="58"/>
        <v>-4.1827816089938883E-6</v>
      </c>
      <c r="N328" s="21">
        <f t="shared" ca="1" si="65"/>
        <v>0</v>
      </c>
      <c r="O328" s="82">
        <f t="shared" ca="1" si="66"/>
        <v>0</v>
      </c>
      <c r="P328" s="21">
        <f t="shared" ca="1" si="67"/>
        <v>0</v>
      </c>
      <c r="Q328" s="21">
        <f t="shared" ca="1" si="68"/>
        <v>0</v>
      </c>
      <c r="R328" s="12">
        <f t="shared" ca="1" si="59"/>
        <v>4.1827816089938883E-6</v>
      </c>
      <c r="S328" s="12"/>
      <c r="T328" s="12"/>
      <c r="U328" s="12"/>
      <c r="V328" s="12"/>
      <c r="W328" s="12"/>
      <c r="X328" s="12"/>
      <c r="Y328" s="12"/>
      <c r="Z328" s="12"/>
      <c r="AA328" s="12"/>
      <c r="AB328" s="12"/>
      <c r="AC328" s="12"/>
      <c r="AD328" s="12"/>
      <c r="AE328" s="12"/>
      <c r="AF328" s="12"/>
      <c r="AG328" s="12"/>
      <c r="AH328" s="12"/>
      <c r="AI328" s="12"/>
    </row>
    <row r="329" spans="1:35" x14ac:dyDescent="0.2">
      <c r="A329" s="80"/>
      <c r="B329" s="80"/>
      <c r="C329" s="80"/>
      <c r="D329" s="81">
        <f t="shared" si="56"/>
        <v>0</v>
      </c>
      <c r="E329" s="81">
        <f t="shared" si="56"/>
        <v>0</v>
      </c>
      <c r="F329" s="21">
        <f t="shared" si="57"/>
        <v>0</v>
      </c>
      <c r="G329" s="21">
        <f t="shared" si="57"/>
        <v>0</v>
      </c>
      <c r="H329" s="21">
        <f t="shared" si="60"/>
        <v>0</v>
      </c>
      <c r="I329" s="21">
        <f t="shared" si="61"/>
        <v>0</v>
      </c>
      <c r="J329" s="21">
        <f t="shared" si="62"/>
        <v>0</v>
      </c>
      <c r="K329" s="21">
        <f t="shared" si="63"/>
        <v>0</v>
      </c>
      <c r="L329" s="21">
        <f t="shared" si="64"/>
        <v>0</v>
      </c>
      <c r="M329" s="21">
        <f t="shared" ca="1" si="58"/>
        <v>-4.1827816089938883E-6</v>
      </c>
      <c r="N329" s="21">
        <f t="shared" ca="1" si="65"/>
        <v>0</v>
      </c>
      <c r="O329" s="82">
        <f t="shared" ca="1" si="66"/>
        <v>0</v>
      </c>
      <c r="P329" s="21">
        <f t="shared" ca="1" si="67"/>
        <v>0</v>
      </c>
      <c r="Q329" s="21">
        <f t="shared" ca="1" si="68"/>
        <v>0</v>
      </c>
      <c r="R329" s="12">
        <f t="shared" ca="1" si="59"/>
        <v>4.1827816089938883E-6</v>
      </c>
      <c r="S329" s="12"/>
      <c r="T329" s="12"/>
      <c r="U329" s="12"/>
      <c r="V329" s="12"/>
      <c r="W329" s="12"/>
      <c r="X329" s="12"/>
      <c r="Y329" s="12"/>
      <c r="Z329" s="12"/>
      <c r="AA329" s="12"/>
      <c r="AB329" s="12"/>
      <c r="AC329" s="12"/>
      <c r="AD329" s="12"/>
      <c r="AE329" s="12"/>
      <c r="AF329" s="12"/>
      <c r="AG329" s="12"/>
      <c r="AH329" s="12"/>
      <c r="AI329" s="12"/>
    </row>
    <row r="330" spans="1:35" x14ac:dyDescent="0.2">
      <c r="A330" s="80"/>
      <c r="B330" s="80"/>
      <c r="C330" s="80"/>
      <c r="D330" s="81">
        <f t="shared" si="56"/>
        <v>0</v>
      </c>
      <c r="E330" s="81">
        <f t="shared" si="56"/>
        <v>0</v>
      </c>
      <c r="F330" s="21">
        <f t="shared" si="57"/>
        <v>0</v>
      </c>
      <c r="G330" s="21">
        <f t="shared" si="57"/>
        <v>0</v>
      </c>
      <c r="H330" s="21">
        <f t="shared" si="60"/>
        <v>0</v>
      </c>
      <c r="I330" s="21">
        <f t="shared" si="61"/>
        <v>0</v>
      </c>
      <c r="J330" s="21">
        <f t="shared" si="62"/>
        <v>0</v>
      </c>
      <c r="K330" s="21">
        <f t="shared" si="63"/>
        <v>0</v>
      </c>
      <c r="L330" s="21">
        <f t="shared" si="64"/>
        <v>0</v>
      </c>
      <c r="M330" s="21">
        <f t="shared" ca="1" si="58"/>
        <v>-4.1827816089938883E-6</v>
      </c>
      <c r="N330" s="21">
        <f t="shared" ca="1" si="65"/>
        <v>0</v>
      </c>
      <c r="O330" s="82">
        <f t="shared" ca="1" si="66"/>
        <v>0</v>
      </c>
      <c r="P330" s="21">
        <f t="shared" ca="1" si="67"/>
        <v>0</v>
      </c>
      <c r="Q330" s="21">
        <f t="shared" ca="1" si="68"/>
        <v>0</v>
      </c>
      <c r="R330" s="12">
        <f t="shared" ca="1" si="59"/>
        <v>4.1827816089938883E-6</v>
      </c>
      <c r="S330" s="12"/>
      <c r="T330" s="12"/>
      <c r="U330" s="12"/>
      <c r="V330" s="12"/>
      <c r="W330" s="12"/>
      <c r="X330" s="12"/>
      <c r="Y330" s="12"/>
      <c r="Z330" s="12"/>
      <c r="AA330" s="12"/>
      <c r="AB330" s="12"/>
      <c r="AC330" s="12"/>
      <c r="AD330" s="12"/>
      <c r="AE330" s="12"/>
      <c r="AF330" s="12"/>
      <c r="AG330" s="12"/>
      <c r="AH330" s="12"/>
      <c r="AI330" s="12"/>
    </row>
    <row r="331" spans="1:35" x14ac:dyDescent="0.2">
      <c r="A331" s="80"/>
      <c r="B331" s="80"/>
      <c r="C331" s="80"/>
      <c r="D331" s="81">
        <f t="shared" si="56"/>
        <v>0</v>
      </c>
      <c r="E331" s="81">
        <f t="shared" si="56"/>
        <v>0</v>
      </c>
      <c r="F331" s="21">
        <f t="shared" si="57"/>
        <v>0</v>
      </c>
      <c r="G331" s="21">
        <f t="shared" si="57"/>
        <v>0</v>
      </c>
      <c r="H331" s="21">
        <f t="shared" si="60"/>
        <v>0</v>
      </c>
      <c r="I331" s="21">
        <f t="shared" si="61"/>
        <v>0</v>
      </c>
      <c r="J331" s="21">
        <f t="shared" si="62"/>
        <v>0</v>
      </c>
      <c r="K331" s="21">
        <f t="shared" si="63"/>
        <v>0</v>
      </c>
      <c r="L331" s="21">
        <f t="shared" si="64"/>
        <v>0</v>
      </c>
      <c r="M331" s="21">
        <f t="shared" ca="1" si="58"/>
        <v>-4.1827816089938883E-6</v>
      </c>
      <c r="N331" s="21">
        <f t="shared" ca="1" si="65"/>
        <v>0</v>
      </c>
      <c r="O331" s="82">
        <f t="shared" ca="1" si="66"/>
        <v>0</v>
      </c>
      <c r="P331" s="21">
        <f t="shared" ca="1" si="67"/>
        <v>0</v>
      </c>
      <c r="Q331" s="21">
        <f t="shared" ca="1" si="68"/>
        <v>0</v>
      </c>
      <c r="R331" s="12">
        <f t="shared" ca="1" si="59"/>
        <v>4.1827816089938883E-6</v>
      </c>
      <c r="S331" s="12"/>
      <c r="T331" s="12"/>
      <c r="U331" s="12"/>
      <c r="V331" s="12"/>
      <c r="W331" s="12"/>
      <c r="X331" s="12"/>
      <c r="Y331" s="12"/>
      <c r="Z331" s="12"/>
      <c r="AA331" s="12"/>
      <c r="AB331" s="12"/>
      <c r="AC331" s="12"/>
      <c r="AD331" s="12"/>
      <c r="AE331" s="12"/>
      <c r="AF331" s="12"/>
      <c r="AG331" s="12"/>
      <c r="AH331" s="12"/>
      <c r="AI331" s="12"/>
    </row>
    <row r="332" spans="1:35" x14ac:dyDescent="0.2">
      <c r="A332" s="80"/>
      <c r="B332" s="80"/>
      <c r="C332" s="80"/>
      <c r="D332" s="81">
        <f t="shared" si="56"/>
        <v>0</v>
      </c>
      <c r="E332" s="81">
        <f t="shared" si="56"/>
        <v>0</v>
      </c>
      <c r="F332" s="21">
        <f t="shared" si="57"/>
        <v>0</v>
      </c>
      <c r="G332" s="21">
        <f t="shared" si="57"/>
        <v>0</v>
      </c>
      <c r="H332" s="21">
        <f t="shared" si="60"/>
        <v>0</v>
      </c>
      <c r="I332" s="21">
        <f t="shared" si="61"/>
        <v>0</v>
      </c>
      <c r="J332" s="21">
        <f t="shared" si="62"/>
        <v>0</v>
      </c>
      <c r="K332" s="21">
        <f t="shared" si="63"/>
        <v>0</v>
      </c>
      <c r="L332" s="21">
        <f t="shared" si="64"/>
        <v>0</v>
      </c>
      <c r="M332" s="21">
        <f t="shared" ca="1" si="58"/>
        <v>-4.1827816089938883E-6</v>
      </c>
      <c r="N332" s="21">
        <f t="shared" ca="1" si="65"/>
        <v>0</v>
      </c>
      <c r="O332" s="82">
        <f t="shared" ca="1" si="66"/>
        <v>0</v>
      </c>
      <c r="P332" s="21">
        <f t="shared" ca="1" si="67"/>
        <v>0</v>
      </c>
      <c r="Q332" s="21">
        <f t="shared" ca="1" si="68"/>
        <v>0</v>
      </c>
      <c r="R332" s="12">
        <f t="shared" ca="1" si="59"/>
        <v>4.1827816089938883E-6</v>
      </c>
      <c r="S332" s="12"/>
      <c r="T332" s="12"/>
      <c r="U332" s="12"/>
      <c r="V332" s="12"/>
      <c r="W332" s="12"/>
      <c r="X332" s="12"/>
      <c r="Y332" s="12"/>
      <c r="Z332" s="12"/>
      <c r="AA332" s="12"/>
      <c r="AB332" s="12"/>
      <c r="AC332" s="12"/>
      <c r="AD332" s="12"/>
      <c r="AE332" s="12"/>
      <c r="AF332" s="12"/>
      <c r="AG332" s="12"/>
      <c r="AH332" s="12"/>
      <c r="AI332" s="12"/>
    </row>
    <row r="333" spans="1:35" x14ac:dyDescent="0.2">
      <c r="A333" s="80"/>
      <c r="B333" s="80"/>
      <c r="C333" s="80"/>
      <c r="D333" s="81">
        <f t="shared" si="56"/>
        <v>0</v>
      </c>
      <c r="E333" s="81">
        <f t="shared" si="56"/>
        <v>0</v>
      </c>
      <c r="F333" s="21">
        <f t="shared" si="57"/>
        <v>0</v>
      </c>
      <c r="G333" s="21">
        <f t="shared" si="57"/>
        <v>0</v>
      </c>
      <c r="H333" s="21">
        <f t="shared" si="60"/>
        <v>0</v>
      </c>
      <c r="I333" s="21">
        <f t="shared" si="61"/>
        <v>0</v>
      </c>
      <c r="J333" s="21">
        <f t="shared" si="62"/>
        <v>0</v>
      </c>
      <c r="K333" s="21">
        <f t="shared" si="63"/>
        <v>0</v>
      </c>
      <c r="L333" s="21">
        <f t="shared" si="64"/>
        <v>0</v>
      </c>
      <c r="M333" s="21">
        <f t="shared" ca="1" si="58"/>
        <v>-4.1827816089938883E-6</v>
      </c>
      <c r="N333" s="21">
        <f t="shared" ca="1" si="65"/>
        <v>0</v>
      </c>
      <c r="O333" s="82">
        <f t="shared" ca="1" si="66"/>
        <v>0</v>
      </c>
      <c r="P333" s="21">
        <f t="shared" ca="1" si="67"/>
        <v>0</v>
      </c>
      <c r="Q333" s="21">
        <f t="shared" ca="1" si="68"/>
        <v>0</v>
      </c>
      <c r="R333" s="12">
        <f t="shared" ca="1" si="59"/>
        <v>4.1827816089938883E-6</v>
      </c>
      <c r="S333" s="12"/>
      <c r="T333" s="12"/>
      <c r="U333" s="12"/>
      <c r="V333" s="12"/>
      <c r="W333" s="12"/>
      <c r="X333" s="12"/>
      <c r="Y333" s="12"/>
      <c r="Z333" s="12"/>
      <c r="AA333" s="12"/>
      <c r="AB333" s="12"/>
      <c r="AC333" s="12"/>
      <c r="AD333" s="12"/>
      <c r="AE333" s="12"/>
      <c r="AF333" s="12"/>
      <c r="AG333" s="12"/>
      <c r="AH333" s="12"/>
      <c r="AI333" s="12"/>
    </row>
    <row r="334" spans="1:35" x14ac:dyDescent="0.2">
      <c r="A334" s="80"/>
      <c r="B334" s="80"/>
      <c r="C334" s="80"/>
      <c r="D334" s="81">
        <f t="shared" si="56"/>
        <v>0</v>
      </c>
      <c r="E334" s="81">
        <f t="shared" si="56"/>
        <v>0</v>
      </c>
      <c r="F334" s="21">
        <f t="shared" si="57"/>
        <v>0</v>
      </c>
      <c r="G334" s="21">
        <f t="shared" si="57"/>
        <v>0</v>
      </c>
      <c r="H334" s="21">
        <f t="shared" si="60"/>
        <v>0</v>
      </c>
      <c r="I334" s="21">
        <f t="shared" si="61"/>
        <v>0</v>
      </c>
      <c r="J334" s="21">
        <f t="shared" si="62"/>
        <v>0</v>
      </c>
      <c r="K334" s="21">
        <f t="shared" si="63"/>
        <v>0</v>
      </c>
      <c r="L334" s="21">
        <f t="shared" si="64"/>
        <v>0</v>
      </c>
      <c r="M334" s="21">
        <f t="shared" ca="1" si="58"/>
        <v>-4.1827816089938883E-6</v>
      </c>
      <c r="N334" s="21">
        <f t="shared" ca="1" si="65"/>
        <v>0</v>
      </c>
      <c r="O334" s="82">
        <f t="shared" ca="1" si="66"/>
        <v>0</v>
      </c>
      <c r="P334" s="21">
        <f t="shared" ca="1" si="67"/>
        <v>0</v>
      </c>
      <c r="Q334" s="21">
        <f t="shared" ca="1" si="68"/>
        <v>0</v>
      </c>
      <c r="R334" s="12">
        <f t="shared" ca="1" si="59"/>
        <v>4.1827816089938883E-6</v>
      </c>
      <c r="S334" s="12"/>
      <c r="T334" s="12"/>
      <c r="U334" s="12"/>
      <c r="V334" s="12"/>
      <c r="W334" s="12"/>
      <c r="X334" s="12"/>
      <c r="Y334" s="12"/>
      <c r="Z334" s="12"/>
      <c r="AA334" s="12"/>
      <c r="AB334" s="12"/>
      <c r="AC334" s="12"/>
      <c r="AD334" s="12"/>
      <c r="AE334" s="12"/>
      <c r="AF334" s="12"/>
      <c r="AG334" s="12"/>
      <c r="AH334" s="12"/>
      <c r="AI334" s="12"/>
    </row>
    <row r="335" spans="1:35" x14ac:dyDescent="0.2">
      <c r="A335" s="80"/>
      <c r="B335" s="80"/>
      <c r="C335" s="80"/>
      <c r="D335" s="81">
        <f>A335/A$18</f>
        <v>0</v>
      </c>
      <c r="E335" s="81">
        <f>B335/B$18</f>
        <v>0</v>
      </c>
      <c r="F335" s="21">
        <f>$C335*D335</f>
        <v>0</v>
      </c>
      <c r="G335" s="21">
        <f>$C335*E335</f>
        <v>0</v>
      </c>
      <c r="H335" s="21">
        <f>C335*D335*D335</f>
        <v>0</v>
      </c>
      <c r="I335" s="21">
        <f>C335*D335*D335*D335</f>
        <v>0</v>
      </c>
      <c r="J335" s="21">
        <f>C335*D335*D335*D335*D335</f>
        <v>0</v>
      </c>
      <c r="K335" s="21">
        <f>C335*E335*D335</f>
        <v>0</v>
      </c>
      <c r="L335" s="21">
        <f>C335*E335*D335*D335</f>
        <v>0</v>
      </c>
      <c r="M335" s="21">
        <f t="shared" ca="1" si="58"/>
        <v>-4.1827816089938883E-6</v>
      </c>
      <c r="N335" s="21">
        <f ca="1">C335*(M335-E335)^2</f>
        <v>0</v>
      </c>
      <c r="O335" s="82">
        <f ca="1">(C335*O$1-O$2*F335+O$3*H335)^2</f>
        <v>0</v>
      </c>
      <c r="P335" s="21">
        <f ca="1">(-C335*O$2+O$4*F335-O$5*H335)^2</f>
        <v>0</v>
      </c>
      <c r="Q335" s="21">
        <f ca="1">+(C335*O$3-F335*O$5+H335*O$6)^2</f>
        <v>0</v>
      </c>
      <c r="R335" s="12">
        <f t="shared" ca="1" si="59"/>
        <v>4.1827816089938883E-6</v>
      </c>
      <c r="S335" s="12"/>
      <c r="T335" s="12"/>
      <c r="U335" s="12"/>
      <c r="V335" s="12"/>
      <c r="W335" s="12"/>
      <c r="X335" s="12"/>
      <c r="Y335" s="12"/>
      <c r="Z335" s="12"/>
      <c r="AA335" s="12"/>
      <c r="AB335" s="12"/>
      <c r="AC335" s="12"/>
      <c r="AD335" s="12"/>
      <c r="AE335" s="12"/>
      <c r="AF335" s="12"/>
      <c r="AG335" s="12"/>
      <c r="AH335" s="12"/>
      <c r="AI335" s="12"/>
    </row>
    <row r="336" spans="1:35" x14ac:dyDescent="0.2">
      <c r="A336" s="12"/>
      <c r="B336" s="12"/>
      <c r="C336" s="80"/>
      <c r="D336" s="81">
        <f t="shared" ref="D336:E399" si="69">A336/A$18</f>
        <v>0</v>
      </c>
      <c r="E336" s="81">
        <f t="shared" si="69"/>
        <v>0</v>
      </c>
      <c r="F336" s="21">
        <f t="shared" ref="F336:G399" si="70">$C336*D336</f>
        <v>0</v>
      </c>
      <c r="G336" s="21">
        <f t="shared" si="70"/>
        <v>0</v>
      </c>
      <c r="H336" s="21">
        <f t="shared" ref="H336:H399" si="71">C336*D336*D336</f>
        <v>0</v>
      </c>
      <c r="I336" s="21">
        <f t="shared" ref="I336:I399" si="72">C336*D336*D336*D336</f>
        <v>0</v>
      </c>
      <c r="J336" s="21">
        <f t="shared" ref="J336:J399" si="73">C336*D336*D336*D336*D336</f>
        <v>0</v>
      </c>
      <c r="K336" s="21">
        <f t="shared" ref="K336:K399" si="74">C336*E336*D336</f>
        <v>0</v>
      </c>
      <c r="L336" s="21">
        <f t="shared" ref="L336:L399" si="75">C336*E336*D336*D336</f>
        <v>0</v>
      </c>
      <c r="M336" s="21">
        <f t="shared" ca="1" si="58"/>
        <v>-4.1827816089938883E-6</v>
      </c>
      <c r="N336" s="21">
        <f t="shared" ref="N336:N399" ca="1" si="76">C336*(M336-E336)^2</f>
        <v>0</v>
      </c>
      <c r="O336" s="82">
        <f t="shared" ref="O336:O399" ca="1" si="77">(C336*O$1-O$2*F336+O$3*H336)^2</f>
        <v>0</v>
      </c>
      <c r="P336" s="21">
        <f t="shared" ref="P336:P399" ca="1" si="78">(-C336*O$2+O$4*F336-O$5*H336)^2</f>
        <v>0</v>
      </c>
      <c r="Q336" s="21">
        <f t="shared" ref="Q336:Q399" ca="1" si="79">+(C336*O$3-F336*O$5+H336*O$6)^2</f>
        <v>0</v>
      </c>
      <c r="R336" s="12">
        <f t="shared" ca="1" si="59"/>
        <v>4.1827816089938883E-6</v>
      </c>
      <c r="S336" s="12"/>
      <c r="T336" s="12"/>
      <c r="U336" s="12"/>
      <c r="V336" s="12"/>
      <c r="W336" s="12"/>
      <c r="X336" s="12"/>
      <c r="Y336" s="12"/>
      <c r="Z336" s="12"/>
      <c r="AA336" s="12"/>
      <c r="AB336" s="12"/>
      <c r="AC336" s="12"/>
      <c r="AD336" s="12"/>
      <c r="AE336" s="12"/>
      <c r="AF336" s="12"/>
      <c r="AG336" s="12"/>
      <c r="AH336" s="12"/>
      <c r="AI336" s="12"/>
    </row>
    <row r="337" spans="1:35" x14ac:dyDescent="0.2">
      <c r="A337" s="12"/>
      <c r="B337" s="12"/>
      <c r="C337" s="80"/>
      <c r="D337" s="81">
        <f t="shared" si="69"/>
        <v>0</v>
      </c>
      <c r="E337" s="81">
        <f t="shared" si="69"/>
        <v>0</v>
      </c>
      <c r="F337" s="21">
        <f t="shared" si="70"/>
        <v>0</v>
      </c>
      <c r="G337" s="21">
        <f t="shared" si="70"/>
        <v>0</v>
      </c>
      <c r="H337" s="21">
        <f t="shared" si="71"/>
        <v>0</v>
      </c>
      <c r="I337" s="21">
        <f t="shared" si="72"/>
        <v>0</v>
      </c>
      <c r="J337" s="21">
        <f t="shared" si="73"/>
        <v>0</v>
      </c>
      <c r="K337" s="21">
        <f t="shared" si="74"/>
        <v>0</v>
      </c>
      <c r="L337" s="21">
        <f t="shared" si="75"/>
        <v>0</v>
      </c>
      <c r="M337" s="21">
        <f t="shared" ca="1" si="58"/>
        <v>-4.1827816089938883E-6</v>
      </c>
      <c r="N337" s="21">
        <f t="shared" ca="1" si="76"/>
        <v>0</v>
      </c>
      <c r="O337" s="82">
        <f t="shared" ca="1" si="77"/>
        <v>0</v>
      </c>
      <c r="P337" s="21">
        <f t="shared" ca="1" si="78"/>
        <v>0</v>
      </c>
      <c r="Q337" s="21">
        <f t="shared" ca="1" si="79"/>
        <v>0</v>
      </c>
      <c r="R337" s="12">
        <f t="shared" ca="1" si="59"/>
        <v>4.1827816089938883E-6</v>
      </c>
      <c r="S337" s="12"/>
      <c r="T337" s="12"/>
      <c r="U337" s="12"/>
      <c r="V337" s="12"/>
      <c r="W337" s="12"/>
      <c r="X337" s="12"/>
      <c r="Y337" s="12"/>
      <c r="Z337" s="12"/>
      <c r="AA337" s="12"/>
      <c r="AB337" s="12"/>
      <c r="AC337" s="12"/>
      <c r="AD337" s="12"/>
      <c r="AE337" s="12"/>
      <c r="AF337" s="12"/>
      <c r="AG337" s="12"/>
      <c r="AH337" s="12"/>
      <c r="AI337" s="12"/>
    </row>
    <row r="338" spans="1:35" x14ac:dyDescent="0.2">
      <c r="A338" s="12"/>
      <c r="B338" s="12"/>
      <c r="C338" s="80"/>
      <c r="D338" s="81">
        <f t="shared" si="69"/>
        <v>0</v>
      </c>
      <c r="E338" s="81">
        <f t="shared" si="69"/>
        <v>0</v>
      </c>
      <c r="F338" s="21">
        <f t="shared" si="70"/>
        <v>0</v>
      </c>
      <c r="G338" s="21">
        <f t="shared" si="70"/>
        <v>0</v>
      </c>
      <c r="H338" s="21">
        <f t="shared" si="71"/>
        <v>0</v>
      </c>
      <c r="I338" s="21">
        <f t="shared" si="72"/>
        <v>0</v>
      </c>
      <c r="J338" s="21">
        <f t="shared" si="73"/>
        <v>0</v>
      </c>
      <c r="K338" s="21">
        <f t="shared" si="74"/>
        <v>0</v>
      </c>
      <c r="L338" s="21">
        <f t="shared" si="75"/>
        <v>0</v>
      </c>
      <c r="M338" s="21">
        <f t="shared" ca="1" si="58"/>
        <v>-4.1827816089938883E-6</v>
      </c>
      <c r="N338" s="21">
        <f t="shared" ca="1" si="76"/>
        <v>0</v>
      </c>
      <c r="O338" s="82">
        <f t="shared" ca="1" si="77"/>
        <v>0</v>
      </c>
      <c r="P338" s="21">
        <f t="shared" ca="1" si="78"/>
        <v>0</v>
      </c>
      <c r="Q338" s="21">
        <f t="shared" ca="1" si="79"/>
        <v>0</v>
      </c>
      <c r="R338" s="12">
        <f t="shared" ca="1" si="59"/>
        <v>4.1827816089938883E-6</v>
      </c>
      <c r="S338" s="12"/>
      <c r="T338" s="12"/>
      <c r="U338" s="12"/>
      <c r="V338" s="12"/>
      <c r="W338" s="12"/>
      <c r="X338" s="12"/>
      <c r="Y338" s="12"/>
      <c r="Z338" s="12"/>
      <c r="AA338" s="12"/>
      <c r="AB338" s="12"/>
      <c r="AC338" s="12"/>
      <c r="AD338" s="12"/>
      <c r="AE338" s="12"/>
      <c r="AF338" s="12"/>
      <c r="AG338" s="12"/>
      <c r="AH338" s="12"/>
      <c r="AI338" s="12"/>
    </row>
    <row r="339" spans="1:35" x14ac:dyDescent="0.2">
      <c r="A339" s="12"/>
      <c r="B339" s="12"/>
      <c r="C339" s="80"/>
      <c r="D339" s="81">
        <f t="shared" si="69"/>
        <v>0</v>
      </c>
      <c r="E339" s="81">
        <f t="shared" si="69"/>
        <v>0</v>
      </c>
      <c r="F339" s="21">
        <f t="shared" si="70"/>
        <v>0</v>
      </c>
      <c r="G339" s="21">
        <f t="shared" si="70"/>
        <v>0</v>
      </c>
      <c r="H339" s="21">
        <f t="shared" si="71"/>
        <v>0</v>
      </c>
      <c r="I339" s="21">
        <f t="shared" si="72"/>
        <v>0</v>
      </c>
      <c r="J339" s="21">
        <f t="shared" si="73"/>
        <v>0</v>
      </c>
      <c r="K339" s="21">
        <f t="shared" si="74"/>
        <v>0</v>
      </c>
      <c r="L339" s="21">
        <f t="shared" si="75"/>
        <v>0</v>
      </c>
      <c r="M339" s="21">
        <f t="shared" ca="1" si="58"/>
        <v>-4.1827816089938883E-6</v>
      </c>
      <c r="N339" s="21">
        <f t="shared" ca="1" si="76"/>
        <v>0</v>
      </c>
      <c r="O339" s="82">
        <f t="shared" ca="1" si="77"/>
        <v>0</v>
      </c>
      <c r="P339" s="21">
        <f t="shared" ca="1" si="78"/>
        <v>0</v>
      </c>
      <c r="Q339" s="21">
        <f t="shared" ca="1" si="79"/>
        <v>0</v>
      </c>
      <c r="R339" s="12">
        <f t="shared" ca="1" si="59"/>
        <v>4.1827816089938883E-6</v>
      </c>
      <c r="S339" s="12"/>
      <c r="T339" s="12"/>
      <c r="U339" s="12"/>
      <c r="V339" s="12"/>
      <c r="W339" s="12"/>
      <c r="X339" s="12"/>
      <c r="Y339" s="12"/>
      <c r="Z339" s="12"/>
      <c r="AA339" s="12"/>
      <c r="AB339" s="12"/>
      <c r="AC339" s="12"/>
      <c r="AD339" s="12"/>
      <c r="AE339" s="12"/>
      <c r="AF339" s="12"/>
      <c r="AG339" s="12"/>
      <c r="AH339" s="12"/>
      <c r="AI339" s="12"/>
    </row>
    <row r="340" spans="1:35" x14ac:dyDescent="0.2">
      <c r="A340" s="12"/>
      <c r="B340" s="12"/>
      <c r="C340" s="80"/>
      <c r="D340" s="81">
        <f t="shared" si="69"/>
        <v>0</v>
      </c>
      <c r="E340" s="81">
        <f t="shared" si="69"/>
        <v>0</v>
      </c>
      <c r="F340" s="21">
        <f t="shared" si="70"/>
        <v>0</v>
      </c>
      <c r="G340" s="21">
        <f t="shared" si="70"/>
        <v>0</v>
      </c>
      <c r="H340" s="21">
        <f t="shared" si="71"/>
        <v>0</v>
      </c>
      <c r="I340" s="21">
        <f t="shared" si="72"/>
        <v>0</v>
      </c>
      <c r="J340" s="21">
        <f t="shared" si="73"/>
        <v>0</v>
      </c>
      <c r="K340" s="21">
        <f t="shared" si="74"/>
        <v>0</v>
      </c>
      <c r="L340" s="21">
        <f t="shared" si="75"/>
        <v>0</v>
      </c>
      <c r="M340" s="21">
        <f t="shared" ca="1" si="58"/>
        <v>-4.1827816089938883E-6</v>
      </c>
      <c r="N340" s="21">
        <f t="shared" ca="1" si="76"/>
        <v>0</v>
      </c>
      <c r="O340" s="82">
        <f t="shared" ca="1" si="77"/>
        <v>0</v>
      </c>
      <c r="P340" s="21">
        <f t="shared" ca="1" si="78"/>
        <v>0</v>
      </c>
      <c r="Q340" s="21">
        <f t="shared" ca="1" si="79"/>
        <v>0</v>
      </c>
      <c r="R340" s="12">
        <f t="shared" ca="1" si="59"/>
        <v>4.1827816089938883E-6</v>
      </c>
      <c r="S340" s="12"/>
      <c r="T340" s="12"/>
      <c r="U340" s="12"/>
      <c r="V340" s="12"/>
      <c r="W340" s="12"/>
      <c r="X340" s="12"/>
      <c r="Y340" s="12"/>
      <c r="Z340" s="12"/>
      <c r="AA340" s="12"/>
      <c r="AB340" s="12"/>
      <c r="AC340" s="12"/>
      <c r="AD340" s="12"/>
      <c r="AE340" s="12"/>
      <c r="AF340" s="12"/>
      <c r="AG340" s="12"/>
      <c r="AH340" s="12"/>
      <c r="AI340" s="12"/>
    </row>
    <row r="341" spans="1:35" x14ac:dyDescent="0.2">
      <c r="A341" s="12"/>
      <c r="B341" s="12"/>
      <c r="C341" s="80"/>
      <c r="D341" s="81">
        <f t="shared" si="69"/>
        <v>0</v>
      </c>
      <c r="E341" s="81">
        <f t="shared" si="69"/>
        <v>0</v>
      </c>
      <c r="F341" s="21">
        <f t="shared" si="70"/>
        <v>0</v>
      </c>
      <c r="G341" s="21">
        <f t="shared" si="70"/>
        <v>0</v>
      </c>
      <c r="H341" s="21">
        <f t="shared" si="71"/>
        <v>0</v>
      </c>
      <c r="I341" s="21">
        <f t="shared" si="72"/>
        <v>0</v>
      </c>
      <c r="J341" s="21">
        <f t="shared" si="73"/>
        <v>0</v>
      </c>
      <c r="K341" s="21">
        <f t="shared" si="74"/>
        <v>0</v>
      </c>
      <c r="L341" s="21">
        <f t="shared" si="75"/>
        <v>0</v>
      </c>
      <c r="M341" s="21">
        <f t="shared" ref="M341:M404" ca="1" si="80">+E$4+E$5*D341+E$6*D341^2</f>
        <v>-4.1827816089938883E-6</v>
      </c>
      <c r="N341" s="21">
        <f t="shared" ca="1" si="76"/>
        <v>0</v>
      </c>
      <c r="O341" s="82">
        <f t="shared" ca="1" si="77"/>
        <v>0</v>
      </c>
      <c r="P341" s="21">
        <f t="shared" ca="1" si="78"/>
        <v>0</v>
      </c>
      <c r="Q341" s="21">
        <f t="shared" ca="1" si="79"/>
        <v>0</v>
      </c>
      <c r="R341" s="12">
        <f t="shared" ref="R341:R404" ca="1" si="81">+E341-M341</f>
        <v>4.1827816089938883E-6</v>
      </c>
      <c r="S341" s="12"/>
      <c r="T341" s="12"/>
      <c r="U341" s="12"/>
      <c r="V341" s="12"/>
      <c r="W341" s="12"/>
      <c r="X341" s="12"/>
      <c r="Y341" s="12"/>
      <c r="Z341" s="12"/>
      <c r="AA341" s="12"/>
      <c r="AB341" s="12"/>
      <c r="AC341" s="12"/>
      <c r="AD341" s="12"/>
      <c r="AE341" s="12"/>
      <c r="AF341" s="12"/>
      <c r="AG341" s="12"/>
      <c r="AH341" s="12"/>
      <c r="AI341" s="12"/>
    </row>
    <row r="342" spans="1:35" x14ac:dyDescent="0.2">
      <c r="A342" s="12"/>
      <c r="B342" s="12"/>
      <c r="C342" s="80"/>
      <c r="D342" s="81">
        <f t="shared" si="69"/>
        <v>0</v>
      </c>
      <c r="E342" s="81">
        <f t="shared" si="69"/>
        <v>0</v>
      </c>
      <c r="F342" s="21">
        <f t="shared" si="70"/>
        <v>0</v>
      </c>
      <c r="G342" s="21">
        <f t="shared" si="70"/>
        <v>0</v>
      </c>
      <c r="H342" s="21">
        <f t="shared" si="71"/>
        <v>0</v>
      </c>
      <c r="I342" s="21">
        <f t="shared" si="72"/>
        <v>0</v>
      </c>
      <c r="J342" s="21">
        <f t="shared" si="73"/>
        <v>0</v>
      </c>
      <c r="K342" s="21">
        <f t="shared" si="74"/>
        <v>0</v>
      </c>
      <c r="L342" s="21">
        <f t="shared" si="75"/>
        <v>0</v>
      </c>
      <c r="M342" s="21">
        <f t="shared" ca="1" si="80"/>
        <v>-4.1827816089938883E-6</v>
      </c>
      <c r="N342" s="21">
        <f t="shared" ca="1" si="76"/>
        <v>0</v>
      </c>
      <c r="O342" s="82">
        <f t="shared" ca="1" si="77"/>
        <v>0</v>
      </c>
      <c r="P342" s="21">
        <f t="shared" ca="1" si="78"/>
        <v>0</v>
      </c>
      <c r="Q342" s="21">
        <f t="shared" ca="1" si="79"/>
        <v>0</v>
      </c>
      <c r="R342" s="12">
        <f t="shared" ca="1" si="81"/>
        <v>4.1827816089938883E-6</v>
      </c>
      <c r="S342" s="12"/>
      <c r="T342" s="12"/>
      <c r="U342" s="12"/>
      <c r="V342" s="12"/>
      <c r="W342" s="12"/>
      <c r="X342" s="12"/>
      <c r="Y342" s="12"/>
      <c r="Z342" s="12"/>
      <c r="AA342" s="12"/>
      <c r="AB342" s="12"/>
      <c r="AC342" s="12"/>
      <c r="AD342" s="12"/>
      <c r="AE342" s="12"/>
      <c r="AF342" s="12"/>
      <c r="AG342" s="12"/>
      <c r="AH342" s="12"/>
      <c r="AI342" s="12"/>
    </row>
    <row r="343" spans="1:35" x14ac:dyDescent="0.2">
      <c r="A343" s="12"/>
      <c r="B343" s="12"/>
      <c r="C343" s="80"/>
      <c r="D343" s="81">
        <f t="shared" si="69"/>
        <v>0</v>
      </c>
      <c r="E343" s="81">
        <f t="shared" si="69"/>
        <v>0</v>
      </c>
      <c r="F343" s="21">
        <f t="shared" si="70"/>
        <v>0</v>
      </c>
      <c r="G343" s="21">
        <f t="shared" si="70"/>
        <v>0</v>
      </c>
      <c r="H343" s="21">
        <f t="shared" si="71"/>
        <v>0</v>
      </c>
      <c r="I343" s="21">
        <f t="shared" si="72"/>
        <v>0</v>
      </c>
      <c r="J343" s="21">
        <f t="shared" si="73"/>
        <v>0</v>
      </c>
      <c r="K343" s="21">
        <f t="shared" si="74"/>
        <v>0</v>
      </c>
      <c r="L343" s="21">
        <f t="shared" si="75"/>
        <v>0</v>
      </c>
      <c r="M343" s="21">
        <f t="shared" ca="1" si="80"/>
        <v>-4.1827816089938883E-6</v>
      </c>
      <c r="N343" s="21">
        <f t="shared" ca="1" si="76"/>
        <v>0</v>
      </c>
      <c r="O343" s="82">
        <f t="shared" ca="1" si="77"/>
        <v>0</v>
      </c>
      <c r="P343" s="21">
        <f t="shared" ca="1" si="78"/>
        <v>0</v>
      </c>
      <c r="Q343" s="21">
        <f t="shared" ca="1" si="79"/>
        <v>0</v>
      </c>
      <c r="R343" s="12">
        <f t="shared" ca="1" si="81"/>
        <v>4.1827816089938883E-6</v>
      </c>
      <c r="S343" s="12"/>
      <c r="T343" s="12"/>
      <c r="U343" s="12"/>
      <c r="V343" s="12"/>
      <c r="W343" s="12"/>
      <c r="X343" s="12"/>
      <c r="Y343" s="12"/>
      <c r="Z343" s="12"/>
      <c r="AA343" s="12"/>
      <c r="AB343" s="12"/>
      <c r="AC343" s="12"/>
      <c r="AD343" s="12"/>
      <c r="AE343" s="12"/>
      <c r="AF343" s="12"/>
      <c r="AG343" s="12"/>
      <c r="AH343" s="12"/>
      <c r="AI343" s="12"/>
    </row>
    <row r="344" spans="1:35" x14ac:dyDescent="0.2">
      <c r="A344" s="12"/>
      <c r="B344" s="12"/>
      <c r="C344" s="80"/>
      <c r="D344" s="81">
        <f t="shared" si="69"/>
        <v>0</v>
      </c>
      <c r="E344" s="81">
        <f t="shared" si="69"/>
        <v>0</v>
      </c>
      <c r="F344" s="21">
        <f t="shared" si="70"/>
        <v>0</v>
      </c>
      <c r="G344" s="21">
        <f t="shared" si="70"/>
        <v>0</v>
      </c>
      <c r="H344" s="21">
        <f t="shared" si="71"/>
        <v>0</v>
      </c>
      <c r="I344" s="21">
        <f t="shared" si="72"/>
        <v>0</v>
      </c>
      <c r="J344" s="21">
        <f t="shared" si="73"/>
        <v>0</v>
      </c>
      <c r="K344" s="21">
        <f t="shared" si="74"/>
        <v>0</v>
      </c>
      <c r="L344" s="21">
        <f t="shared" si="75"/>
        <v>0</v>
      </c>
      <c r="M344" s="21">
        <f t="shared" ca="1" si="80"/>
        <v>-4.1827816089938883E-6</v>
      </c>
      <c r="N344" s="21">
        <f t="shared" ca="1" si="76"/>
        <v>0</v>
      </c>
      <c r="O344" s="82">
        <f t="shared" ca="1" si="77"/>
        <v>0</v>
      </c>
      <c r="P344" s="21">
        <f t="shared" ca="1" si="78"/>
        <v>0</v>
      </c>
      <c r="Q344" s="21">
        <f t="shared" ca="1" si="79"/>
        <v>0</v>
      </c>
      <c r="R344" s="12">
        <f t="shared" ca="1" si="81"/>
        <v>4.1827816089938883E-6</v>
      </c>
      <c r="S344" s="12"/>
      <c r="T344" s="12"/>
      <c r="U344" s="12"/>
      <c r="V344" s="12"/>
      <c r="W344" s="12"/>
      <c r="X344" s="12"/>
      <c r="Y344" s="12"/>
      <c r="Z344" s="12"/>
      <c r="AA344" s="12"/>
      <c r="AB344" s="12"/>
      <c r="AC344" s="12"/>
      <c r="AD344" s="12"/>
      <c r="AE344" s="12"/>
      <c r="AF344" s="12"/>
      <c r="AG344" s="12"/>
      <c r="AH344" s="12"/>
      <c r="AI344" s="12"/>
    </row>
    <row r="345" spans="1:35" x14ac:dyDescent="0.2">
      <c r="A345" s="12"/>
      <c r="B345" s="12"/>
      <c r="C345" s="80"/>
      <c r="D345" s="81">
        <f t="shared" si="69"/>
        <v>0</v>
      </c>
      <c r="E345" s="81">
        <f t="shared" si="69"/>
        <v>0</v>
      </c>
      <c r="F345" s="21">
        <f t="shared" si="70"/>
        <v>0</v>
      </c>
      <c r="G345" s="21">
        <f t="shared" si="70"/>
        <v>0</v>
      </c>
      <c r="H345" s="21">
        <f t="shared" si="71"/>
        <v>0</v>
      </c>
      <c r="I345" s="21">
        <f t="shared" si="72"/>
        <v>0</v>
      </c>
      <c r="J345" s="21">
        <f t="shared" si="73"/>
        <v>0</v>
      </c>
      <c r="K345" s="21">
        <f t="shared" si="74"/>
        <v>0</v>
      </c>
      <c r="L345" s="21">
        <f t="shared" si="75"/>
        <v>0</v>
      </c>
      <c r="M345" s="21">
        <f t="shared" ca="1" si="80"/>
        <v>-4.1827816089938883E-6</v>
      </c>
      <c r="N345" s="21">
        <f t="shared" ca="1" si="76"/>
        <v>0</v>
      </c>
      <c r="O345" s="82">
        <f t="shared" ca="1" si="77"/>
        <v>0</v>
      </c>
      <c r="P345" s="21">
        <f t="shared" ca="1" si="78"/>
        <v>0</v>
      </c>
      <c r="Q345" s="21">
        <f t="shared" ca="1" si="79"/>
        <v>0</v>
      </c>
      <c r="R345" s="12">
        <f t="shared" ca="1" si="81"/>
        <v>4.1827816089938883E-6</v>
      </c>
      <c r="S345" s="12"/>
      <c r="T345" s="12"/>
      <c r="U345" s="12"/>
      <c r="V345" s="12"/>
      <c r="W345" s="12"/>
      <c r="X345" s="12"/>
      <c r="Y345" s="12"/>
      <c r="Z345" s="12"/>
      <c r="AA345" s="12"/>
      <c r="AB345" s="12"/>
      <c r="AC345" s="12"/>
      <c r="AD345" s="12"/>
      <c r="AE345" s="12"/>
      <c r="AF345" s="12"/>
      <c r="AG345" s="12"/>
      <c r="AH345" s="12"/>
      <c r="AI345" s="12"/>
    </row>
    <row r="346" spans="1:35" x14ac:dyDescent="0.2">
      <c r="A346" s="12"/>
      <c r="B346" s="12"/>
      <c r="C346" s="80"/>
      <c r="D346" s="81">
        <f t="shared" si="69"/>
        <v>0</v>
      </c>
      <c r="E346" s="81">
        <f t="shared" si="69"/>
        <v>0</v>
      </c>
      <c r="F346" s="21">
        <f t="shared" si="70"/>
        <v>0</v>
      </c>
      <c r="G346" s="21">
        <f t="shared" si="70"/>
        <v>0</v>
      </c>
      <c r="H346" s="21">
        <f t="shared" si="71"/>
        <v>0</v>
      </c>
      <c r="I346" s="21">
        <f t="shared" si="72"/>
        <v>0</v>
      </c>
      <c r="J346" s="21">
        <f t="shared" si="73"/>
        <v>0</v>
      </c>
      <c r="K346" s="21">
        <f t="shared" si="74"/>
        <v>0</v>
      </c>
      <c r="L346" s="21">
        <f t="shared" si="75"/>
        <v>0</v>
      </c>
      <c r="M346" s="21">
        <f t="shared" ca="1" si="80"/>
        <v>-4.1827816089938883E-6</v>
      </c>
      <c r="N346" s="21">
        <f t="shared" ca="1" si="76"/>
        <v>0</v>
      </c>
      <c r="O346" s="82">
        <f t="shared" ca="1" si="77"/>
        <v>0</v>
      </c>
      <c r="P346" s="21">
        <f t="shared" ca="1" si="78"/>
        <v>0</v>
      </c>
      <c r="Q346" s="21">
        <f t="shared" ca="1" si="79"/>
        <v>0</v>
      </c>
      <c r="R346" s="12">
        <f t="shared" ca="1" si="81"/>
        <v>4.1827816089938883E-6</v>
      </c>
      <c r="S346" s="12"/>
      <c r="T346" s="12"/>
      <c r="U346" s="12"/>
      <c r="V346" s="12"/>
      <c r="W346" s="12"/>
      <c r="X346" s="12"/>
      <c r="Y346" s="12"/>
      <c r="Z346" s="12"/>
      <c r="AA346" s="12"/>
      <c r="AB346" s="12"/>
      <c r="AC346" s="12"/>
      <c r="AD346" s="12"/>
      <c r="AE346" s="12"/>
      <c r="AF346" s="12"/>
      <c r="AG346" s="12"/>
      <c r="AH346" s="12"/>
      <c r="AI346" s="12"/>
    </row>
    <row r="347" spans="1:35" x14ac:dyDescent="0.2">
      <c r="A347" s="12"/>
      <c r="B347" s="12"/>
      <c r="C347" s="80"/>
      <c r="D347" s="81">
        <f t="shared" si="69"/>
        <v>0</v>
      </c>
      <c r="E347" s="81">
        <f t="shared" si="69"/>
        <v>0</v>
      </c>
      <c r="F347" s="21">
        <f t="shared" si="70"/>
        <v>0</v>
      </c>
      <c r="G347" s="21">
        <f t="shared" si="70"/>
        <v>0</v>
      </c>
      <c r="H347" s="21">
        <f t="shared" si="71"/>
        <v>0</v>
      </c>
      <c r="I347" s="21">
        <f t="shared" si="72"/>
        <v>0</v>
      </c>
      <c r="J347" s="21">
        <f t="shared" si="73"/>
        <v>0</v>
      </c>
      <c r="K347" s="21">
        <f t="shared" si="74"/>
        <v>0</v>
      </c>
      <c r="L347" s="21">
        <f t="shared" si="75"/>
        <v>0</v>
      </c>
      <c r="M347" s="21">
        <f t="shared" ca="1" si="80"/>
        <v>-4.1827816089938883E-6</v>
      </c>
      <c r="N347" s="21">
        <f t="shared" ca="1" si="76"/>
        <v>0</v>
      </c>
      <c r="O347" s="82">
        <f t="shared" ca="1" si="77"/>
        <v>0</v>
      </c>
      <c r="P347" s="21">
        <f t="shared" ca="1" si="78"/>
        <v>0</v>
      </c>
      <c r="Q347" s="21">
        <f t="shared" ca="1" si="79"/>
        <v>0</v>
      </c>
      <c r="R347" s="12">
        <f t="shared" ca="1" si="81"/>
        <v>4.1827816089938883E-6</v>
      </c>
      <c r="S347" s="12"/>
      <c r="T347" s="12"/>
      <c r="U347" s="12"/>
      <c r="V347" s="12"/>
      <c r="W347" s="12"/>
      <c r="X347" s="12"/>
      <c r="Y347" s="12"/>
      <c r="Z347" s="12"/>
      <c r="AA347" s="12"/>
      <c r="AB347" s="12"/>
      <c r="AC347" s="12"/>
      <c r="AD347" s="12"/>
      <c r="AE347" s="12"/>
      <c r="AF347" s="12"/>
      <c r="AG347" s="12"/>
      <c r="AH347" s="12"/>
      <c r="AI347" s="12"/>
    </row>
    <row r="348" spans="1:35" x14ac:dyDescent="0.2">
      <c r="A348" s="12"/>
      <c r="B348" s="12"/>
      <c r="C348" s="80"/>
      <c r="D348" s="81">
        <f t="shared" si="69"/>
        <v>0</v>
      </c>
      <c r="E348" s="81">
        <f t="shared" si="69"/>
        <v>0</v>
      </c>
      <c r="F348" s="21">
        <f t="shared" si="70"/>
        <v>0</v>
      </c>
      <c r="G348" s="21">
        <f t="shared" si="70"/>
        <v>0</v>
      </c>
      <c r="H348" s="21">
        <f t="shared" si="71"/>
        <v>0</v>
      </c>
      <c r="I348" s="21">
        <f t="shared" si="72"/>
        <v>0</v>
      </c>
      <c r="J348" s="21">
        <f t="shared" si="73"/>
        <v>0</v>
      </c>
      <c r="K348" s="21">
        <f t="shared" si="74"/>
        <v>0</v>
      </c>
      <c r="L348" s="21">
        <f t="shared" si="75"/>
        <v>0</v>
      </c>
      <c r="M348" s="21">
        <f t="shared" ca="1" si="80"/>
        <v>-4.1827816089938883E-6</v>
      </c>
      <c r="N348" s="21">
        <f t="shared" ca="1" si="76"/>
        <v>0</v>
      </c>
      <c r="O348" s="82">
        <f t="shared" ca="1" si="77"/>
        <v>0</v>
      </c>
      <c r="P348" s="21">
        <f t="shared" ca="1" si="78"/>
        <v>0</v>
      </c>
      <c r="Q348" s="21">
        <f t="shared" ca="1" si="79"/>
        <v>0</v>
      </c>
      <c r="R348" s="12">
        <f t="shared" ca="1" si="81"/>
        <v>4.1827816089938883E-6</v>
      </c>
      <c r="S348" s="12"/>
      <c r="T348" s="12"/>
      <c r="U348" s="12"/>
      <c r="V348" s="12"/>
      <c r="W348" s="12"/>
      <c r="X348" s="12"/>
      <c r="Y348" s="12"/>
      <c r="Z348" s="12"/>
      <c r="AA348" s="12"/>
      <c r="AB348" s="12"/>
      <c r="AC348" s="12"/>
      <c r="AD348" s="12"/>
      <c r="AE348" s="12"/>
      <c r="AF348" s="12"/>
      <c r="AG348" s="12"/>
      <c r="AH348" s="12"/>
      <c r="AI348" s="12"/>
    </row>
    <row r="349" spans="1:35" x14ac:dyDescent="0.2">
      <c r="A349" s="12"/>
      <c r="B349" s="12"/>
      <c r="C349" s="80"/>
      <c r="D349" s="81">
        <f t="shared" si="69"/>
        <v>0</v>
      </c>
      <c r="E349" s="81">
        <f t="shared" si="69"/>
        <v>0</v>
      </c>
      <c r="F349" s="21">
        <f t="shared" si="70"/>
        <v>0</v>
      </c>
      <c r="G349" s="21">
        <f t="shared" si="70"/>
        <v>0</v>
      </c>
      <c r="H349" s="21">
        <f t="shared" si="71"/>
        <v>0</v>
      </c>
      <c r="I349" s="21">
        <f t="shared" si="72"/>
        <v>0</v>
      </c>
      <c r="J349" s="21">
        <f t="shared" si="73"/>
        <v>0</v>
      </c>
      <c r="K349" s="21">
        <f t="shared" si="74"/>
        <v>0</v>
      </c>
      <c r="L349" s="21">
        <f t="shared" si="75"/>
        <v>0</v>
      </c>
      <c r="M349" s="21">
        <f t="shared" ca="1" si="80"/>
        <v>-4.1827816089938883E-6</v>
      </c>
      <c r="N349" s="21">
        <f t="shared" ca="1" si="76"/>
        <v>0</v>
      </c>
      <c r="O349" s="82">
        <f t="shared" ca="1" si="77"/>
        <v>0</v>
      </c>
      <c r="P349" s="21">
        <f t="shared" ca="1" si="78"/>
        <v>0</v>
      </c>
      <c r="Q349" s="21">
        <f t="shared" ca="1" si="79"/>
        <v>0</v>
      </c>
      <c r="R349" s="12">
        <f t="shared" ca="1" si="81"/>
        <v>4.1827816089938883E-6</v>
      </c>
      <c r="S349" s="12"/>
      <c r="T349" s="12"/>
      <c r="U349" s="12"/>
      <c r="V349" s="12"/>
      <c r="W349" s="12"/>
      <c r="X349" s="12"/>
      <c r="Y349" s="12"/>
      <c r="Z349" s="12"/>
      <c r="AA349" s="12"/>
      <c r="AB349" s="12"/>
      <c r="AC349" s="12"/>
      <c r="AD349" s="12"/>
      <c r="AE349" s="12"/>
      <c r="AF349" s="12"/>
      <c r="AG349" s="12"/>
      <c r="AH349" s="12"/>
      <c r="AI349" s="12"/>
    </row>
    <row r="350" spans="1:35" x14ac:dyDescent="0.2">
      <c r="A350" s="12"/>
      <c r="B350" s="12"/>
      <c r="C350" s="80"/>
      <c r="D350" s="81">
        <f t="shared" si="69"/>
        <v>0</v>
      </c>
      <c r="E350" s="81">
        <f t="shared" si="69"/>
        <v>0</v>
      </c>
      <c r="F350" s="21">
        <f t="shared" si="70"/>
        <v>0</v>
      </c>
      <c r="G350" s="21">
        <f t="shared" si="70"/>
        <v>0</v>
      </c>
      <c r="H350" s="21">
        <f t="shared" si="71"/>
        <v>0</v>
      </c>
      <c r="I350" s="21">
        <f t="shared" si="72"/>
        <v>0</v>
      </c>
      <c r="J350" s="21">
        <f t="shared" si="73"/>
        <v>0</v>
      </c>
      <c r="K350" s="21">
        <f t="shared" si="74"/>
        <v>0</v>
      </c>
      <c r="L350" s="21">
        <f t="shared" si="75"/>
        <v>0</v>
      </c>
      <c r="M350" s="21">
        <f t="shared" ca="1" si="80"/>
        <v>-4.1827816089938883E-6</v>
      </c>
      <c r="N350" s="21">
        <f t="shared" ca="1" si="76"/>
        <v>0</v>
      </c>
      <c r="O350" s="82">
        <f t="shared" ca="1" si="77"/>
        <v>0</v>
      </c>
      <c r="P350" s="21">
        <f t="shared" ca="1" si="78"/>
        <v>0</v>
      </c>
      <c r="Q350" s="21">
        <f t="shared" ca="1" si="79"/>
        <v>0</v>
      </c>
      <c r="R350" s="12">
        <f t="shared" ca="1" si="81"/>
        <v>4.1827816089938883E-6</v>
      </c>
      <c r="S350" s="12"/>
      <c r="T350" s="12"/>
      <c r="U350" s="12"/>
      <c r="V350" s="12"/>
      <c r="W350" s="12"/>
      <c r="X350" s="12"/>
      <c r="Y350" s="12"/>
      <c r="Z350" s="12"/>
      <c r="AA350" s="12"/>
      <c r="AB350" s="12"/>
      <c r="AC350" s="12"/>
      <c r="AD350" s="12"/>
      <c r="AE350" s="12"/>
      <c r="AF350" s="12"/>
      <c r="AG350" s="12"/>
      <c r="AH350" s="12"/>
      <c r="AI350" s="12"/>
    </row>
    <row r="351" spans="1:35" x14ac:dyDescent="0.2">
      <c r="A351" s="12"/>
      <c r="B351" s="12"/>
      <c r="C351" s="80"/>
      <c r="D351" s="81">
        <f t="shared" si="69"/>
        <v>0</v>
      </c>
      <c r="E351" s="81">
        <f t="shared" si="69"/>
        <v>0</v>
      </c>
      <c r="F351" s="21">
        <f t="shared" si="70"/>
        <v>0</v>
      </c>
      <c r="G351" s="21">
        <f t="shared" si="70"/>
        <v>0</v>
      </c>
      <c r="H351" s="21">
        <f t="shared" si="71"/>
        <v>0</v>
      </c>
      <c r="I351" s="21">
        <f t="shared" si="72"/>
        <v>0</v>
      </c>
      <c r="J351" s="21">
        <f t="shared" si="73"/>
        <v>0</v>
      </c>
      <c r="K351" s="21">
        <f t="shared" si="74"/>
        <v>0</v>
      </c>
      <c r="L351" s="21">
        <f t="shared" si="75"/>
        <v>0</v>
      </c>
      <c r="M351" s="21">
        <f t="shared" ca="1" si="80"/>
        <v>-4.1827816089938883E-6</v>
      </c>
      <c r="N351" s="21">
        <f t="shared" ca="1" si="76"/>
        <v>0</v>
      </c>
      <c r="O351" s="82">
        <f t="shared" ca="1" si="77"/>
        <v>0</v>
      </c>
      <c r="P351" s="21">
        <f t="shared" ca="1" si="78"/>
        <v>0</v>
      </c>
      <c r="Q351" s="21">
        <f t="shared" ca="1" si="79"/>
        <v>0</v>
      </c>
      <c r="R351" s="12">
        <f t="shared" ca="1" si="81"/>
        <v>4.1827816089938883E-6</v>
      </c>
      <c r="S351" s="12"/>
      <c r="T351" s="12"/>
      <c r="U351" s="12"/>
      <c r="V351" s="12"/>
      <c r="W351" s="12"/>
      <c r="X351" s="12"/>
      <c r="Y351" s="12"/>
      <c r="Z351" s="12"/>
      <c r="AA351" s="12"/>
      <c r="AB351" s="12"/>
      <c r="AC351" s="12"/>
      <c r="AD351" s="12"/>
      <c r="AE351" s="12"/>
      <c r="AF351" s="12"/>
      <c r="AG351" s="12"/>
      <c r="AH351" s="12"/>
      <c r="AI351" s="12"/>
    </row>
    <row r="352" spans="1:35" x14ac:dyDescent="0.2">
      <c r="A352" s="12"/>
      <c r="B352" s="12"/>
      <c r="C352" s="80"/>
      <c r="D352" s="81">
        <f t="shared" si="69"/>
        <v>0</v>
      </c>
      <c r="E352" s="81">
        <f t="shared" si="69"/>
        <v>0</v>
      </c>
      <c r="F352" s="21">
        <f t="shared" si="70"/>
        <v>0</v>
      </c>
      <c r="G352" s="21">
        <f t="shared" si="70"/>
        <v>0</v>
      </c>
      <c r="H352" s="21">
        <f t="shared" si="71"/>
        <v>0</v>
      </c>
      <c r="I352" s="21">
        <f t="shared" si="72"/>
        <v>0</v>
      </c>
      <c r="J352" s="21">
        <f t="shared" si="73"/>
        <v>0</v>
      </c>
      <c r="K352" s="21">
        <f t="shared" si="74"/>
        <v>0</v>
      </c>
      <c r="L352" s="21">
        <f t="shared" si="75"/>
        <v>0</v>
      </c>
      <c r="M352" s="21">
        <f t="shared" ca="1" si="80"/>
        <v>-4.1827816089938883E-6</v>
      </c>
      <c r="N352" s="21">
        <f t="shared" ca="1" si="76"/>
        <v>0</v>
      </c>
      <c r="O352" s="82">
        <f t="shared" ca="1" si="77"/>
        <v>0</v>
      </c>
      <c r="P352" s="21">
        <f t="shared" ca="1" si="78"/>
        <v>0</v>
      </c>
      <c r="Q352" s="21">
        <f t="shared" ca="1" si="79"/>
        <v>0</v>
      </c>
      <c r="R352" s="12">
        <f t="shared" ca="1" si="81"/>
        <v>4.1827816089938883E-6</v>
      </c>
      <c r="S352" s="12"/>
      <c r="T352" s="12"/>
      <c r="U352" s="12"/>
      <c r="V352" s="12"/>
      <c r="W352" s="12"/>
      <c r="X352" s="12"/>
      <c r="Y352" s="12"/>
      <c r="Z352" s="12"/>
      <c r="AA352" s="12"/>
      <c r="AB352" s="12"/>
      <c r="AC352" s="12"/>
      <c r="AD352" s="12"/>
      <c r="AE352" s="12"/>
      <c r="AF352" s="12"/>
      <c r="AG352" s="12"/>
      <c r="AH352" s="12"/>
      <c r="AI352" s="12"/>
    </row>
    <row r="353" spans="1:35" x14ac:dyDescent="0.2">
      <c r="A353" s="12"/>
      <c r="B353" s="12"/>
      <c r="C353" s="80"/>
      <c r="D353" s="81">
        <f t="shared" si="69"/>
        <v>0</v>
      </c>
      <c r="E353" s="81">
        <f t="shared" si="69"/>
        <v>0</v>
      </c>
      <c r="F353" s="21">
        <f t="shared" si="70"/>
        <v>0</v>
      </c>
      <c r="G353" s="21">
        <f t="shared" si="70"/>
        <v>0</v>
      </c>
      <c r="H353" s="21">
        <f t="shared" si="71"/>
        <v>0</v>
      </c>
      <c r="I353" s="21">
        <f t="shared" si="72"/>
        <v>0</v>
      </c>
      <c r="J353" s="21">
        <f t="shared" si="73"/>
        <v>0</v>
      </c>
      <c r="K353" s="21">
        <f t="shared" si="74"/>
        <v>0</v>
      </c>
      <c r="L353" s="21">
        <f t="shared" si="75"/>
        <v>0</v>
      </c>
      <c r="M353" s="21">
        <f t="shared" ca="1" si="80"/>
        <v>-4.1827816089938883E-6</v>
      </c>
      <c r="N353" s="21">
        <f t="shared" ca="1" si="76"/>
        <v>0</v>
      </c>
      <c r="O353" s="82">
        <f t="shared" ca="1" si="77"/>
        <v>0</v>
      </c>
      <c r="P353" s="21">
        <f t="shared" ca="1" si="78"/>
        <v>0</v>
      </c>
      <c r="Q353" s="21">
        <f t="shared" ca="1" si="79"/>
        <v>0</v>
      </c>
      <c r="R353" s="12">
        <f t="shared" ca="1" si="81"/>
        <v>4.1827816089938883E-6</v>
      </c>
      <c r="S353" s="12"/>
      <c r="T353" s="12"/>
      <c r="U353" s="12"/>
      <c r="V353" s="12"/>
      <c r="W353" s="12"/>
      <c r="X353" s="12"/>
      <c r="Y353" s="12"/>
      <c r="Z353" s="12"/>
      <c r="AA353" s="12"/>
      <c r="AB353" s="12"/>
      <c r="AC353" s="12"/>
      <c r="AD353" s="12"/>
      <c r="AE353" s="12"/>
      <c r="AF353" s="12"/>
      <c r="AG353" s="12"/>
      <c r="AH353" s="12"/>
      <c r="AI353" s="12"/>
    </row>
    <row r="354" spans="1:35" x14ac:dyDescent="0.2">
      <c r="A354" s="12"/>
      <c r="B354" s="12"/>
      <c r="C354" s="80"/>
      <c r="D354" s="81">
        <f t="shared" si="69"/>
        <v>0</v>
      </c>
      <c r="E354" s="81">
        <f t="shared" si="69"/>
        <v>0</v>
      </c>
      <c r="F354" s="21">
        <f t="shared" si="70"/>
        <v>0</v>
      </c>
      <c r="G354" s="21">
        <f t="shared" si="70"/>
        <v>0</v>
      </c>
      <c r="H354" s="21">
        <f t="shared" si="71"/>
        <v>0</v>
      </c>
      <c r="I354" s="21">
        <f t="shared" si="72"/>
        <v>0</v>
      </c>
      <c r="J354" s="21">
        <f t="shared" si="73"/>
        <v>0</v>
      </c>
      <c r="K354" s="21">
        <f t="shared" si="74"/>
        <v>0</v>
      </c>
      <c r="L354" s="21">
        <f t="shared" si="75"/>
        <v>0</v>
      </c>
      <c r="M354" s="21">
        <f t="shared" ca="1" si="80"/>
        <v>-4.1827816089938883E-6</v>
      </c>
      <c r="N354" s="21">
        <f t="shared" ca="1" si="76"/>
        <v>0</v>
      </c>
      <c r="O354" s="82">
        <f t="shared" ca="1" si="77"/>
        <v>0</v>
      </c>
      <c r="P354" s="21">
        <f t="shared" ca="1" si="78"/>
        <v>0</v>
      </c>
      <c r="Q354" s="21">
        <f t="shared" ca="1" si="79"/>
        <v>0</v>
      </c>
      <c r="R354" s="12">
        <f t="shared" ca="1" si="81"/>
        <v>4.1827816089938883E-6</v>
      </c>
      <c r="S354" s="12"/>
      <c r="T354" s="12"/>
      <c r="U354" s="12"/>
      <c r="V354" s="12"/>
      <c r="W354" s="12"/>
      <c r="X354" s="12"/>
      <c r="Y354" s="12"/>
      <c r="Z354" s="12"/>
      <c r="AA354" s="12"/>
      <c r="AB354" s="12"/>
      <c r="AC354" s="12"/>
      <c r="AD354" s="12"/>
      <c r="AE354" s="12"/>
      <c r="AF354" s="12"/>
      <c r="AG354" s="12"/>
      <c r="AH354" s="12"/>
      <c r="AI354" s="12"/>
    </row>
    <row r="355" spans="1:35" x14ac:dyDescent="0.2">
      <c r="A355" s="12"/>
      <c r="B355" s="12"/>
      <c r="C355" s="80"/>
      <c r="D355" s="81">
        <f t="shared" si="69"/>
        <v>0</v>
      </c>
      <c r="E355" s="81">
        <f t="shared" si="69"/>
        <v>0</v>
      </c>
      <c r="F355" s="21">
        <f t="shared" si="70"/>
        <v>0</v>
      </c>
      <c r="G355" s="21">
        <f t="shared" si="70"/>
        <v>0</v>
      </c>
      <c r="H355" s="21">
        <f t="shared" si="71"/>
        <v>0</v>
      </c>
      <c r="I355" s="21">
        <f t="shared" si="72"/>
        <v>0</v>
      </c>
      <c r="J355" s="21">
        <f t="shared" si="73"/>
        <v>0</v>
      </c>
      <c r="K355" s="21">
        <f t="shared" si="74"/>
        <v>0</v>
      </c>
      <c r="L355" s="21">
        <f t="shared" si="75"/>
        <v>0</v>
      </c>
      <c r="M355" s="21">
        <f t="shared" ca="1" si="80"/>
        <v>-4.1827816089938883E-6</v>
      </c>
      <c r="N355" s="21">
        <f t="shared" ca="1" si="76"/>
        <v>0</v>
      </c>
      <c r="O355" s="82">
        <f t="shared" ca="1" si="77"/>
        <v>0</v>
      </c>
      <c r="P355" s="21">
        <f t="shared" ca="1" si="78"/>
        <v>0</v>
      </c>
      <c r="Q355" s="21">
        <f t="shared" ca="1" si="79"/>
        <v>0</v>
      </c>
      <c r="R355" s="12">
        <f t="shared" ca="1" si="81"/>
        <v>4.1827816089938883E-6</v>
      </c>
      <c r="S355" s="12"/>
      <c r="T355" s="12"/>
      <c r="U355" s="12"/>
      <c r="V355" s="12"/>
      <c r="W355" s="12"/>
      <c r="X355" s="12"/>
      <c r="Y355" s="12"/>
      <c r="Z355" s="12"/>
      <c r="AA355" s="12"/>
      <c r="AB355" s="12"/>
      <c r="AC355" s="12"/>
      <c r="AD355" s="12"/>
      <c r="AE355" s="12"/>
      <c r="AF355" s="12"/>
      <c r="AG355" s="12"/>
      <c r="AH355" s="12"/>
      <c r="AI355" s="12"/>
    </row>
    <row r="356" spans="1:35" x14ac:dyDescent="0.2">
      <c r="A356" s="12"/>
      <c r="B356" s="12"/>
      <c r="C356" s="80"/>
      <c r="D356" s="81">
        <f t="shared" si="69"/>
        <v>0</v>
      </c>
      <c r="E356" s="81">
        <f t="shared" si="69"/>
        <v>0</v>
      </c>
      <c r="F356" s="21">
        <f t="shared" si="70"/>
        <v>0</v>
      </c>
      <c r="G356" s="21">
        <f t="shared" si="70"/>
        <v>0</v>
      </c>
      <c r="H356" s="21">
        <f t="shared" si="71"/>
        <v>0</v>
      </c>
      <c r="I356" s="21">
        <f t="shared" si="72"/>
        <v>0</v>
      </c>
      <c r="J356" s="21">
        <f t="shared" si="73"/>
        <v>0</v>
      </c>
      <c r="K356" s="21">
        <f t="shared" si="74"/>
        <v>0</v>
      </c>
      <c r="L356" s="21">
        <f t="shared" si="75"/>
        <v>0</v>
      </c>
      <c r="M356" s="21">
        <f t="shared" ca="1" si="80"/>
        <v>-4.1827816089938883E-6</v>
      </c>
      <c r="N356" s="21">
        <f t="shared" ca="1" si="76"/>
        <v>0</v>
      </c>
      <c r="O356" s="82">
        <f t="shared" ca="1" si="77"/>
        <v>0</v>
      </c>
      <c r="P356" s="21">
        <f t="shared" ca="1" si="78"/>
        <v>0</v>
      </c>
      <c r="Q356" s="21">
        <f t="shared" ca="1" si="79"/>
        <v>0</v>
      </c>
      <c r="R356" s="12">
        <f t="shared" ca="1" si="81"/>
        <v>4.1827816089938883E-6</v>
      </c>
      <c r="S356" s="12"/>
      <c r="T356" s="12"/>
      <c r="U356" s="12"/>
      <c r="V356" s="12"/>
      <c r="W356" s="12"/>
      <c r="X356" s="12"/>
      <c r="Y356" s="12"/>
      <c r="Z356" s="12"/>
      <c r="AA356" s="12"/>
      <c r="AB356" s="12"/>
      <c r="AC356" s="12"/>
      <c r="AD356" s="12"/>
      <c r="AE356" s="12"/>
      <c r="AF356" s="12"/>
      <c r="AG356" s="12"/>
      <c r="AH356" s="12"/>
      <c r="AI356" s="12"/>
    </row>
    <row r="357" spans="1:35" x14ac:dyDescent="0.2">
      <c r="A357" s="12"/>
      <c r="B357" s="12"/>
      <c r="C357" s="80"/>
      <c r="D357" s="81">
        <f t="shared" si="69"/>
        <v>0</v>
      </c>
      <c r="E357" s="81">
        <f t="shared" si="69"/>
        <v>0</v>
      </c>
      <c r="F357" s="21">
        <f t="shared" si="70"/>
        <v>0</v>
      </c>
      <c r="G357" s="21">
        <f t="shared" si="70"/>
        <v>0</v>
      </c>
      <c r="H357" s="21">
        <f t="shared" si="71"/>
        <v>0</v>
      </c>
      <c r="I357" s="21">
        <f t="shared" si="72"/>
        <v>0</v>
      </c>
      <c r="J357" s="21">
        <f t="shared" si="73"/>
        <v>0</v>
      </c>
      <c r="K357" s="21">
        <f t="shared" si="74"/>
        <v>0</v>
      </c>
      <c r="L357" s="21">
        <f t="shared" si="75"/>
        <v>0</v>
      </c>
      <c r="M357" s="21">
        <f t="shared" ca="1" si="80"/>
        <v>-4.1827816089938883E-6</v>
      </c>
      <c r="N357" s="21">
        <f t="shared" ca="1" si="76"/>
        <v>0</v>
      </c>
      <c r="O357" s="82">
        <f t="shared" ca="1" si="77"/>
        <v>0</v>
      </c>
      <c r="P357" s="21">
        <f t="shared" ca="1" si="78"/>
        <v>0</v>
      </c>
      <c r="Q357" s="21">
        <f t="shared" ca="1" si="79"/>
        <v>0</v>
      </c>
      <c r="R357" s="12">
        <f t="shared" ca="1" si="81"/>
        <v>4.1827816089938883E-6</v>
      </c>
      <c r="S357" s="12"/>
      <c r="T357" s="12"/>
      <c r="U357" s="12"/>
      <c r="V357" s="12"/>
      <c r="W357" s="12"/>
      <c r="X357" s="12"/>
      <c r="Y357" s="12"/>
      <c r="Z357" s="12"/>
      <c r="AA357" s="12"/>
      <c r="AB357" s="12"/>
      <c r="AC357" s="12"/>
      <c r="AD357" s="12"/>
      <c r="AE357" s="12"/>
      <c r="AF357" s="12"/>
      <c r="AG357" s="12"/>
      <c r="AH357" s="12"/>
      <c r="AI357" s="12"/>
    </row>
    <row r="358" spans="1:35" x14ac:dyDescent="0.2">
      <c r="A358" s="12"/>
      <c r="B358" s="12"/>
      <c r="C358" s="80"/>
      <c r="D358" s="81">
        <f t="shared" si="69"/>
        <v>0</v>
      </c>
      <c r="E358" s="81">
        <f t="shared" si="69"/>
        <v>0</v>
      </c>
      <c r="F358" s="21">
        <f t="shared" si="70"/>
        <v>0</v>
      </c>
      <c r="G358" s="21">
        <f t="shared" si="70"/>
        <v>0</v>
      </c>
      <c r="H358" s="21">
        <f t="shared" si="71"/>
        <v>0</v>
      </c>
      <c r="I358" s="21">
        <f t="shared" si="72"/>
        <v>0</v>
      </c>
      <c r="J358" s="21">
        <f t="shared" si="73"/>
        <v>0</v>
      </c>
      <c r="K358" s="21">
        <f t="shared" si="74"/>
        <v>0</v>
      </c>
      <c r="L358" s="21">
        <f t="shared" si="75"/>
        <v>0</v>
      </c>
      <c r="M358" s="21">
        <f t="shared" ca="1" si="80"/>
        <v>-4.1827816089938883E-6</v>
      </c>
      <c r="N358" s="21">
        <f t="shared" ca="1" si="76"/>
        <v>0</v>
      </c>
      <c r="O358" s="82">
        <f t="shared" ca="1" si="77"/>
        <v>0</v>
      </c>
      <c r="P358" s="21">
        <f t="shared" ca="1" si="78"/>
        <v>0</v>
      </c>
      <c r="Q358" s="21">
        <f t="shared" ca="1" si="79"/>
        <v>0</v>
      </c>
      <c r="R358" s="12">
        <f t="shared" ca="1" si="81"/>
        <v>4.1827816089938883E-6</v>
      </c>
      <c r="S358" s="12"/>
      <c r="T358" s="12"/>
      <c r="U358" s="12"/>
      <c r="V358" s="12"/>
      <c r="W358" s="12"/>
      <c r="X358" s="12"/>
      <c r="Y358" s="12"/>
      <c r="Z358" s="12"/>
      <c r="AA358" s="12"/>
      <c r="AB358" s="12"/>
      <c r="AC358" s="12"/>
      <c r="AD358" s="12"/>
      <c r="AE358" s="12"/>
      <c r="AF358" s="12"/>
      <c r="AG358" s="12"/>
      <c r="AH358" s="12"/>
      <c r="AI358" s="12"/>
    </row>
    <row r="359" spans="1:35" x14ac:dyDescent="0.2">
      <c r="A359" s="12"/>
      <c r="B359" s="12"/>
      <c r="C359" s="80"/>
      <c r="D359" s="81">
        <f t="shared" si="69"/>
        <v>0</v>
      </c>
      <c r="E359" s="81">
        <f t="shared" si="69"/>
        <v>0</v>
      </c>
      <c r="F359" s="21">
        <f t="shared" si="70"/>
        <v>0</v>
      </c>
      <c r="G359" s="21">
        <f t="shared" si="70"/>
        <v>0</v>
      </c>
      <c r="H359" s="21">
        <f t="shared" si="71"/>
        <v>0</v>
      </c>
      <c r="I359" s="21">
        <f t="shared" si="72"/>
        <v>0</v>
      </c>
      <c r="J359" s="21">
        <f t="shared" si="73"/>
        <v>0</v>
      </c>
      <c r="K359" s="21">
        <f t="shared" si="74"/>
        <v>0</v>
      </c>
      <c r="L359" s="21">
        <f t="shared" si="75"/>
        <v>0</v>
      </c>
      <c r="M359" s="21">
        <f t="shared" ca="1" si="80"/>
        <v>-4.1827816089938883E-6</v>
      </c>
      <c r="N359" s="21">
        <f t="shared" ca="1" si="76"/>
        <v>0</v>
      </c>
      <c r="O359" s="82">
        <f t="shared" ca="1" si="77"/>
        <v>0</v>
      </c>
      <c r="P359" s="21">
        <f t="shared" ca="1" si="78"/>
        <v>0</v>
      </c>
      <c r="Q359" s="21">
        <f t="shared" ca="1" si="79"/>
        <v>0</v>
      </c>
      <c r="R359" s="12">
        <f t="shared" ca="1" si="81"/>
        <v>4.1827816089938883E-6</v>
      </c>
      <c r="S359" s="12"/>
      <c r="T359" s="12"/>
      <c r="U359" s="12"/>
      <c r="V359" s="12"/>
      <c r="W359" s="12"/>
      <c r="X359" s="12"/>
      <c r="Y359" s="12"/>
      <c r="Z359" s="12"/>
      <c r="AA359" s="12"/>
      <c r="AB359" s="12"/>
      <c r="AC359" s="12"/>
      <c r="AD359" s="12"/>
      <c r="AE359" s="12"/>
      <c r="AF359" s="12"/>
      <c r="AG359" s="12"/>
      <c r="AH359" s="12"/>
      <c r="AI359" s="12"/>
    </row>
    <row r="360" spans="1:35" x14ac:dyDescent="0.2">
      <c r="A360" s="12"/>
      <c r="B360" s="12"/>
      <c r="C360" s="80"/>
      <c r="D360" s="81">
        <f t="shared" si="69"/>
        <v>0</v>
      </c>
      <c r="E360" s="81">
        <f t="shared" si="69"/>
        <v>0</v>
      </c>
      <c r="F360" s="21">
        <f t="shared" si="70"/>
        <v>0</v>
      </c>
      <c r="G360" s="21">
        <f t="shared" si="70"/>
        <v>0</v>
      </c>
      <c r="H360" s="21">
        <f t="shared" si="71"/>
        <v>0</v>
      </c>
      <c r="I360" s="21">
        <f t="shared" si="72"/>
        <v>0</v>
      </c>
      <c r="J360" s="21">
        <f t="shared" si="73"/>
        <v>0</v>
      </c>
      <c r="K360" s="21">
        <f t="shared" si="74"/>
        <v>0</v>
      </c>
      <c r="L360" s="21">
        <f t="shared" si="75"/>
        <v>0</v>
      </c>
      <c r="M360" s="21">
        <f t="shared" ca="1" si="80"/>
        <v>-4.1827816089938883E-6</v>
      </c>
      <c r="N360" s="21">
        <f t="shared" ca="1" si="76"/>
        <v>0</v>
      </c>
      <c r="O360" s="82">
        <f t="shared" ca="1" si="77"/>
        <v>0</v>
      </c>
      <c r="P360" s="21">
        <f t="shared" ca="1" si="78"/>
        <v>0</v>
      </c>
      <c r="Q360" s="21">
        <f t="shared" ca="1" si="79"/>
        <v>0</v>
      </c>
      <c r="R360" s="12">
        <f t="shared" ca="1" si="81"/>
        <v>4.1827816089938883E-6</v>
      </c>
      <c r="S360" s="12"/>
      <c r="T360" s="12"/>
      <c r="U360" s="12"/>
      <c r="V360" s="12"/>
      <c r="W360" s="12"/>
      <c r="X360" s="12"/>
      <c r="Y360" s="12"/>
      <c r="Z360" s="12"/>
      <c r="AA360" s="12"/>
      <c r="AB360" s="12"/>
      <c r="AC360" s="12"/>
      <c r="AD360" s="12"/>
      <c r="AE360" s="12"/>
      <c r="AF360" s="12"/>
      <c r="AG360" s="12"/>
      <c r="AH360" s="12"/>
      <c r="AI360" s="12"/>
    </row>
    <row r="361" spans="1:35" x14ac:dyDescent="0.2">
      <c r="A361" s="12"/>
      <c r="B361" s="12"/>
      <c r="C361" s="80"/>
      <c r="D361" s="81">
        <f t="shared" si="69"/>
        <v>0</v>
      </c>
      <c r="E361" s="81">
        <f t="shared" si="69"/>
        <v>0</v>
      </c>
      <c r="F361" s="21">
        <f t="shared" si="70"/>
        <v>0</v>
      </c>
      <c r="G361" s="21">
        <f t="shared" si="70"/>
        <v>0</v>
      </c>
      <c r="H361" s="21">
        <f t="shared" si="71"/>
        <v>0</v>
      </c>
      <c r="I361" s="21">
        <f t="shared" si="72"/>
        <v>0</v>
      </c>
      <c r="J361" s="21">
        <f t="shared" si="73"/>
        <v>0</v>
      </c>
      <c r="K361" s="21">
        <f t="shared" si="74"/>
        <v>0</v>
      </c>
      <c r="L361" s="21">
        <f t="shared" si="75"/>
        <v>0</v>
      </c>
      <c r="M361" s="21">
        <f t="shared" ca="1" si="80"/>
        <v>-4.1827816089938883E-6</v>
      </c>
      <c r="N361" s="21">
        <f t="shared" ca="1" si="76"/>
        <v>0</v>
      </c>
      <c r="O361" s="82">
        <f t="shared" ca="1" si="77"/>
        <v>0</v>
      </c>
      <c r="P361" s="21">
        <f t="shared" ca="1" si="78"/>
        <v>0</v>
      </c>
      <c r="Q361" s="21">
        <f t="shared" ca="1" si="79"/>
        <v>0</v>
      </c>
      <c r="R361" s="12">
        <f t="shared" ca="1" si="81"/>
        <v>4.1827816089938883E-6</v>
      </c>
      <c r="S361" s="12"/>
      <c r="T361" s="12"/>
      <c r="U361" s="12"/>
      <c r="V361" s="12"/>
      <c r="W361" s="12"/>
      <c r="X361" s="12"/>
      <c r="Y361" s="12"/>
      <c r="Z361" s="12"/>
      <c r="AA361" s="12"/>
      <c r="AB361" s="12"/>
      <c r="AC361" s="12"/>
      <c r="AD361" s="12"/>
      <c r="AE361" s="12"/>
      <c r="AF361" s="12"/>
      <c r="AG361" s="12"/>
      <c r="AH361" s="12"/>
      <c r="AI361" s="12"/>
    </row>
    <row r="362" spans="1:35" x14ac:dyDescent="0.2">
      <c r="A362" s="12"/>
      <c r="B362" s="12"/>
      <c r="C362" s="80"/>
      <c r="D362" s="81">
        <f t="shared" si="69"/>
        <v>0</v>
      </c>
      <c r="E362" s="81">
        <f t="shared" si="69"/>
        <v>0</v>
      </c>
      <c r="F362" s="21">
        <f t="shared" si="70"/>
        <v>0</v>
      </c>
      <c r="G362" s="21">
        <f t="shared" si="70"/>
        <v>0</v>
      </c>
      <c r="H362" s="21">
        <f t="shared" si="71"/>
        <v>0</v>
      </c>
      <c r="I362" s="21">
        <f t="shared" si="72"/>
        <v>0</v>
      </c>
      <c r="J362" s="21">
        <f t="shared" si="73"/>
        <v>0</v>
      </c>
      <c r="K362" s="21">
        <f t="shared" si="74"/>
        <v>0</v>
      </c>
      <c r="L362" s="21">
        <f t="shared" si="75"/>
        <v>0</v>
      </c>
      <c r="M362" s="21">
        <f t="shared" ca="1" si="80"/>
        <v>-4.1827816089938883E-6</v>
      </c>
      <c r="N362" s="21">
        <f t="shared" ca="1" si="76"/>
        <v>0</v>
      </c>
      <c r="O362" s="82">
        <f t="shared" ca="1" si="77"/>
        <v>0</v>
      </c>
      <c r="P362" s="21">
        <f t="shared" ca="1" si="78"/>
        <v>0</v>
      </c>
      <c r="Q362" s="21">
        <f t="shared" ca="1" si="79"/>
        <v>0</v>
      </c>
      <c r="R362" s="12">
        <f t="shared" ca="1" si="81"/>
        <v>4.1827816089938883E-6</v>
      </c>
      <c r="S362" s="12"/>
      <c r="T362" s="12"/>
      <c r="U362" s="12"/>
      <c r="V362" s="12"/>
      <c r="W362" s="12"/>
      <c r="X362" s="12"/>
      <c r="Y362" s="12"/>
      <c r="Z362" s="12"/>
      <c r="AA362" s="12"/>
      <c r="AB362" s="12"/>
      <c r="AC362" s="12"/>
      <c r="AD362" s="12"/>
      <c r="AE362" s="12"/>
      <c r="AF362" s="12"/>
      <c r="AG362" s="12"/>
      <c r="AH362" s="12"/>
      <c r="AI362" s="12"/>
    </row>
    <row r="363" spans="1:35" x14ac:dyDescent="0.2">
      <c r="A363" s="12"/>
      <c r="B363" s="12"/>
      <c r="C363" s="80"/>
      <c r="D363" s="81">
        <f t="shared" si="69"/>
        <v>0</v>
      </c>
      <c r="E363" s="81">
        <f t="shared" si="69"/>
        <v>0</v>
      </c>
      <c r="F363" s="21">
        <f t="shared" si="70"/>
        <v>0</v>
      </c>
      <c r="G363" s="21">
        <f t="shared" si="70"/>
        <v>0</v>
      </c>
      <c r="H363" s="21">
        <f t="shared" si="71"/>
        <v>0</v>
      </c>
      <c r="I363" s="21">
        <f t="shared" si="72"/>
        <v>0</v>
      </c>
      <c r="J363" s="21">
        <f t="shared" si="73"/>
        <v>0</v>
      </c>
      <c r="K363" s="21">
        <f t="shared" si="74"/>
        <v>0</v>
      </c>
      <c r="L363" s="21">
        <f t="shared" si="75"/>
        <v>0</v>
      </c>
      <c r="M363" s="21">
        <f t="shared" ca="1" si="80"/>
        <v>-4.1827816089938883E-6</v>
      </c>
      <c r="N363" s="21">
        <f t="shared" ca="1" si="76"/>
        <v>0</v>
      </c>
      <c r="O363" s="82">
        <f t="shared" ca="1" si="77"/>
        <v>0</v>
      </c>
      <c r="P363" s="21">
        <f t="shared" ca="1" si="78"/>
        <v>0</v>
      </c>
      <c r="Q363" s="21">
        <f t="shared" ca="1" si="79"/>
        <v>0</v>
      </c>
      <c r="R363" s="12">
        <f t="shared" ca="1" si="81"/>
        <v>4.1827816089938883E-6</v>
      </c>
      <c r="S363" s="12"/>
      <c r="T363" s="12"/>
      <c r="U363" s="12"/>
      <c r="V363" s="12"/>
      <c r="W363" s="12"/>
      <c r="X363" s="12"/>
      <c r="Y363" s="12"/>
      <c r="Z363" s="12"/>
      <c r="AA363" s="12"/>
      <c r="AB363" s="12"/>
      <c r="AC363" s="12"/>
      <c r="AD363" s="12"/>
      <c r="AE363" s="12"/>
      <c r="AF363" s="12"/>
      <c r="AG363" s="12"/>
      <c r="AH363" s="12"/>
      <c r="AI363" s="12"/>
    </row>
    <row r="364" spans="1:35" x14ac:dyDescent="0.2">
      <c r="A364" s="12"/>
      <c r="B364" s="12"/>
      <c r="C364" s="80"/>
      <c r="D364" s="81">
        <f t="shared" si="69"/>
        <v>0</v>
      </c>
      <c r="E364" s="81">
        <f t="shared" si="69"/>
        <v>0</v>
      </c>
      <c r="F364" s="21">
        <f t="shared" si="70"/>
        <v>0</v>
      </c>
      <c r="G364" s="21">
        <f t="shared" si="70"/>
        <v>0</v>
      </c>
      <c r="H364" s="21">
        <f t="shared" si="71"/>
        <v>0</v>
      </c>
      <c r="I364" s="21">
        <f t="shared" si="72"/>
        <v>0</v>
      </c>
      <c r="J364" s="21">
        <f t="shared" si="73"/>
        <v>0</v>
      </c>
      <c r="K364" s="21">
        <f t="shared" si="74"/>
        <v>0</v>
      </c>
      <c r="L364" s="21">
        <f t="shared" si="75"/>
        <v>0</v>
      </c>
      <c r="M364" s="21">
        <f t="shared" ca="1" si="80"/>
        <v>-4.1827816089938883E-6</v>
      </c>
      <c r="N364" s="21">
        <f t="shared" ca="1" si="76"/>
        <v>0</v>
      </c>
      <c r="O364" s="82">
        <f t="shared" ca="1" si="77"/>
        <v>0</v>
      </c>
      <c r="P364" s="21">
        <f t="shared" ca="1" si="78"/>
        <v>0</v>
      </c>
      <c r="Q364" s="21">
        <f t="shared" ca="1" si="79"/>
        <v>0</v>
      </c>
      <c r="R364" s="12">
        <f t="shared" ca="1" si="81"/>
        <v>4.1827816089938883E-6</v>
      </c>
      <c r="S364" s="12"/>
      <c r="T364" s="12"/>
      <c r="U364" s="12"/>
      <c r="V364" s="12"/>
      <c r="W364" s="12"/>
      <c r="X364" s="12"/>
      <c r="Y364" s="12"/>
      <c r="Z364" s="12"/>
      <c r="AA364" s="12"/>
      <c r="AB364" s="12"/>
      <c r="AC364" s="12"/>
      <c r="AD364" s="12"/>
      <c r="AE364" s="12"/>
      <c r="AF364" s="12"/>
      <c r="AG364" s="12"/>
      <c r="AH364" s="12"/>
      <c r="AI364" s="12"/>
    </row>
    <row r="365" spans="1:35" x14ac:dyDescent="0.2">
      <c r="A365" s="12"/>
      <c r="B365" s="12"/>
      <c r="C365" s="80"/>
      <c r="D365" s="81">
        <f t="shared" si="69"/>
        <v>0</v>
      </c>
      <c r="E365" s="81">
        <f t="shared" si="69"/>
        <v>0</v>
      </c>
      <c r="F365" s="21">
        <f t="shared" si="70"/>
        <v>0</v>
      </c>
      <c r="G365" s="21">
        <f t="shared" si="70"/>
        <v>0</v>
      </c>
      <c r="H365" s="21">
        <f t="shared" si="71"/>
        <v>0</v>
      </c>
      <c r="I365" s="21">
        <f t="shared" si="72"/>
        <v>0</v>
      </c>
      <c r="J365" s="21">
        <f t="shared" si="73"/>
        <v>0</v>
      </c>
      <c r="K365" s="21">
        <f t="shared" si="74"/>
        <v>0</v>
      </c>
      <c r="L365" s="21">
        <f t="shared" si="75"/>
        <v>0</v>
      </c>
      <c r="M365" s="21">
        <f t="shared" ca="1" si="80"/>
        <v>-4.1827816089938883E-6</v>
      </c>
      <c r="N365" s="21">
        <f t="shared" ca="1" si="76"/>
        <v>0</v>
      </c>
      <c r="O365" s="82">
        <f t="shared" ca="1" si="77"/>
        <v>0</v>
      </c>
      <c r="P365" s="21">
        <f t="shared" ca="1" si="78"/>
        <v>0</v>
      </c>
      <c r="Q365" s="21">
        <f t="shared" ca="1" si="79"/>
        <v>0</v>
      </c>
      <c r="R365" s="12">
        <f t="shared" ca="1" si="81"/>
        <v>4.1827816089938883E-6</v>
      </c>
      <c r="S365" s="12"/>
      <c r="T365" s="12"/>
      <c r="U365" s="12"/>
      <c r="V365" s="12"/>
      <c r="W365" s="12"/>
      <c r="X365" s="12"/>
      <c r="Y365" s="12"/>
      <c r="Z365" s="12"/>
      <c r="AA365" s="12"/>
      <c r="AB365" s="12"/>
      <c r="AC365" s="12"/>
      <c r="AD365" s="12"/>
      <c r="AE365" s="12"/>
      <c r="AF365" s="12"/>
      <c r="AG365" s="12"/>
      <c r="AH365" s="12"/>
      <c r="AI365" s="12"/>
    </row>
    <row r="366" spans="1:35" x14ac:dyDescent="0.2">
      <c r="A366" s="12"/>
      <c r="B366" s="12"/>
      <c r="C366" s="80"/>
      <c r="D366" s="81">
        <f t="shared" si="69"/>
        <v>0</v>
      </c>
      <c r="E366" s="81">
        <f t="shared" si="69"/>
        <v>0</v>
      </c>
      <c r="F366" s="21">
        <f t="shared" si="70"/>
        <v>0</v>
      </c>
      <c r="G366" s="21">
        <f t="shared" si="70"/>
        <v>0</v>
      </c>
      <c r="H366" s="21">
        <f t="shared" si="71"/>
        <v>0</v>
      </c>
      <c r="I366" s="21">
        <f t="shared" si="72"/>
        <v>0</v>
      </c>
      <c r="J366" s="21">
        <f t="shared" si="73"/>
        <v>0</v>
      </c>
      <c r="K366" s="21">
        <f t="shared" si="74"/>
        <v>0</v>
      </c>
      <c r="L366" s="21">
        <f t="shared" si="75"/>
        <v>0</v>
      </c>
      <c r="M366" s="21">
        <f t="shared" ca="1" si="80"/>
        <v>-4.1827816089938883E-6</v>
      </c>
      <c r="N366" s="21">
        <f t="shared" ca="1" si="76"/>
        <v>0</v>
      </c>
      <c r="O366" s="82">
        <f t="shared" ca="1" si="77"/>
        <v>0</v>
      </c>
      <c r="P366" s="21">
        <f t="shared" ca="1" si="78"/>
        <v>0</v>
      </c>
      <c r="Q366" s="21">
        <f t="shared" ca="1" si="79"/>
        <v>0</v>
      </c>
      <c r="R366" s="12">
        <f t="shared" ca="1" si="81"/>
        <v>4.1827816089938883E-6</v>
      </c>
      <c r="S366" s="12"/>
      <c r="T366" s="12"/>
      <c r="U366" s="12"/>
      <c r="V366" s="12"/>
      <c r="W366" s="12"/>
      <c r="X366" s="12"/>
      <c r="Y366" s="12"/>
      <c r="Z366" s="12"/>
      <c r="AA366" s="12"/>
      <c r="AB366" s="12"/>
      <c r="AC366" s="12"/>
      <c r="AD366" s="12"/>
      <c r="AE366" s="12"/>
      <c r="AF366" s="12"/>
      <c r="AG366" s="12"/>
      <c r="AH366" s="12"/>
      <c r="AI366" s="12"/>
    </row>
    <row r="367" spans="1:35" x14ac:dyDescent="0.2">
      <c r="A367" s="12"/>
      <c r="B367" s="12"/>
      <c r="C367" s="80"/>
      <c r="D367" s="81">
        <f t="shared" si="69"/>
        <v>0</v>
      </c>
      <c r="E367" s="81">
        <f t="shared" si="69"/>
        <v>0</v>
      </c>
      <c r="F367" s="21">
        <f t="shared" si="70"/>
        <v>0</v>
      </c>
      <c r="G367" s="21">
        <f t="shared" si="70"/>
        <v>0</v>
      </c>
      <c r="H367" s="21">
        <f t="shared" si="71"/>
        <v>0</v>
      </c>
      <c r="I367" s="21">
        <f t="shared" si="72"/>
        <v>0</v>
      </c>
      <c r="J367" s="21">
        <f t="shared" si="73"/>
        <v>0</v>
      </c>
      <c r="K367" s="21">
        <f t="shared" si="74"/>
        <v>0</v>
      </c>
      <c r="L367" s="21">
        <f t="shared" si="75"/>
        <v>0</v>
      </c>
      <c r="M367" s="21">
        <f t="shared" ca="1" si="80"/>
        <v>-4.1827816089938883E-6</v>
      </c>
      <c r="N367" s="21">
        <f t="shared" ca="1" si="76"/>
        <v>0</v>
      </c>
      <c r="O367" s="82">
        <f t="shared" ca="1" si="77"/>
        <v>0</v>
      </c>
      <c r="P367" s="21">
        <f t="shared" ca="1" si="78"/>
        <v>0</v>
      </c>
      <c r="Q367" s="21">
        <f t="shared" ca="1" si="79"/>
        <v>0</v>
      </c>
      <c r="R367" s="12">
        <f t="shared" ca="1" si="81"/>
        <v>4.1827816089938883E-6</v>
      </c>
      <c r="S367" s="12"/>
      <c r="T367" s="12"/>
      <c r="U367" s="12"/>
      <c r="V367" s="12"/>
      <c r="W367" s="12"/>
      <c r="X367" s="12"/>
      <c r="Y367" s="12"/>
      <c r="Z367" s="12"/>
      <c r="AA367" s="12"/>
      <c r="AB367" s="12"/>
      <c r="AC367" s="12"/>
      <c r="AD367" s="12"/>
      <c r="AE367" s="12"/>
      <c r="AF367" s="12"/>
      <c r="AG367" s="12"/>
      <c r="AH367" s="12"/>
      <c r="AI367" s="12"/>
    </row>
    <row r="368" spans="1:35" x14ac:dyDescent="0.2">
      <c r="A368" s="12"/>
      <c r="B368" s="12"/>
      <c r="C368" s="80"/>
      <c r="D368" s="81">
        <f t="shared" si="69"/>
        <v>0</v>
      </c>
      <c r="E368" s="81">
        <f t="shared" si="69"/>
        <v>0</v>
      </c>
      <c r="F368" s="21">
        <f t="shared" si="70"/>
        <v>0</v>
      </c>
      <c r="G368" s="21">
        <f t="shared" si="70"/>
        <v>0</v>
      </c>
      <c r="H368" s="21">
        <f t="shared" si="71"/>
        <v>0</v>
      </c>
      <c r="I368" s="21">
        <f t="shared" si="72"/>
        <v>0</v>
      </c>
      <c r="J368" s="21">
        <f t="shared" si="73"/>
        <v>0</v>
      </c>
      <c r="K368" s="21">
        <f t="shared" si="74"/>
        <v>0</v>
      </c>
      <c r="L368" s="21">
        <f t="shared" si="75"/>
        <v>0</v>
      </c>
      <c r="M368" s="21">
        <f t="shared" ca="1" si="80"/>
        <v>-4.1827816089938883E-6</v>
      </c>
      <c r="N368" s="21">
        <f t="shared" ca="1" si="76"/>
        <v>0</v>
      </c>
      <c r="O368" s="82">
        <f t="shared" ca="1" si="77"/>
        <v>0</v>
      </c>
      <c r="P368" s="21">
        <f t="shared" ca="1" si="78"/>
        <v>0</v>
      </c>
      <c r="Q368" s="21">
        <f t="shared" ca="1" si="79"/>
        <v>0</v>
      </c>
      <c r="R368" s="12">
        <f t="shared" ca="1" si="81"/>
        <v>4.1827816089938883E-6</v>
      </c>
      <c r="S368" s="12"/>
      <c r="T368" s="12"/>
      <c r="U368" s="12"/>
      <c r="V368" s="12"/>
      <c r="W368" s="12"/>
      <c r="X368" s="12"/>
      <c r="Y368" s="12"/>
      <c r="Z368" s="12"/>
      <c r="AA368" s="12"/>
      <c r="AB368" s="12"/>
      <c r="AC368" s="12"/>
      <c r="AD368" s="12"/>
      <c r="AE368" s="12"/>
      <c r="AF368" s="12"/>
      <c r="AG368" s="12"/>
      <c r="AH368" s="12"/>
      <c r="AI368" s="12"/>
    </row>
    <row r="369" spans="1:35" x14ac:dyDescent="0.2">
      <c r="A369" s="12"/>
      <c r="B369" s="12"/>
      <c r="C369" s="80"/>
      <c r="D369" s="81">
        <f t="shared" si="69"/>
        <v>0</v>
      </c>
      <c r="E369" s="81">
        <f t="shared" si="69"/>
        <v>0</v>
      </c>
      <c r="F369" s="21">
        <f t="shared" si="70"/>
        <v>0</v>
      </c>
      <c r="G369" s="21">
        <f t="shared" si="70"/>
        <v>0</v>
      </c>
      <c r="H369" s="21">
        <f t="shared" si="71"/>
        <v>0</v>
      </c>
      <c r="I369" s="21">
        <f t="shared" si="72"/>
        <v>0</v>
      </c>
      <c r="J369" s="21">
        <f t="shared" si="73"/>
        <v>0</v>
      </c>
      <c r="K369" s="21">
        <f t="shared" si="74"/>
        <v>0</v>
      </c>
      <c r="L369" s="21">
        <f t="shared" si="75"/>
        <v>0</v>
      </c>
      <c r="M369" s="21">
        <f t="shared" ca="1" si="80"/>
        <v>-4.1827816089938883E-6</v>
      </c>
      <c r="N369" s="21">
        <f t="shared" ca="1" si="76"/>
        <v>0</v>
      </c>
      <c r="O369" s="82">
        <f t="shared" ca="1" si="77"/>
        <v>0</v>
      </c>
      <c r="P369" s="21">
        <f t="shared" ca="1" si="78"/>
        <v>0</v>
      </c>
      <c r="Q369" s="21">
        <f t="shared" ca="1" si="79"/>
        <v>0</v>
      </c>
      <c r="R369" s="12">
        <f t="shared" ca="1" si="81"/>
        <v>4.1827816089938883E-6</v>
      </c>
      <c r="S369" s="12"/>
      <c r="T369" s="12"/>
      <c r="U369" s="12"/>
      <c r="V369" s="12"/>
      <c r="W369" s="12"/>
      <c r="X369" s="12"/>
      <c r="Y369" s="12"/>
      <c r="Z369" s="12"/>
      <c r="AA369" s="12"/>
      <c r="AB369" s="12"/>
      <c r="AC369" s="12"/>
      <c r="AD369" s="12"/>
      <c r="AE369" s="12"/>
      <c r="AF369" s="12"/>
      <c r="AG369" s="12"/>
      <c r="AH369" s="12"/>
      <c r="AI369" s="12"/>
    </row>
    <row r="370" spans="1:35" x14ac:dyDescent="0.2">
      <c r="A370" s="12"/>
      <c r="B370" s="12"/>
      <c r="C370" s="80"/>
      <c r="D370" s="81">
        <f t="shared" si="69"/>
        <v>0</v>
      </c>
      <c r="E370" s="81">
        <f t="shared" si="69"/>
        <v>0</v>
      </c>
      <c r="F370" s="21">
        <f t="shared" si="70"/>
        <v>0</v>
      </c>
      <c r="G370" s="21">
        <f t="shared" si="70"/>
        <v>0</v>
      </c>
      <c r="H370" s="21">
        <f t="shared" si="71"/>
        <v>0</v>
      </c>
      <c r="I370" s="21">
        <f t="shared" si="72"/>
        <v>0</v>
      </c>
      <c r="J370" s="21">
        <f t="shared" si="73"/>
        <v>0</v>
      </c>
      <c r="K370" s="21">
        <f t="shared" si="74"/>
        <v>0</v>
      </c>
      <c r="L370" s="21">
        <f t="shared" si="75"/>
        <v>0</v>
      </c>
      <c r="M370" s="21">
        <f t="shared" ca="1" si="80"/>
        <v>-4.1827816089938883E-6</v>
      </c>
      <c r="N370" s="21">
        <f t="shared" ca="1" si="76"/>
        <v>0</v>
      </c>
      <c r="O370" s="82">
        <f t="shared" ca="1" si="77"/>
        <v>0</v>
      </c>
      <c r="P370" s="21">
        <f t="shared" ca="1" si="78"/>
        <v>0</v>
      </c>
      <c r="Q370" s="21">
        <f t="shared" ca="1" si="79"/>
        <v>0</v>
      </c>
      <c r="R370" s="12">
        <f t="shared" ca="1" si="81"/>
        <v>4.1827816089938883E-6</v>
      </c>
      <c r="S370" s="12"/>
      <c r="T370" s="12"/>
      <c r="U370" s="12"/>
      <c r="V370" s="12"/>
      <c r="W370" s="12"/>
      <c r="X370" s="12"/>
      <c r="Y370" s="12"/>
      <c r="Z370" s="12"/>
      <c r="AA370" s="12"/>
      <c r="AB370" s="12"/>
      <c r="AC370" s="12"/>
      <c r="AD370" s="12"/>
      <c r="AE370" s="12"/>
      <c r="AF370" s="12"/>
      <c r="AG370" s="12"/>
      <c r="AH370" s="12"/>
      <c r="AI370" s="12"/>
    </row>
    <row r="371" spans="1:35" x14ac:dyDescent="0.2">
      <c r="A371" s="12"/>
      <c r="B371" s="12"/>
      <c r="C371" s="80"/>
      <c r="D371" s="81">
        <f t="shared" si="69"/>
        <v>0</v>
      </c>
      <c r="E371" s="81">
        <f t="shared" si="69"/>
        <v>0</v>
      </c>
      <c r="F371" s="21">
        <f t="shared" si="70"/>
        <v>0</v>
      </c>
      <c r="G371" s="21">
        <f t="shared" si="70"/>
        <v>0</v>
      </c>
      <c r="H371" s="21">
        <f t="shared" si="71"/>
        <v>0</v>
      </c>
      <c r="I371" s="21">
        <f t="shared" si="72"/>
        <v>0</v>
      </c>
      <c r="J371" s="21">
        <f t="shared" si="73"/>
        <v>0</v>
      </c>
      <c r="K371" s="21">
        <f t="shared" si="74"/>
        <v>0</v>
      </c>
      <c r="L371" s="21">
        <f t="shared" si="75"/>
        <v>0</v>
      </c>
      <c r="M371" s="21">
        <f t="shared" ca="1" si="80"/>
        <v>-4.1827816089938883E-6</v>
      </c>
      <c r="N371" s="21">
        <f t="shared" ca="1" si="76"/>
        <v>0</v>
      </c>
      <c r="O371" s="82">
        <f t="shared" ca="1" si="77"/>
        <v>0</v>
      </c>
      <c r="P371" s="21">
        <f t="shared" ca="1" si="78"/>
        <v>0</v>
      </c>
      <c r="Q371" s="21">
        <f t="shared" ca="1" si="79"/>
        <v>0</v>
      </c>
      <c r="R371" s="12">
        <f t="shared" ca="1" si="81"/>
        <v>4.1827816089938883E-6</v>
      </c>
      <c r="S371" s="12"/>
      <c r="T371" s="12"/>
      <c r="U371" s="12"/>
      <c r="V371" s="12"/>
      <c r="W371" s="12"/>
      <c r="X371" s="12"/>
      <c r="Y371" s="12"/>
      <c r="Z371" s="12"/>
      <c r="AA371" s="12"/>
      <c r="AB371" s="12"/>
      <c r="AC371" s="12"/>
      <c r="AD371" s="12"/>
      <c r="AE371" s="12"/>
      <c r="AF371" s="12"/>
      <c r="AG371" s="12"/>
      <c r="AH371" s="12"/>
      <c r="AI371" s="12"/>
    </row>
    <row r="372" spans="1:35" x14ac:dyDescent="0.2">
      <c r="A372" s="12"/>
      <c r="B372" s="12"/>
      <c r="C372" s="80"/>
      <c r="D372" s="81">
        <f t="shared" si="69"/>
        <v>0</v>
      </c>
      <c r="E372" s="81">
        <f t="shared" si="69"/>
        <v>0</v>
      </c>
      <c r="F372" s="21">
        <f t="shared" si="70"/>
        <v>0</v>
      </c>
      <c r="G372" s="21">
        <f t="shared" si="70"/>
        <v>0</v>
      </c>
      <c r="H372" s="21">
        <f t="shared" si="71"/>
        <v>0</v>
      </c>
      <c r="I372" s="21">
        <f t="shared" si="72"/>
        <v>0</v>
      </c>
      <c r="J372" s="21">
        <f t="shared" si="73"/>
        <v>0</v>
      </c>
      <c r="K372" s="21">
        <f t="shared" si="74"/>
        <v>0</v>
      </c>
      <c r="L372" s="21">
        <f t="shared" si="75"/>
        <v>0</v>
      </c>
      <c r="M372" s="21">
        <f t="shared" ca="1" si="80"/>
        <v>-4.1827816089938883E-6</v>
      </c>
      <c r="N372" s="21">
        <f t="shared" ca="1" si="76"/>
        <v>0</v>
      </c>
      <c r="O372" s="82">
        <f t="shared" ca="1" si="77"/>
        <v>0</v>
      </c>
      <c r="P372" s="21">
        <f t="shared" ca="1" si="78"/>
        <v>0</v>
      </c>
      <c r="Q372" s="21">
        <f t="shared" ca="1" si="79"/>
        <v>0</v>
      </c>
      <c r="R372" s="12">
        <f t="shared" ca="1" si="81"/>
        <v>4.1827816089938883E-6</v>
      </c>
      <c r="S372" s="12"/>
      <c r="T372" s="12"/>
      <c r="U372" s="12"/>
      <c r="V372" s="12"/>
      <c r="W372" s="12"/>
      <c r="X372" s="12"/>
      <c r="Y372" s="12"/>
      <c r="Z372" s="12"/>
      <c r="AA372" s="12"/>
      <c r="AB372" s="12"/>
      <c r="AC372" s="12"/>
      <c r="AD372" s="12"/>
      <c r="AE372" s="12"/>
      <c r="AF372" s="12"/>
      <c r="AG372" s="12"/>
      <c r="AH372" s="12"/>
      <c r="AI372" s="12"/>
    </row>
    <row r="373" spans="1:35" x14ac:dyDescent="0.2">
      <c r="A373" s="12"/>
      <c r="B373" s="12"/>
      <c r="C373" s="80"/>
      <c r="D373" s="81">
        <f t="shared" si="69"/>
        <v>0</v>
      </c>
      <c r="E373" s="81">
        <f t="shared" si="69"/>
        <v>0</v>
      </c>
      <c r="F373" s="21">
        <f t="shared" si="70"/>
        <v>0</v>
      </c>
      <c r="G373" s="21">
        <f t="shared" si="70"/>
        <v>0</v>
      </c>
      <c r="H373" s="21">
        <f t="shared" si="71"/>
        <v>0</v>
      </c>
      <c r="I373" s="21">
        <f t="shared" si="72"/>
        <v>0</v>
      </c>
      <c r="J373" s="21">
        <f t="shared" si="73"/>
        <v>0</v>
      </c>
      <c r="K373" s="21">
        <f t="shared" si="74"/>
        <v>0</v>
      </c>
      <c r="L373" s="21">
        <f t="shared" si="75"/>
        <v>0</v>
      </c>
      <c r="M373" s="21">
        <f t="shared" ca="1" si="80"/>
        <v>-4.1827816089938883E-6</v>
      </c>
      <c r="N373" s="21">
        <f t="shared" ca="1" si="76"/>
        <v>0</v>
      </c>
      <c r="O373" s="82">
        <f t="shared" ca="1" si="77"/>
        <v>0</v>
      </c>
      <c r="P373" s="21">
        <f t="shared" ca="1" si="78"/>
        <v>0</v>
      </c>
      <c r="Q373" s="21">
        <f t="shared" ca="1" si="79"/>
        <v>0</v>
      </c>
      <c r="R373" s="12">
        <f t="shared" ca="1" si="81"/>
        <v>4.1827816089938883E-6</v>
      </c>
      <c r="S373" s="12"/>
      <c r="T373" s="12"/>
      <c r="U373" s="12"/>
      <c r="V373" s="12"/>
      <c r="W373" s="12"/>
      <c r="X373" s="12"/>
      <c r="Y373" s="12"/>
      <c r="Z373" s="12"/>
      <c r="AA373" s="12"/>
      <c r="AB373" s="12"/>
      <c r="AC373" s="12"/>
      <c r="AD373" s="12"/>
      <c r="AE373" s="12"/>
      <c r="AF373" s="12"/>
      <c r="AG373" s="12"/>
      <c r="AH373" s="12"/>
      <c r="AI373" s="12"/>
    </row>
    <row r="374" spans="1:35" x14ac:dyDescent="0.2">
      <c r="A374" s="12"/>
      <c r="B374" s="12"/>
      <c r="C374" s="80"/>
      <c r="D374" s="81">
        <f t="shared" si="69"/>
        <v>0</v>
      </c>
      <c r="E374" s="81">
        <f t="shared" si="69"/>
        <v>0</v>
      </c>
      <c r="F374" s="21">
        <f t="shared" si="70"/>
        <v>0</v>
      </c>
      <c r="G374" s="21">
        <f t="shared" si="70"/>
        <v>0</v>
      </c>
      <c r="H374" s="21">
        <f t="shared" si="71"/>
        <v>0</v>
      </c>
      <c r="I374" s="21">
        <f t="shared" si="72"/>
        <v>0</v>
      </c>
      <c r="J374" s="21">
        <f t="shared" si="73"/>
        <v>0</v>
      </c>
      <c r="K374" s="21">
        <f t="shared" si="74"/>
        <v>0</v>
      </c>
      <c r="L374" s="21">
        <f t="shared" si="75"/>
        <v>0</v>
      </c>
      <c r="M374" s="21">
        <f t="shared" ca="1" si="80"/>
        <v>-4.1827816089938883E-6</v>
      </c>
      <c r="N374" s="21">
        <f t="shared" ca="1" si="76"/>
        <v>0</v>
      </c>
      <c r="O374" s="82">
        <f t="shared" ca="1" si="77"/>
        <v>0</v>
      </c>
      <c r="P374" s="21">
        <f t="shared" ca="1" si="78"/>
        <v>0</v>
      </c>
      <c r="Q374" s="21">
        <f t="shared" ca="1" si="79"/>
        <v>0</v>
      </c>
      <c r="R374" s="12">
        <f t="shared" ca="1" si="81"/>
        <v>4.1827816089938883E-6</v>
      </c>
      <c r="S374" s="12"/>
      <c r="T374" s="12"/>
      <c r="U374" s="12"/>
      <c r="V374" s="12"/>
      <c r="W374" s="12"/>
      <c r="X374" s="12"/>
      <c r="Y374" s="12"/>
      <c r="Z374" s="12"/>
      <c r="AA374" s="12"/>
      <c r="AB374" s="12"/>
      <c r="AC374" s="12"/>
      <c r="AD374" s="12"/>
      <c r="AE374" s="12"/>
      <c r="AF374" s="12"/>
      <c r="AG374" s="12"/>
      <c r="AH374" s="12"/>
      <c r="AI374" s="12"/>
    </row>
    <row r="375" spans="1:35" x14ac:dyDescent="0.2">
      <c r="A375" s="12"/>
      <c r="B375" s="12"/>
      <c r="C375" s="80"/>
      <c r="D375" s="81">
        <f t="shared" si="69"/>
        <v>0</v>
      </c>
      <c r="E375" s="81">
        <f t="shared" si="69"/>
        <v>0</v>
      </c>
      <c r="F375" s="21">
        <f t="shared" si="70"/>
        <v>0</v>
      </c>
      <c r="G375" s="21">
        <f t="shared" si="70"/>
        <v>0</v>
      </c>
      <c r="H375" s="21">
        <f t="shared" si="71"/>
        <v>0</v>
      </c>
      <c r="I375" s="21">
        <f t="shared" si="72"/>
        <v>0</v>
      </c>
      <c r="J375" s="21">
        <f t="shared" si="73"/>
        <v>0</v>
      </c>
      <c r="K375" s="21">
        <f t="shared" si="74"/>
        <v>0</v>
      </c>
      <c r="L375" s="21">
        <f t="shared" si="75"/>
        <v>0</v>
      </c>
      <c r="M375" s="21">
        <f t="shared" ca="1" si="80"/>
        <v>-4.1827816089938883E-6</v>
      </c>
      <c r="N375" s="21">
        <f t="shared" ca="1" si="76"/>
        <v>0</v>
      </c>
      <c r="O375" s="82">
        <f t="shared" ca="1" si="77"/>
        <v>0</v>
      </c>
      <c r="P375" s="21">
        <f t="shared" ca="1" si="78"/>
        <v>0</v>
      </c>
      <c r="Q375" s="21">
        <f t="shared" ca="1" si="79"/>
        <v>0</v>
      </c>
      <c r="R375" s="12">
        <f t="shared" ca="1" si="81"/>
        <v>4.1827816089938883E-6</v>
      </c>
      <c r="S375" s="12"/>
      <c r="T375" s="12"/>
      <c r="U375" s="12"/>
      <c r="V375" s="12"/>
      <c r="W375" s="12"/>
      <c r="X375" s="12"/>
      <c r="Y375" s="12"/>
      <c r="Z375" s="12"/>
      <c r="AA375" s="12"/>
      <c r="AB375" s="12"/>
      <c r="AC375" s="12"/>
      <c r="AD375" s="12"/>
      <c r="AE375" s="12"/>
      <c r="AF375" s="12"/>
      <c r="AG375" s="12"/>
      <c r="AH375" s="12"/>
      <c r="AI375" s="12"/>
    </row>
    <row r="376" spans="1:35" x14ac:dyDescent="0.2">
      <c r="A376" s="12"/>
      <c r="B376" s="12"/>
      <c r="C376" s="80"/>
      <c r="D376" s="81">
        <f t="shared" si="69"/>
        <v>0</v>
      </c>
      <c r="E376" s="81">
        <f t="shared" si="69"/>
        <v>0</v>
      </c>
      <c r="F376" s="21">
        <f t="shared" si="70"/>
        <v>0</v>
      </c>
      <c r="G376" s="21">
        <f t="shared" si="70"/>
        <v>0</v>
      </c>
      <c r="H376" s="21">
        <f t="shared" si="71"/>
        <v>0</v>
      </c>
      <c r="I376" s="21">
        <f t="shared" si="72"/>
        <v>0</v>
      </c>
      <c r="J376" s="21">
        <f t="shared" si="73"/>
        <v>0</v>
      </c>
      <c r="K376" s="21">
        <f t="shared" si="74"/>
        <v>0</v>
      </c>
      <c r="L376" s="21">
        <f t="shared" si="75"/>
        <v>0</v>
      </c>
      <c r="M376" s="21">
        <f t="shared" ca="1" si="80"/>
        <v>-4.1827816089938883E-6</v>
      </c>
      <c r="N376" s="21">
        <f t="shared" ca="1" si="76"/>
        <v>0</v>
      </c>
      <c r="O376" s="82">
        <f t="shared" ca="1" si="77"/>
        <v>0</v>
      </c>
      <c r="P376" s="21">
        <f t="shared" ca="1" si="78"/>
        <v>0</v>
      </c>
      <c r="Q376" s="21">
        <f t="shared" ca="1" si="79"/>
        <v>0</v>
      </c>
      <c r="R376" s="12">
        <f t="shared" ca="1" si="81"/>
        <v>4.1827816089938883E-6</v>
      </c>
      <c r="S376" s="12"/>
      <c r="T376" s="12"/>
      <c r="U376" s="12"/>
      <c r="V376" s="12"/>
      <c r="W376" s="12"/>
      <c r="X376" s="12"/>
      <c r="Y376" s="12"/>
      <c r="Z376" s="12"/>
      <c r="AA376" s="12"/>
      <c r="AB376" s="12"/>
      <c r="AC376" s="12"/>
      <c r="AD376" s="12"/>
      <c r="AE376" s="12"/>
      <c r="AF376" s="12"/>
      <c r="AG376" s="12"/>
      <c r="AH376" s="12"/>
      <c r="AI376" s="12"/>
    </row>
    <row r="377" spans="1:35" x14ac:dyDescent="0.2">
      <c r="A377" s="12"/>
      <c r="B377" s="12"/>
      <c r="C377" s="80"/>
      <c r="D377" s="81">
        <f t="shared" si="69"/>
        <v>0</v>
      </c>
      <c r="E377" s="81">
        <f t="shared" si="69"/>
        <v>0</v>
      </c>
      <c r="F377" s="21">
        <f t="shared" si="70"/>
        <v>0</v>
      </c>
      <c r="G377" s="21">
        <f t="shared" si="70"/>
        <v>0</v>
      </c>
      <c r="H377" s="21">
        <f t="shared" si="71"/>
        <v>0</v>
      </c>
      <c r="I377" s="21">
        <f t="shared" si="72"/>
        <v>0</v>
      </c>
      <c r="J377" s="21">
        <f t="shared" si="73"/>
        <v>0</v>
      </c>
      <c r="K377" s="21">
        <f t="shared" si="74"/>
        <v>0</v>
      </c>
      <c r="L377" s="21">
        <f t="shared" si="75"/>
        <v>0</v>
      </c>
      <c r="M377" s="21">
        <f t="shared" ca="1" si="80"/>
        <v>-4.1827816089938883E-6</v>
      </c>
      <c r="N377" s="21">
        <f t="shared" ca="1" si="76"/>
        <v>0</v>
      </c>
      <c r="O377" s="82">
        <f t="shared" ca="1" si="77"/>
        <v>0</v>
      </c>
      <c r="P377" s="21">
        <f t="shared" ca="1" si="78"/>
        <v>0</v>
      </c>
      <c r="Q377" s="21">
        <f t="shared" ca="1" si="79"/>
        <v>0</v>
      </c>
      <c r="R377" s="12">
        <f t="shared" ca="1" si="81"/>
        <v>4.1827816089938883E-6</v>
      </c>
      <c r="S377" s="12"/>
      <c r="T377" s="12"/>
      <c r="U377" s="12"/>
      <c r="V377" s="12"/>
      <c r="W377" s="12"/>
      <c r="X377" s="12"/>
      <c r="Y377" s="12"/>
      <c r="Z377" s="12"/>
      <c r="AA377" s="12"/>
      <c r="AB377" s="12"/>
      <c r="AC377" s="12"/>
      <c r="AD377" s="12"/>
      <c r="AE377" s="12"/>
      <c r="AF377" s="12"/>
      <c r="AG377" s="12"/>
      <c r="AH377" s="12"/>
      <c r="AI377" s="12"/>
    </row>
    <row r="378" spans="1:35" x14ac:dyDescent="0.2">
      <c r="A378" s="12"/>
      <c r="B378" s="12"/>
      <c r="C378" s="80"/>
      <c r="D378" s="81">
        <f t="shared" si="69"/>
        <v>0</v>
      </c>
      <c r="E378" s="81">
        <f t="shared" si="69"/>
        <v>0</v>
      </c>
      <c r="F378" s="21">
        <f t="shared" si="70"/>
        <v>0</v>
      </c>
      <c r="G378" s="21">
        <f t="shared" si="70"/>
        <v>0</v>
      </c>
      <c r="H378" s="21">
        <f t="shared" si="71"/>
        <v>0</v>
      </c>
      <c r="I378" s="21">
        <f t="shared" si="72"/>
        <v>0</v>
      </c>
      <c r="J378" s="21">
        <f t="shared" si="73"/>
        <v>0</v>
      </c>
      <c r="K378" s="21">
        <f t="shared" si="74"/>
        <v>0</v>
      </c>
      <c r="L378" s="21">
        <f t="shared" si="75"/>
        <v>0</v>
      </c>
      <c r="M378" s="21">
        <f t="shared" ca="1" si="80"/>
        <v>-4.1827816089938883E-6</v>
      </c>
      <c r="N378" s="21">
        <f t="shared" ca="1" si="76"/>
        <v>0</v>
      </c>
      <c r="O378" s="82">
        <f t="shared" ca="1" si="77"/>
        <v>0</v>
      </c>
      <c r="P378" s="21">
        <f t="shared" ca="1" si="78"/>
        <v>0</v>
      </c>
      <c r="Q378" s="21">
        <f t="shared" ca="1" si="79"/>
        <v>0</v>
      </c>
      <c r="R378" s="12">
        <f t="shared" ca="1" si="81"/>
        <v>4.1827816089938883E-6</v>
      </c>
      <c r="S378" s="12"/>
      <c r="T378" s="12"/>
      <c r="U378" s="12"/>
      <c r="V378" s="12"/>
      <c r="W378" s="12"/>
      <c r="X378" s="12"/>
      <c r="Y378" s="12"/>
      <c r="Z378" s="12"/>
      <c r="AA378" s="12"/>
      <c r="AB378" s="12"/>
      <c r="AC378" s="12"/>
      <c r="AD378" s="12"/>
      <c r="AE378" s="12"/>
      <c r="AF378" s="12"/>
      <c r="AG378" s="12"/>
      <c r="AH378" s="12"/>
      <c r="AI378" s="12"/>
    </row>
    <row r="379" spans="1:35" x14ac:dyDescent="0.2">
      <c r="A379" s="12"/>
      <c r="B379" s="12"/>
      <c r="C379" s="80"/>
      <c r="D379" s="81">
        <f t="shared" si="69"/>
        <v>0</v>
      </c>
      <c r="E379" s="81">
        <f t="shared" si="69"/>
        <v>0</v>
      </c>
      <c r="F379" s="21">
        <f t="shared" si="70"/>
        <v>0</v>
      </c>
      <c r="G379" s="21">
        <f t="shared" si="70"/>
        <v>0</v>
      </c>
      <c r="H379" s="21">
        <f t="shared" si="71"/>
        <v>0</v>
      </c>
      <c r="I379" s="21">
        <f t="shared" si="72"/>
        <v>0</v>
      </c>
      <c r="J379" s="21">
        <f t="shared" si="73"/>
        <v>0</v>
      </c>
      <c r="K379" s="21">
        <f t="shared" si="74"/>
        <v>0</v>
      </c>
      <c r="L379" s="21">
        <f t="shared" si="75"/>
        <v>0</v>
      </c>
      <c r="M379" s="21">
        <f t="shared" ca="1" si="80"/>
        <v>-4.1827816089938883E-6</v>
      </c>
      <c r="N379" s="21">
        <f t="shared" ca="1" si="76"/>
        <v>0</v>
      </c>
      <c r="O379" s="82">
        <f t="shared" ca="1" si="77"/>
        <v>0</v>
      </c>
      <c r="P379" s="21">
        <f t="shared" ca="1" si="78"/>
        <v>0</v>
      </c>
      <c r="Q379" s="21">
        <f t="shared" ca="1" si="79"/>
        <v>0</v>
      </c>
      <c r="R379" s="12">
        <f t="shared" ca="1" si="81"/>
        <v>4.1827816089938883E-6</v>
      </c>
      <c r="S379" s="12"/>
      <c r="T379" s="12"/>
      <c r="U379" s="12"/>
      <c r="V379" s="12"/>
      <c r="W379" s="12"/>
      <c r="X379" s="12"/>
      <c r="Y379" s="12"/>
      <c r="Z379" s="12"/>
      <c r="AA379" s="12"/>
      <c r="AB379" s="12"/>
      <c r="AC379" s="12"/>
      <c r="AD379" s="12"/>
      <c r="AE379" s="12"/>
      <c r="AF379" s="12"/>
      <c r="AG379" s="12"/>
      <c r="AH379" s="12"/>
      <c r="AI379" s="12"/>
    </row>
    <row r="380" spans="1:35" x14ac:dyDescent="0.2">
      <c r="A380" s="12"/>
      <c r="B380" s="12"/>
      <c r="C380" s="80"/>
      <c r="D380" s="81">
        <f t="shared" si="69"/>
        <v>0</v>
      </c>
      <c r="E380" s="81">
        <f t="shared" si="69"/>
        <v>0</v>
      </c>
      <c r="F380" s="21">
        <f t="shared" si="70"/>
        <v>0</v>
      </c>
      <c r="G380" s="21">
        <f t="shared" si="70"/>
        <v>0</v>
      </c>
      <c r="H380" s="21">
        <f t="shared" si="71"/>
        <v>0</v>
      </c>
      <c r="I380" s="21">
        <f t="shared" si="72"/>
        <v>0</v>
      </c>
      <c r="J380" s="21">
        <f t="shared" si="73"/>
        <v>0</v>
      </c>
      <c r="K380" s="21">
        <f t="shared" si="74"/>
        <v>0</v>
      </c>
      <c r="L380" s="21">
        <f t="shared" si="75"/>
        <v>0</v>
      </c>
      <c r="M380" s="21">
        <f t="shared" ca="1" si="80"/>
        <v>-4.1827816089938883E-6</v>
      </c>
      <c r="N380" s="21">
        <f t="shared" ca="1" si="76"/>
        <v>0</v>
      </c>
      <c r="O380" s="82">
        <f t="shared" ca="1" si="77"/>
        <v>0</v>
      </c>
      <c r="P380" s="21">
        <f t="shared" ca="1" si="78"/>
        <v>0</v>
      </c>
      <c r="Q380" s="21">
        <f t="shared" ca="1" si="79"/>
        <v>0</v>
      </c>
      <c r="R380" s="12">
        <f t="shared" ca="1" si="81"/>
        <v>4.1827816089938883E-6</v>
      </c>
      <c r="S380" s="12"/>
      <c r="T380" s="12"/>
      <c r="U380" s="12"/>
      <c r="V380" s="12"/>
      <c r="W380" s="12"/>
      <c r="X380" s="12"/>
      <c r="Y380" s="12"/>
      <c r="Z380" s="12"/>
      <c r="AA380" s="12"/>
      <c r="AB380" s="12"/>
      <c r="AC380" s="12"/>
      <c r="AD380" s="12"/>
      <c r="AE380" s="12"/>
      <c r="AF380" s="12"/>
      <c r="AG380" s="12"/>
      <c r="AH380" s="12"/>
      <c r="AI380" s="12"/>
    </row>
    <row r="381" spans="1:35" x14ac:dyDescent="0.2">
      <c r="A381" s="12"/>
      <c r="B381" s="12"/>
      <c r="C381" s="80"/>
      <c r="D381" s="81">
        <f t="shared" si="69"/>
        <v>0</v>
      </c>
      <c r="E381" s="81">
        <f t="shared" si="69"/>
        <v>0</v>
      </c>
      <c r="F381" s="21">
        <f t="shared" si="70"/>
        <v>0</v>
      </c>
      <c r="G381" s="21">
        <f t="shared" si="70"/>
        <v>0</v>
      </c>
      <c r="H381" s="21">
        <f t="shared" si="71"/>
        <v>0</v>
      </c>
      <c r="I381" s="21">
        <f t="shared" si="72"/>
        <v>0</v>
      </c>
      <c r="J381" s="21">
        <f t="shared" si="73"/>
        <v>0</v>
      </c>
      <c r="K381" s="21">
        <f t="shared" si="74"/>
        <v>0</v>
      </c>
      <c r="L381" s="21">
        <f t="shared" si="75"/>
        <v>0</v>
      </c>
      <c r="M381" s="21">
        <f t="shared" ca="1" si="80"/>
        <v>-4.1827816089938883E-6</v>
      </c>
      <c r="N381" s="21">
        <f t="shared" ca="1" si="76"/>
        <v>0</v>
      </c>
      <c r="O381" s="82">
        <f t="shared" ca="1" si="77"/>
        <v>0</v>
      </c>
      <c r="P381" s="21">
        <f t="shared" ca="1" si="78"/>
        <v>0</v>
      </c>
      <c r="Q381" s="21">
        <f t="shared" ca="1" si="79"/>
        <v>0</v>
      </c>
      <c r="R381" s="12">
        <f t="shared" ca="1" si="81"/>
        <v>4.1827816089938883E-6</v>
      </c>
      <c r="S381" s="12"/>
      <c r="T381" s="12"/>
      <c r="U381" s="12"/>
      <c r="V381" s="12"/>
      <c r="W381" s="12"/>
      <c r="X381" s="12"/>
      <c r="Y381" s="12"/>
      <c r="Z381" s="12"/>
      <c r="AA381" s="12"/>
      <c r="AB381" s="12"/>
      <c r="AC381" s="12"/>
      <c r="AD381" s="12"/>
      <c r="AE381" s="12"/>
      <c r="AF381" s="12"/>
      <c r="AG381" s="12"/>
      <c r="AH381" s="12"/>
      <c r="AI381" s="12"/>
    </row>
    <row r="382" spans="1:35" x14ac:dyDescent="0.2">
      <c r="A382" s="12"/>
      <c r="B382" s="12"/>
      <c r="C382" s="80"/>
      <c r="D382" s="81">
        <f t="shared" si="69"/>
        <v>0</v>
      </c>
      <c r="E382" s="81">
        <f t="shared" si="69"/>
        <v>0</v>
      </c>
      <c r="F382" s="21">
        <f t="shared" si="70"/>
        <v>0</v>
      </c>
      <c r="G382" s="21">
        <f t="shared" si="70"/>
        <v>0</v>
      </c>
      <c r="H382" s="21">
        <f t="shared" si="71"/>
        <v>0</v>
      </c>
      <c r="I382" s="21">
        <f t="shared" si="72"/>
        <v>0</v>
      </c>
      <c r="J382" s="21">
        <f t="shared" si="73"/>
        <v>0</v>
      </c>
      <c r="K382" s="21">
        <f t="shared" si="74"/>
        <v>0</v>
      </c>
      <c r="L382" s="21">
        <f t="shared" si="75"/>
        <v>0</v>
      </c>
      <c r="M382" s="21">
        <f t="shared" ca="1" si="80"/>
        <v>-4.1827816089938883E-6</v>
      </c>
      <c r="N382" s="21">
        <f t="shared" ca="1" si="76"/>
        <v>0</v>
      </c>
      <c r="O382" s="82">
        <f t="shared" ca="1" si="77"/>
        <v>0</v>
      </c>
      <c r="P382" s="21">
        <f t="shared" ca="1" si="78"/>
        <v>0</v>
      </c>
      <c r="Q382" s="21">
        <f t="shared" ca="1" si="79"/>
        <v>0</v>
      </c>
      <c r="R382" s="12">
        <f t="shared" ca="1" si="81"/>
        <v>4.1827816089938883E-6</v>
      </c>
      <c r="S382" s="12"/>
      <c r="T382" s="12"/>
      <c r="U382" s="12"/>
      <c r="V382" s="12"/>
      <c r="W382" s="12"/>
      <c r="X382" s="12"/>
      <c r="Y382" s="12"/>
      <c r="Z382" s="12"/>
      <c r="AA382" s="12"/>
      <c r="AB382" s="12"/>
      <c r="AC382" s="12"/>
      <c r="AD382" s="12"/>
      <c r="AE382" s="12"/>
      <c r="AF382" s="12"/>
      <c r="AG382" s="12"/>
      <c r="AH382" s="12"/>
      <c r="AI382" s="12"/>
    </row>
    <row r="383" spans="1:35" x14ac:dyDescent="0.2">
      <c r="A383" s="12"/>
      <c r="B383" s="12"/>
      <c r="C383" s="80"/>
      <c r="D383" s="81">
        <f t="shared" si="69"/>
        <v>0</v>
      </c>
      <c r="E383" s="81">
        <f t="shared" si="69"/>
        <v>0</v>
      </c>
      <c r="F383" s="21">
        <f t="shared" si="70"/>
        <v>0</v>
      </c>
      <c r="G383" s="21">
        <f t="shared" si="70"/>
        <v>0</v>
      </c>
      <c r="H383" s="21">
        <f t="shared" si="71"/>
        <v>0</v>
      </c>
      <c r="I383" s="21">
        <f t="shared" si="72"/>
        <v>0</v>
      </c>
      <c r="J383" s="21">
        <f t="shared" si="73"/>
        <v>0</v>
      </c>
      <c r="K383" s="21">
        <f t="shared" si="74"/>
        <v>0</v>
      </c>
      <c r="L383" s="21">
        <f t="shared" si="75"/>
        <v>0</v>
      </c>
      <c r="M383" s="21">
        <f t="shared" ca="1" si="80"/>
        <v>-4.1827816089938883E-6</v>
      </c>
      <c r="N383" s="21">
        <f t="shared" ca="1" si="76"/>
        <v>0</v>
      </c>
      <c r="O383" s="82">
        <f t="shared" ca="1" si="77"/>
        <v>0</v>
      </c>
      <c r="P383" s="21">
        <f t="shared" ca="1" si="78"/>
        <v>0</v>
      </c>
      <c r="Q383" s="21">
        <f t="shared" ca="1" si="79"/>
        <v>0</v>
      </c>
      <c r="R383" s="12">
        <f t="shared" ca="1" si="81"/>
        <v>4.1827816089938883E-6</v>
      </c>
      <c r="S383" s="12"/>
      <c r="T383" s="12"/>
      <c r="U383" s="12"/>
      <c r="V383" s="12"/>
      <c r="W383" s="12"/>
      <c r="X383" s="12"/>
      <c r="Y383" s="12"/>
      <c r="Z383" s="12"/>
      <c r="AA383" s="12"/>
      <c r="AB383" s="12"/>
      <c r="AC383" s="12"/>
      <c r="AD383" s="12"/>
      <c r="AE383" s="12"/>
      <c r="AF383" s="12"/>
      <c r="AG383" s="12"/>
      <c r="AH383" s="12"/>
      <c r="AI383" s="12"/>
    </row>
    <row r="384" spans="1:35" x14ac:dyDescent="0.2">
      <c r="A384" s="12"/>
      <c r="B384" s="12"/>
      <c r="C384" s="80"/>
      <c r="D384" s="81">
        <f t="shared" si="69"/>
        <v>0</v>
      </c>
      <c r="E384" s="81">
        <f t="shared" si="69"/>
        <v>0</v>
      </c>
      <c r="F384" s="21">
        <f t="shared" si="70"/>
        <v>0</v>
      </c>
      <c r="G384" s="21">
        <f t="shared" si="70"/>
        <v>0</v>
      </c>
      <c r="H384" s="21">
        <f t="shared" si="71"/>
        <v>0</v>
      </c>
      <c r="I384" s="21">
        <f t="shared" si="72"/>
        <v>0</v>
      </c>
      <c r="J384" s="21">
        <f t="shared" si="73"/>
        <v>0</v>
      </c>
      <c r="K384" s="21">
        <f t="shared" si="74"/>
        <v>0</v>
      </c>
      <c r="L384" s="21">
        <f t="shared" si="75"/>
        <v>0</v>
      </c>
      <c r="M384" s="21">
        <f t="shared" ca="1" si="80"/>
        <v>-4.1827816089938883E-6</v>
      </c>
      <c r="N384" s="21">
        <f t="shared" ca="1" si="76"/>
        <v>0</v>
      </c>
      <c r="O384" s="82">
        <f t="shared" ca="1" si="77"/>
        <v>0</v>
      </c>
      <c r="P384" s="21">
        <f t="shared" ca="1" si="78"/>
        <v>0</v>
      </c>
      <c r="Q384" s="21">
        <f t="shared" ca="1" si="79"/>
        <v>0</v>
      </c>
      <c r="R384" s="12">
        <f t="shared" ca="1" si="81"/>
        <v>4.1827816089938883E-6</v>
      </c>
      <c r="S384" s="12"/>
      <c r="T384" s="12"/>
      <c r="U384" s="12"/>
      <c r="V384" s="12"/>
      <c r="W384" s="12"/>
      <c r="X384" s="12"/>
      <c r="Y384" s="12"/>
      <c r="Z384" s="12"/>
      <c r="AA384" s="12"/>
      <c r="AB384" s="12"/>
      <c r="AC384" s="12"/>
      <c r="AD384" s="12"/>
      <c r="AE384" s="12"/>
      <c r="AF384" s="12"/>
      <c r="AG384" s="12"/>
      <c r="AH384" s="12"/>
      <c r="AI384" s="12"/>
    </row>
    <row r="385" spans="1:35" x14ac:dyDescent="0.2">
      <c r="A385" s="12"/>
      <c r="B385" s="12"/>
      <c r="C385" s="80"/>
      <c r="D385" s="81">
        <f t="shared" si="69"/>
        <v>0</v>
      </c>
      <c r="E385" s="81">
        <f t="shared" si="69"/>
        <v>0</v>
      </c>
      <c r="F385" s="21">
        <f t="shared" si="70"/>
        <v>0</v>
      </c>
      <c r="G385" s="21">
        <f t="shared" si="70"/>
        <v>0</v>
      </c>
      <c r="H385" s="21">
        <f t="shared" si="71"/>
        <v>0</v>
      </c>
      <c r="I385" s="21">
        <f t="shared" si="72"/>
        <v>0</v>
      </c>
      <c r="J385" s="21">
        <f t="shared" si="73"/>
        <v>0</v>
      </c>
      <c r="K385" s="21">
        <f t="shared" si="74"/>
        <v>0</v>
      </c>
      <c r="L385" s="21">
        <f t="shared" si="75"/>
        <v>0</v>
      </c>
      <c r="M385" s="21">
        <f t="shared" ca="1" si="80"/>
        <v>-4.1827816089938883E-6</v>
      </c>
      <c r="N385" s="21">
        <f t="shared" ca="1" si="76"/>
        <v>0</v>
      </c>
      <c r="O385" s="82">
        <f t="shared" ca="1" si="77"/>
        <v>0</v>
      </c>
      <c r="P385" s="21">
        <f t="shared" ca="1" si="78"/>
        <v>0</v>
      </c>
      <c r="Q385" s="21">
        <f t="shared" ca="1" si="79"/>
        <v>0</v>
      </c>
      <c r="R385" s="12">
        <f t="shared" ca="1" si="81"/>
        <v>4.1827816089938883E-6</v>
      </c>
      <c r="S385" s="12"/>
      <c r="T385" s="12"/>
      <c r="U385" s="12"/>
      <c r="V385" s="12"/>
      <c r="W385" s="12"/>
      <c r="X385" s="12"/>
      <c r="Y385" s="12"/>
      <c r="Z385" s="12"/>
      <c r="AA385" s="12"/>
      <c r="AB385" s="12"/>
      <c r="AC385" s="12"/>
      <c r="AD385" s="12"/>
      <c r="AE385" s="12"/>
      <c r="AF385" s="12"/>
      <c r="AG385" s="12"/>
      <c r="AH385" s="12"/>
      <c r="AI385" s="12"/>
    </row>
    <row r="386" spans="1:35" x14ac:dyDescent="0.2">
      <c r="A386" s="12"/>
      <c r="B386" s="12"/>
      <c r="C386" s="80"/>
      <c r="D386" s="81">
        <f t="shared" si="69"/>
        <v>0</v>
      </c>
      <c r="E386" s="81">
        <f t="shared" si="69"/>
        <v>0</v>
      </c>
      <c r="F386" s="21">
        <f t="shared" si="70"/>
        <v>0</v>
      </c>
      <c r="G386" s="21">
        <f t="shared" si="70"/>
        <v>0</v>
      </c>
      <c r="H386" s="21">
        <f t="shared" si="71"/>
        <v>0</v>
      </c>
      <c r="I386" s="21">
        <f t="shared" si="72"/>
        <v>0</v>
      </c>
      <c r="J386" s="21">
        <f t="shared" si="73"/>
        <v>0</v>
      </c>
      <c r="K386" s="21">
        <f t="shared" si="74"/>
        <v>0</v>
      </c>
      <c r="L386" s="21">
        <f t="shared" si="75"/>
        <v>0</v>
      </c>
      <c r="M386" s="21">
        <f t="shared" ca="1" si="80"/>
        <v>-4.1827816089938883E-6</v>
      </c>
      <c r="N386" s="21">
        <f t="shared" ca="1" si="76"/>
        <v>0</v>
      </c>
      <c r="O386" s="82">
        <f t="shared" ca="1" si="77"/>
        <v>0</v>
      </c>
      <c r="P386" s="21">
        <f t="shared" ca="1" si="78"/>
        <v>0</v>
      </c>
      <c r="Q386" s="21">
        <f t="shared" ca="1" si="79"/>
        <v>0</v>
      </c>
      <c r="R386" s="12">
        <f t="shared" ca="1" si="81"/>
        <v>4.1827816089938883E-6</v>
      </c>
      <c r="S386" s="12"/>
      <c r="T386" s="12"/>
      <c r="U386" s="12"/>
      <c r="V386" s="12"/>
      <c r="W386" s="12"/>
      <c r="X386" s="12"/>
      <c r="Y386" s="12"/>
      <c r="Z386" s="12"/>
      <c r="AA386" s="12"/>
      <c r="AB386" s="12"/>
      <c r="AC386" s="12"/>
      <c r="AD386" s="12"/>
      <c r="AE386" s="12"/>
      <c r="AF386" s="12"/>
      <c r="AG386" s="12"/>
      <c r="AH386" s="12"/>
      <c r="AI386" s="12"/>
    </row>
    <row r="387" spans="1:35" x14ac:dyDescent="0.2">
      <c r="A387" s="12"/>
      <c r="B387" s="12"/>
      <c r="C387" s="80"/>
      <c r="D387" s="81">
        <f t="shared" si="69"/>
        <v>0</v>
      </c>
      <c r="E387" s="81">
        <f t="shared" si="69"/>
        <v>0</v>
      </c>
      <c r="F387" s="21">
        <f t="shared" si="70"/>
        <v>0</v>
      </c>
      <c r="G387" s="21">
        <f t="shared" si="70"/>
        <v>0</v>
      </c>
      <c r="H387" s="21">
        <f t="shared" si="71"/>
        <v>0</v>
      </c>
      <c r="I387" s="21">
        <f t="shared" si="72"/>
        <v>0</v>
      </c>
      <c r="J387" s="21">
        <f t="shared" si="73"/>
        <v>0</v>
      </c>
      <c r="K387" s="21">
        <f t="shared" si="74"/>
        <v>0</v>
      </c>
      <c r="L387" s="21">
        <f t="shared" si="75"/>
        <v>0</v>
      </c>
      <c r="M387" s="21">
        <f t="shared" ca="1" si="80"/>
        <v>-4.1827816089938883E-6</v>
      </c>
      <c r="N387" s="21">
        <f t="shared" ca="1" si="76"/>
        <v>0</v>
      </c>
      <c r="O387" s="82">
        <f t="shared" ca="1" si="77"/>
        <v>0</v>
      </c>
      <c r="P387" s="21">
        <f t="shared" ca="1" si="78"/>
        <v>0</v>
      </c>
      <c r="Q387" s="21">
        <f t="shared" ca="1" si="79"/>
        <v>0</v>
      </c>
      <c r="R387" s="12">
        <f t="shared" ca="1" si="81"/>
        <v>4.1827816089938883E-6</v>
      </c>
      <c r="S387" s="12"/>
      <c r="T387" s="12"/>
      <c r="U387" s="12"/>
      <c r="V387" s="12"/>
      <c r="W387" s="12"/>
      <c r="X387" s="12"/>
      <c r="Y387" s="12"/>
      <c r="Z387" s="12"/>
      <c r="AA387" s="12"/>
      <c r="AB387" s="12"/>
      <c r="AC387" s="12"/>
      <c r="AD387" s="12"/>
      <c r="AE387" s="12"/>
      <c r="AF387" s="12"/>
      <c r="AG387" s="12"/>
      <c r="AH387" s="12"/>
      <c r="AI387" s="12"/>
    </row>
    <row r="388" spans="1:35" x14ac:dyDescent="0.2">
      <c r="A388" s="12"/>
      <c r="B388" s="12"/>
      <c r="C388" s="80"/>
      <c r="D388" s="81">
        <f t="shared" si="69"/>
        <v>0</v>
      </c>
      <c r="E388" s="81">
        <f t="shared" si="69"/>
        <v>0</v>
      </c>
      <c r="F388" s="21">
        <f t="shared" si="70"/>
        <v>0</v>
      </c>
      <c r="G388" s="21">
        <f t="shared" si="70"/>
        <v>0</v>
      </c>
      <c r="H388" s="21">
        <f t="shared" si="71"/>
        <v>0</v>
      </c>
      <c r="I388" s="21">
        <f t="shared" si="72"/>
        <v>0</v>
      </c>
      <c r="J388" s="21">
        <f t="shared" si="73"/>
        <v>0</v>
      </c>
      <c r="K388" s="21">
        <f t="shared" si="74"/>
        <v>0</v>
      </c>
      <c r="L388" s="21">
        <f t="shared" si="75"/>
        <v>0</v>
      </c>
      <c r="M388" s="21">
        <f t="shared" ca="1" si="80"/>
        <v>-4.1827816089938883E-6</v>
      </c>
      <c r="N388" s="21">
        <f t="shared" ca="1" si="76"/>
        <v>0</v>
      </c>
      <c r="O388" s="82">
        <f t="shared" ca="1" si="77"/>
        <v>0</v>
      </c>
      <c r="P388" s="21">
        <f t="shared" ca="1" si="78"/>
        <v>0</v>
      </c>
      <c r="Q388" s="21">
        <f t="shared" ca="1" si="79"/>
        <v>0</v>
      </c>
      <c r="R388" s="12">
        <f t="shared" ca="1" si="81"/>
        <v>4.1827816089938883E-6</v>
      </c>
      <c r="S388" s="12"/>
      <c r="T388" s="12"/>
      <c r="U388" s="12"/>
      <c r="V388" s="12"/>
      <c r="W388" s="12"/>
      <c r="X388" s="12"/>
      <c r="Y388" s="12"/>
      <c r="Z388" s="12"/>
      <c r="AA388" s="12"/>
      <c r="AB388" s="12"/>
      <c r="AC388" s="12"/>
      <c r="AD388" s="12"/>
      <c r="AE388" s="12"/>
      <c r="AF388" s="12"/>
      <c r="AG388" s="12"/>
      <c r="AH388" s="12"/>
      <c r="AI388" s="12"/>
    </row>
    <row r="389" spans="1:35" x14ac:dyDescent="0.2">
      <c r="A389" s="12"/>
      <c r="B389" s="12"/>
      <c r="C389" s="80"/>
      <c r="D389" s="81">
        <f t="shared" si="69"/>
        <v>0</v>
      </c>
      <c r="E389" s="81">
        <f t="shared" si="69"/>
        <v>0</v>
      </c>
      <c r="F389" s="21">
        <f t="shared" si="70"/>
        <v>0</v>
      </c>
      <c r="G389" s="21">
        <f t="shared" si="70"/>
        <v>0</v>
      </c>
      <c r="H389" s="21">
        <f t="shared" si="71"/>
        <v>0</v>
      </c>
      <c r="I389" s="21">
        <f t="shared" si="72"/>
        <v>0</v>
      </c>
      <c r="J389" s="21">
        <f t="shared" si="73"/>
        <v>0</v>
      </c>
      <c r="K389" s="21">
        <f t="shared" si="74"/>
        <v>0</v>
      </c>
      <c r="L389" s="21">
        <f t="shared" si="75"/>
        <v>0</v>
      </c>
      <c r="M389" s="21">
        <f t="shared" ca="1" si="80"/>
        <v>-4.1827816089938883E-6</v>
      </c>
      <c r="N389" s="21">
        <f t="shared" ca="1" si="76"/>
        <v>0</v>
      </c>
      <c r="O389" s="82">
        <f t="shared" ca="1" si="77"/>
        <v>0</v>
      </c>
      <c r="P389" s="21">
        <f t="shared" ca="1" si="78"/>
        <v>0</v>
      </c>
      <c r="Q389" s="21">
        <f t="shared" ca="1" si="79"/>
        <v>0</v>
      </c>
      <c r="R389" s="12">
        <f t="shared" ca="1" si="81"/>
        <v>4.1827816089938883E-6</v>
      </c>
      <c r="S389" s="12"/>
      <c r="T389" s="12"/>
      <c r="U389" s="12"/>
      <c r="V389" s="12"/>
      <c r="W389" s="12"/>
      <c r="X389" s="12"/>
      <c r="Y389" s="12"/>
      <c r="Z389" s="12"/>
      <c r="AA389" s="12"/>
      <c r="AB389" s="12"/>
      <c r="AC389" s="12"/>
      <c r="AD389" s="12"/>
      <c r="AE389" s="12"/>
      <c r="AF389" s="12"/>
      <c r="AG389" s="12"/>
      <c r="AH389" s="12"/>
      <c r="AI389" s="12"/>
    </row>
    <row r="390" spans="1:35" x14ac:dyDescent="0.2">
      <c r="A390" s="12"/>
      <c r="B390" s="12"/>
      <c r="C390" s="80"/>
      <c r="D390" s="81">
        <f t="shared" si="69"/>
        <v>0</v>
      </c>
      <c r="E390" s="81">
        <f t="shared" si="69"/>
        <v>0</v>
      </c>
      <c r="F390" s="21">
        <f t="shared" si="70"/>
        <v>0</v>
      </c>
      <c r="G390" s="21">
        <f t="shared" si="70"/>
        <v>0</v>
      </c>
      <c r="H390" s="21">
        <f t="shared" si="71"/>
        <v>0</v>
      </c>
      <c r="I390" s="21">
        <f t="shared" si="72"/>
        <v>0</v>
      </c>
      <c r="J390" s="21">
        <f t="shared" si="73"/>
        <v>0</v>
      </c>
      <c r="K390" s="21">
        <f t="shared" si="74"/>
        <v>0</v>
      </c>
      <c r="L390" s="21">
        <f t="shared" si="75"/>
        <v>0</v>
      </c>
      <c r="M390" s="21">
        <f t="shared" ca="1" si="80"/>
        <v>-4.1827816089938883E-6</v>
      </c>
      <c r="N390" s="21">
        <f t="shared" ca="1" si="76"/>
        <v>0</v>
      </c>
      <c r="O390" s="82">
        <f t="shared" ca="1" si="77"/>
        <v>0</v>
      </c>
      <c r="P390" s="21">
        <f t="shared" ca="1" si="78"/>
        <v>0</v>
      </c>
      <c r="Q390" s="21">
        <f t="shared" ca="1" si="79"/>
        <v>0</v>
      </c>
      <c r="R390" s="12">
        <f t="shared" ca="1" si="81"/>
        <v>4.1827816089938883E-6</v>
      </c>
      <c r="S390" s="12"/>
      <c r="T390" s="12"/>
      <c r="U390" s="12"/>
      <c r="V390" s="12"/>
      <c r="W390" s="12"/>
      <c r="X390" s="12"/>
      <c r="Y390" s="12"/>
      <c r="Z390" s="12"/>
      <c r="AA390" s="12"/>
      <c r="AB390" s="12"/>
      <c r="AC390" s="12"/>
      <c r="AD390" s="12"/>
      <c r="AE390" s="12"/>
      <c r="AF390" s="12"/>
      <c r="AG390" s="12"/>
      <c r="AH390" s="12"/>
      <c r="AI390" s="12"/>
    </row>
    <row r="391" spans="1:35" x14ac:dyDescent="0.2">
      <c r="A391" s="12"/>
      <c r="B391" s="12"/>
      <c r="C391" s="80"/>
      <c r="D391" s="81">
        <f t="shared" si="69"/>
        <v>0</v>
      </c>
      <c r="E391" s="81">
        <f t="shared" si="69"/>
        <v>0</v>
      </c>
      <c r="F391" s="21">
        <f t="shared" si="70"/>
        <v>0</v>
      </c>
      <c r="G391" s="21">
        <f t="shared" si="70"/>
        <v>0</v>
      </c>
      <c r="H391" s="21">
        <f t="shared" si="71"/>
        <v>0</v>
      </c>
      <c r="I391" s="21">
        <f t="shared" si="72"/>
        <v>0</v>
      </c>
      <c r="J391" s="21">
        <f t="shared" si="73"/>
        <v>0</v>
      </c>
      <c r="K391" s="21">
        <f t="shared" si="74"/>
        <v>0</v>
      </c>
      <c r="L391" s="21">
        <f t="shared" si="75"/>
        <v>0</v>
      </c>
      <c r="M391" s="21">
        <f t="shared" ca="1" si="80"/>
        <v>-4.1827816089938883E-6</v>
      </c>
      <c r="N391" s="21">
        <f t="shared" ca="1" si="76"/>
        <v>0</v>
      </c>
      <c r="O391" s="82">
        <f t="shared" ca="1" si="77"/>
        <v>0</v>
      </c>
      <c r="P391" s="21">
        <f t="shared" ca="1" si="78"/>
        <v>0</v>
      </c>
      <c r="Q391" s="21">
        <f t="shared" ca="1" si="79"/>
        <v>0</v>
      </c>
      <c r="R391" s="12">
        <f t="shared" ca="1" si="81"/>
        <v>4.1827816089938883E-6</v>
      </c>
      <c r="S391" s="12"/>
      <c r="T391" s="12"/>
      <c r="U391" s="12"/>
      <c r="V391" s="12"/>
      <c r="W391" s="12"/>
      <c r="X391" s="12"/>
      <c r="Y391" s="12"/>
      <c r="Z391" s="12"/>
      <c r="AA391" s="12"/>
      <c r="AB391" s="12"/>
      <c r="AC391" s="12"/>
      <c r="AD391" s="12"/>
      <c r="AE391" s="12"/>
      <c r="AF391" s="12"/>
      <c r="AG391" s="12"/>
      <c r="AH391" s="12"/>
      <c r="AI391" s="12"/>
    </row>
    <row r="392" spans="1:35" x14ac:dyDescent="0.2">
      <c r="A392" s="12"/>
      <c r="B392" s="12"/>
      <c r="C392" s="80"/>
      <c r="D392" s="81">
        <f t="shared" si="69"/>
        <v>0</v>
      </c>
      <c r="E392" s="81">
        <f t="shared" si="69"/>
        <v>0</v>
      </c>
      <c r="F392" s="21">
        <f t="shared" si="70"/>
        <v>0</v>
      </c>
      <c r="G392" s="21">
        <f t="shared" si="70"/>
        <v>0</v>
      </c>
      <c r="H392" s="21">
        <f t="shared" si="71"/>
        <v>0</v>
      </c>
      <c r="I392" s="21">
        <f t="shared" si="72"/>
        <v>0</v>
      </c>
      <c r="J392" s="21">
        <f t="shared" si="73"/>
        <v>0</v>
      </c>
      <c r="K392" s="21">
        <f t="shared" si="74"/>
        <v>0</v>
      </c>
      <c r="L392" s="21">
        <f t="shared" si="75"/>
        <v>0</v>
      </c>
      <c r="M392" s="21">
        <f t="shared" ca="1" si="80"/>
        <v>-4.1827816089938883E-6</v>
      </c>
      <c r="N392" s="21">
        <f t="shared" ca="1" si="76"/>
        <v>0</v>
      </c>
      <c r="O392" s="82">
        <f t="shared" ca="1" si="77"/>
        <v>0</v>
      </c>
      <c r="P392" s="21">
        <f t="shared" ca="1" si="78"/>
        <v>0</v>
      </c>
      <c r="Q392" s="21">
        <f t="shared" ca="1" si="79"/>
        <v>0</v>
      </c>
      <c r="R392" s="12">
        <f t="shared" ca="1" si="81"/>
        <v>4.1827816089938883E-6</v>
      </c>
      <c r="S392" s="12"/>
      <c r="T392" s="12"/>
      <c r="U392" s="12"/>
      <c r="V392" s="12"/>
      <c r="W392" s="12"/>
      <c r="X392" s="12"/>
      <c r="Y392" s="12"/>
      <c r="Z392" s="12"/>
      <c r="AA392" s="12"/>
      <c r="AB392" s="12"/>
      <c r="AC392" s="12"/>
      <c r="AD392" s="12"/>
      <c r="AE392" s="12"/>
      <c r="AF392" s="12"/>
      <c r="AG392" s="12"/>
      <c r="AH392" s="12"/>
      <c r="AI392" s="12"/>
    </row>
    <row r="393" spans="1:35" x14ac:dyDescent="0.2">
      <c r="A393" s="12"/>
      <c r="B393" s="12"/>
      <c r="C393" s="80"/>
      <c r="D393" s="81">
        <f t="shared" si="69"/>
        <v>0</v>
      </c>
      <c r="E393" s="81">
        <f t="shared" si="69"/>
        <v>0</v>
      </c>
      <c r="F393" s="21">
        <f t="shared" si="70"/>
        <v>0</v>
      </c>
      <c r="G393" s="21">
        <f t="shared" si="70"/>
        <v>0</v>
      </c>
      <c r="H393" s="21">
        <f t="shared" si="71"/>
        <v>0</v>
      </c>
      <c r="I393" s="21">
        <f t="shared" si="72"/>
        <v>0</v>
      </c>
      <c r="J393" s="21">
        <f t="shared" si="73"/>
        <v>0</v>
      </c>
      <c r="K393" s="21">
        <f t="shared" si="74"/>
        <v>0</v>
      </c>
      <c r="L393" s="21">
        <f t="shared" si="75"/>
        <v>0</v>
      </c>
      <c r="M393" s="21">
        <f t="shared" ca="1" si="80"/>
        <v>-4.1827816089938883E-6</v>
      </c>
      <c r="N393" s="21">
        <f t="shared" ca="1" si="76"/>
        <v>0</v>
      </c>
      <c r="O393" s="82">
        <f t="shared" ca="1" si="77"/>
        <v>0</v>
      </c>
      <c r="P393" s="21">
        <f t="shared" ca="1" si="78"/>
        <v>0</v>
      </c>
      <c r="Q393" s="21">
        <f t="shared" ca="1" si="79"/>
        <v>0</v>
      </c>
      <c r="R393" s="12">
        <f t="shared" ca="1" si="81"/>
        <v>4.1827816089938883E-6</v>
      </c>
      <c r="S393" s="12"/>
      <c r="T393" s="12"/>
      <c r="U393" s="12"/>
      <c r="V393" s="12"/>
      <c r="W393" s="12"/>
      <c r="X393" s="12"/>
      <c r="Y393" s="12"/>
      <c r="Z393" s="12"/>
      <c r="AA393" s="12"/>
      <c r="AB393" s="12"/>
      <c r="AC393" s="12"/>
      <c r="AD393" s="12"/>
      <c r="AE393" s="12"/>
      <c r="AF393" s="12"/>
      <c r="AG393" s="12"/>
      <c r="AH393" s="12"/>
      <c r="AI393" s="12"/>
    </row>
    <row r="394" spans="1:35" x14ac:dyDescent="0.2">
      <c r="A394" s="12"/>
      <c r="B394" s="12"/>
      <c r="C394" s="80"/>
      <c r="D394" s="81">
        <f t="shared" si="69"/>
        <v>0</v>
      </c>
      <c r="E394" s="81">
        <f t="shared" si="69"/>
        <v>0</v>
      </c>
      <c r="F394" s="21">
        <f t="shared" si="70"/>
        <v>0</v>
      </c>
      <c r="G394" s="21">
        <f t="shared" si="70"/>
        <v>0</v>
      </c>
      <c r="H394" s="21">
        <f t="shared" si="71"/>
        <v>0</v>
      </c>
      <c r="I394" s="21">
        <f t="shared" si="72"/>
        <v>0</v>
      </c>
      <c r="J394" s="21">
        <f t="shared" si="73"/>
        <v>0</v>
      </c>
      <c r="K394" s="21">
        <f t="shared" si="74"/>
        <v>0</v>
      </c>
      <c r="L394" s="21">
        <f t="shared" si="75"/>
        <v>0</v>
      </c>
      <c r="M394" s="21">
        <f t="shared" ca="1" si="80"/>
        <v>-4.1827816089938883E-6</v>
      </c>
      <c r="N394" s="21">
        <f t="shared" ca="1" si="76"/>
        <v>0</v>
      </c>
      <c r="O394" s="82">
        <f t="shared" ca="1" si="77"/>
        <v>0</v>
      </c>
      <c r="P394" s="21">
        <f t="shared" ca="1" si="78"/>
        <v>0</v>
      </c>
      <c r="Q394" s="21">
        <f t="shared" ca="1" si="79"/>
        <v>0</v>
      </c>
      <c r="R394" s="12">
        <f t="shared" ca="1" si="81"/>
        <v>4.1827816089938883E-6</v>
      </c>
      <c r="S394" s="12"/>
      <c r="T394" s="12"/>
      <c r="U394" s="12"/>
      <c r="V394" s="12"/>
      <c r="W394" s="12"/>
      <c r="X394" s="12"/>
      <c r="Y394" s="12"/>
      <c r="Z394" s="12"/>
      <c r="AA394" s="12"/>
      <c r="AB394" s="12"/>
      <c r="AC394" s="12"/>
      <c r="AD394" s="12"/>
      <c r="AE394" s="12"/>
      <c r="AF394" s="12"/>
      <c r="AG394" s="12"/>
      <c r="AH394" s="12"/>
      <c r="AI394" s="12"/>
    </row>
    <row r="395" spans="1:35" x14ac:dyDescent="0.2">
      <c r="A395" s="12"/>
      <c r="B395" s="12"/>
      <c r="C395" s="80"/>
      <c r="D395" s="81">
        <f t="shared" si="69"/>
        <v>0</v>
      </c>
      <c r="E395" s="81">
        <f t="shared" si="69"/>
        <v>0</v>
      </c>
      <c r="F395" s="21">
        <f t="shared" si="70"/>
        <v>0</v>
      </c>
      <c r="G395" s="21">
        <f t="shared" si="70"/>
        <v>0</v>
      </c>
      <c r="H395" s="21">
        <f t="shared" si="71"/>
        <v>0</v>
      </c>
      <c r="I395" s="21">
        <f t="shared" si="72"/>
        <v>0</v>
      </c>
      <c r="J395" s="21">
        <f t="shared" si="73"/>
        <v>0</v>
      </c>
      <c r="K395" s="21">
        <f t="shared" si="74"/>
        <v>0</v>
      </c>
      <c r="L395" s="21">
        <f t="shared" si="75"/>
        <v>0</v>
      </c>
      <c r="M395" s="21">
        <f t="shared" ca="1" si="80"/>
        <v>-4.1827816089938883E-6</v>
      </c>
      <c r="N395" s="21">
        <f t="shared" ca="1" si="76"/>
        <v>0</v>
      </c>
      <c r="O395" s="82">
        <f t="shared" ca="1" si="77"/>
        <v>0</v>
      </c>
      <c r="P395" s="21">
        <f t="shared" ca="1" si="78"/>
        <v>0</v>
      </c>
      <c r="Q395" s="21">
        <f t="shared" ca="1" si="79"/>
        <v>0</v>
      </c>
      <c r="R395" s="12">
        <f t="shared" ca="1" si="81"/>
        <v>4.1827816089938883E-6</v>
      </c>
      <c r="S395" s="12"/>
      <c r="T395" s="12"/>
      <c r="U395" s="12"/>
      <c r="V395" s="12"/>
      <c r="W395" s="12"/>
      <c r="X395" s="12"/>
      <c r="Y395" s="12"/>
      <c r="Z395" s="12"/>
      <c r="AA395" s="12"/>
      <c r="AB395" s="12"/>
      <c r="AC395" s="12"/>
      <c r="AD395" s="12"/>
      <c r="AE395" s="12"/>
      <c r="AF395" s="12"/>
      <c r="AG395" s="12"/>
      <c r="AH395" s="12"/>
      <c r="AI395" s="12"/>
    </row>
    <row r="396" spans="1:35" x14ac:dyDescent="0.2">
      <c r="A396" s="12"/>
      <c r="B396" s="12"/>
      <c r="C396" s="80"/>
      <c r="D396" s="81">
        <f t="shared" si="69"/>
        <v>0</v>
      </c>
      <c r="E396" s="81">
        <f t="shared" si="69"/>
        <v>0</v>
      </c>
      <c r="F396" s="21">
        <f t="shared" si="70"/>
        <v>0</v>
      </c>
      <c r="G396" s="21">
        <f t="shared" si="70"/>
        <v>0</v>
      </c>
      <c r="H396" s="21">
        <f t="shared" si="71"/>
        <v>0</v>
      </c>
      <c r="I396" s="21">
        <f t="shared" si="72"/>
        <v>0</v>
      </c>
      <c r="J396" s="21">
        <f t="shared" si="73"/>
        <v>0</v>
      </c>
      <c r="K396" s="21">
        <f t="shared" si="74"/>
        <v>0</v>
      </c>
      <c r="L396" s="21">
        <f t="shared" si="75"/>
        <v>0</v>
      </c>
      <c r="M396" s="21">
        <f t="shared" ca="1" si="80"/>
        <v>-4.1827816089938883E-6</v>
      </c>
      <c r="N396" s="21">
        <f t="shared" ca="1" si="76"/>
        <v>0</v>
      </c>
      <c r="O396" s="82">
        <f t="shared" ca="1" si="77"/>
        <v>0</v>
      </c>
      <c r="P396" s="21">
        <f t="shared" ca="1" si="78"/>
        <v>0</v>
      </c>
      <c r="Q396" s="21">
        <f t="shared" ca="1" si="79"/>
        <v>0</v>
      </c>
      <c r="R396" s="12">
        <f t="shared" ca="1" si="81"/>
        <v>4.1827816089938883E-6</v>
      </c>
      <c r="S396" s="12"/>
      <c r="T396" s="12"/>
      <c r="U396" s="12"/>
      <c r="V396" s="12"/>
      <c r="W396" s="12"/>
      <c r="X396" s="12"/>
      <c r="Y396" s="12"/>
      <c r="Z396" s="12"/>
      <c r="AA396" s="12"/>
      <c r="AB396" s="12"/>
      <c r="AC396" s="12"/>
      <c r="AD396" s="12"/>
      <c r="AE396" s="12"/>
      <c r="AF396" s="12"/>
      <c r="AG396" s="12"/>
      <c r="AH396" s="12"/>
      <c r="AI396" s="12"/>
    </row>
    <row r="397" spans="1:35" x14ac:dyDescent="0.2">
      <c r="A397" s="12"/>
      <c r="B397" s="12"/>
      <c r="C397" s="80"/>
      <c r="D397" s="81">
        <f t="shared" si="69"/>
        <v>0</v>
      </c>
      <c r="E397" s="81">
        <f t="shared" si="69"/>
        <v>0</v>
      </c>
      <c r="F397" s="21">
        <f t="shared" si="70"/>
        <v>0</v>
      </c>
      <c r="G397" s="21">
        <f t="shared" si="70"/>
        <v>0</v>
      </c>
      <c r="H397" s="21">
        <f t="shared" si="71"/>
        <v>0</v>
      </c>
      <c r="I397" s="21">
        <f t="shared" si="72"/>
        <v>0</v>
      </c>
      <c r="J397" s="21">
        <f t="shared" si="73"/>
        <v>0</v>
      </c>
      <c r="K397" s="21">
        <f t="shared" si="74"/>
        <v>0</v>
      </c>
      <c r="L397" s="21">
        <f t="shared" si="75"/>
        <v>0</v>
      </c>
      <c r="M397" s="21">
        <f t="shared" ca="1" si="80"/>
        <v>-4.1827816089938883E-6</v>
      </c>
      <c r="N397" s="21">
        <f t="shared" ca="1" si="76"/>
        <v>0</v>
      </c>
      <c r="O397" s="82">
        <f t="shared" ca="1" si="77"/>
        <v>0</v>
      </c>
      <c r="P397" s="21">
        <f t="shared" ca="1" si="78"/>
        <v>0</v>
      </c>
      <c r="Q397" s="21">
        <f t="shared" ca="1" si="79"/>
        <v>0</v>
      </c>
      <c r="R397" s="12">
        <f t="shared" ca="1" si="81"/>
        <v>4.1827816089938883E-6</v>
      </c>
      <c r="S397" s="12"/>
      <c r="T397" s="12"/>
      <c r="U397" s="12"/>
      <c r="V397" s="12"/>
      <c r="W397" s="12"/>
      <c r="X397" s="12"/>
      <c r="Y397" s="12"/>
      <c r="Z397" s="12"/>
      <c r="AA397" s="12"/>
      <c r="AB397" s="12"/>
      <c r="AC397" s="12"/>
      <c r="AD397" s="12"/>
      <c r="AE397" s="12"/>
      <c r="AF397" s="12"/>
      <c r="AG397" s="12"/>
      <c r="AH397" s="12"/>
      <c r="AI397" s="12"/>
    </row>
    <row r="398" spans="1:35" x14ac:dyDescent="0.2">
      <c r="A398" s="12"/>
      <c r="B398" s="12"/>
      <c r="C398" s="80"/>
      <c r="D398" s="81">
        <f t="shared" si="69"/>
        <v>0</v>
      </c>
      <c r="E398" s="81">
        <f t="shared" si="69"/>
        <v>0</v>
      </c>
      <c r="F398" s="21">
        <f t="shared" si="70"/>
        <v>0</v>
      </c>
      <c r="G398" s="21">
        <f t="shared" si="70"/>
        <v>0</v>
      </c>
      <c r="H398" s="21">
        <f t="shared" si="71"/>
        <v>0</v>
      </c>
      <c r="I398" s="21">
        <f t="shared" si="72"/>
        <v>0</v>
      </c>
      <c r="J398" s="21">
        <f t="shared" si="73"/>
        <v>0</v>
      </c>
      <c r="K398" s="21">
        <f t="shared" si="74"/>
        <v>0</v>
      </c>
      <c r="L398" s="21">
        <f t="shared" si="75"/>
        <v>0</v>
      </c>
      <c r="M398" s="21">
        <f t="shared" ca="1" si="80"/>
        <v>-4.1827816089938883E-6</v>
      </c>
      <c r="N398" s="21">
        <f t="shared" ca="1" si="76"/>
        <v>0</v>
      </c>
      <c r="O398" s="82">
        <f t="shared" ca="1" si="77"/>
        <v>0</v>
      </c>
      <c r="P398" s="21">
        <f t="shared" ca="1" si="78"/>
        <v>0</v>
      </c>
      <c r="Q398" s="21">
        <f t="shared" ca="1" si="79"/>
        <v>0</v>
      </c>
      <c r="R398" s="12">
        <f t="shared" ca="1" si="81"/>
        <v>4.1827816089938883E-6</v>
      </c>
      <c r="S398" s="12"/>
      <c r="T398" s="12"/>
      <c r="U398" s="12"/>
      <c r="V398" s="12"/>
      <c r="W398" s="12"/>
      <c r="X398" s="12"/>
      <c r="Y398" s="12"/>
      <c r="Z398" s="12"/>
      <c r="AA398" s="12"/>
      <c r="AB398" s="12"/>
      <c r="AC398" s="12"/>
      <c r="AD398" s="12"/>
      <c r="AE398" s="12"/>
      <c r="AF398" s="12"/>
      <c r="AG398" s="12"/>
      <c r="AH398" s="12"/>
      <c r="AI398" s="12"/>
    </row>
    <row r="399" spans="1:35" x14ac:dyDescent="0.2">
      <c r="A399" s="12"/>
      <c r="B399" s="12"/>
      <c r="C399" s="80"/>
      <c r="D399" s="81">
        <f t="shared" si="69"/>
        <v>0</v>
      </c>
      <c r="E399" s="81">
        <f t="shared" si="69"/>
        <v>0</v>
      </c>
      <c r="F399" s="21">
        <f t="shared" si="70"/>
        <v>0</v>
      </c>
      <c r="G399" s="21">
        <f t="shared" si="70"/>
        <v>0</v>
      </c>
      <c r="H399" s="21">
        <f t="shared" si="71"/>
        <v>0</v>
      </c>
      <c r="I399" s="21">
        <f t="shared" si="72"/>
        <v>0</v>
      </c>
      <c r="J399" s="21">
        <f t="shared" si="73"/>
        <v>0</v>
      </c>
      <c r="K399" s="21">
        <f t="shared" si="74"/>
        <v>0</v>
      </c>
      <c r="L399" s="21">
        <f t="shared" si="75"/>
        <v>0</v>
      </c>
      <c r="M399" s="21">
        <f t="shared" ca="1" si="80"/>
        <v>-4.1827816089938883E-6</v>
      </c>
      <c r="N399" s="21">
        <f t="shared" ca="1" si="76"/>
        <v>0</v>
      </c>
      <c r="O399" s="82">
        <f t="shared" ca="1" si="77"/>
        <v>0</v>
      </c>
      <c r="P399" s="21">
        <f t="shared" ca="1" si="78"/>
        <v>0</v>
      </c>
      <c r="Q399" s="21">
        <f t="shared" ca="1" si="79"/>
        <v>0</v>
      </c>
      <c r="R399" s="12">
        <f t="shared" ca="1" si="81"/>
        <v>4.1827816089938883E-6</v>
      </c>
      <c r="S399" s="12"/>
      <c r="T399" s="12"/>
      <c r="U399" s="12"/>
      <c r="V399" s="12"/>
      <c r="W399" s="12"/>
      <c r="X399" s="12"/>
      <c r="Y399" s="12"/>
      <c r="Z399" s="12"/>
      <c r="AA399" s="12"/>
      <c r="AB399" s="12"/>
      <c r="AC399" s="12"/>
      <c r="AD399" s="12"/>
      <c r="AE399" s="12"/>
      <c r="AF399" s="12"/>
      <c r="AG399" s="12"/>
      <c r="AH399" s="12"/>
      <c r="AI399" s="12"/>
    </row>
    <row r="400" spans="1:35" x14ac:dyDescent="0.2">
      <c r="A400" s="12"/>
      <c r="B400" s="12"/>
      <c r="C400" s="80"/>
      <c r="D400" s="81">
        <f t="shared" ref="D400:E462" si="82">A400/A$18</f>
        <v>0</v>
      </c>
      <c r="E400" s="81">
        <f t="shared" si="82"/>
        <v>0</v>
      </c>
      <c r="F400" s="21">
        <f t="shared" ref="F400:G462" si="83">$C400*D400</f>
        <v>0</v>
      </c>
      <c r="G400" s="21">
        <f t="shared" si="83"/>
        <v>0</v>
      </c>
      <c r="H400" s="21">
        <f t="shared" ref="H400:H463" si="84">C400*D400*D400</f>
        <v>0</v>
      </c>
      <c r="I400" s="21">
        <f t="shared" ref="I400:I463" si="85">C400*D400*D400*D400</f>
        <v>0</v>
      </c>
      <c r="J400" s="21">
        <f t="shared" ref="J400:J463" si="86">C400*D400*D400*D400*D400</f>
        <v>0</v>
      </c>
      <c r="K400" s="21">
        <f t="shared" ref="K400:K463" si="87">C400*E400*D400</f>
        <v>0</v>
      </c>
      <c r="L400" s="21">
        <f t="shared" ref="L400:L463" si="88">C400*E400*D400*D400</f>
        <v>0</v>
      </c>
      <c r="M400" s="21">
        <f t="shared" ca="1" si="80"/>
        <v>-4.1827816089938883E-6</v>
      </c>
      <c r="N400" s="21">
        <f t="shared" ref="N400:N463" ca="1" si="89">C400*(M400-E400)^2</f>
        <v>0</v>
      </c>
      <c r="O400" s="82">
        <f t="shared" ref="O400:O463" ca="1" si="90">(C400*O$1-O$2*F400+O$3*H400)^2</f>
        <v>0</v>
      </c>
      <c r="P400" s="21">
        <f t="shared" ref="P400:P463" ca="1" si="91">(-C400*O$2+O$4*F400-O$5*H400)^2</f>
        <v>0</v>
      </c>
      <c r="Q400" s="21">
        <f t="shared" ref="Q400:Q463" ca="1" si="92">+(C400*O$3-F400*O$5+H400*O$6)^2</f>
        <v>0</v>
      </c>
      <c r="R400" s="12">
        <f t="shared" ca="1" si="81"/>
        <v>4.1827816089938883E-6</v>
      </c>
      <c r="S400" s="12"/>
      <c r="T400" s="12"/>
      <c r="U400" s="12"/>
      <c r="V400" s="12"/>
      <c r="W400" s="12"/>
      <c r="X400" s="12"/>
      <c r="Y400" s="12"/>
      <c r="Z400" s="12"/>
      <c r="AA400" s="12"/>
      <c r="AB400" s="12"/>
      <c r="AC400" s="12"/>
      <c r="AD400" s="12"/>
      <c r="AE400" s="12"/>
      <c r="AF400" s="12"/>
      <c r="AG400" s="12"/>
      <c r="AH400" s="12"/>
      <c r="AI400" s="12"/>
    </row>
    <row r="401" spans="1:35" x14ac:dyDescent="0.2">
      <c r="A401" s="12"/>
      <c r="B401" s="12"/>
      <c r="C401" s="80"/>
      <c r="D401" s="81">
        <f t="shared" si="82"/>
        <v>0</v>
      </c>
      <c r="E401" s="81">
        <f t="shared" si="82"/>
        <v>0</v>
      </c>
      <c r="F401" s="21">
        <f t="shared" si="83"/>
        <v>0</v>
      </c>
      <c r="G401" s="21">
        <f t="shared" si="83"/>
        <v>0</v>
      </c>
      <c r="H401" s="21">
        <f t="shared" si="84"/>
        <v>0</v>
      </c>
      <c r="I401" s="21">
        <f t="shared" si="85"/>
        <v>0</v>
      </c>
      <c r="J401" s="21">
        <f t="shared" si="86"/>
        <v>0</v>
      </c>
      <c r="K401" s="21">
        <f t="shared" si="87"/>
        <v>0</v>
      </c>
      <c r="L401" s="21">
        <f t="shared" si="88"/>
        <v>0</v>
      </c>
      <c r="M401" s="21">
        <f t="shared" ca="1" si="80"/>
        <v>-4.1827816089938883E-6</v>
      </c>
      <c r="N401" s="21">
        <f t="shared" ca="1" si="89"/>
        <v>0</v>
      </c>
      <c r="O401" s="82">
        <f t="shared" ca="1" si="90"/>
        <v>0</v>
      </c>
      <c r="P401" s="21">
        <f t="shared" ca="1" si="91"/>
        <v>0</v>
      </c>
      <c r="Q401" s="21">
        <f t="shared" ca="1" si="92"/>
        <v>0</v>
      </c>
      <c r="R401" s="12">
        <f t="shared" ca="1" si="81"/>
        <v>4.1827816089938883E-6</v>
      </c>
      <c r="S401" s="12"/>
      <c r="T401" s="12"/>
      <c r="U401" s="12"/>
      <c r="V401" s="12"/>
      <c r="W401" s="12"/>
      <c r="X401" s="12"/>
      <c r="Y401" s="12"/>
      <c r="Z401" s="12"/>
      <c r="AA401" s="12"/>
      <c r="AB401" s="12"/>
      <c r="AC401" s="12"/>
      <c r="AD401" s="12"/>
      <c r="AE401" s="12"/>
      <c r="AF401" s="12"/>
      <c r="AG401" s="12"/>
      <c r="AH401" s="12"/>
      <c r="AI401" s="12"/>
    </row>
    <row r="402" spans="1:35" x14ac:dyDescent="0.2">
      <c r="A402" s="12"/>
      <c r="B402" s="12"/>
      <c r="C402" s="80"/>
      <c r="D402" s="81">
        <f t="shared" si="82"/>
        <v>0</v>
      </c>
      <c r="E402" s="81">
        <f t="shared" si="82"/>
        <v>0</v>
      </c>
      <c r="F402" s="21">
        <f t="shared" si="83"/>
        <v>0</v>
      </c>
      <c r="G402" s="21">
        <f t="shared" si="83"/>
        <v>0</v>
      </c>
      <c r="H402" s="21">
        <f t="shared" si="84"/>
        <v>0</v>
      </c>
      <c r="I402" s="21">
        <f t="shared" si="85"/>
        <v>0</v>
      </c>
      <c r="J402" s="21">
        <f t="shared" si="86"/>
        <v>0</v>
      </c>
      <c r="K402" s="21">
        <f t="shared" si="87"/>
        <v>0</v>
      </c>
      <c r="L402" s="21">
        <f t="shared" si="88"/>
        <v>0</v>
      </c>
      <c r="M402" s="21">
        <f t="shared" ca="1" si="80"/>
        <v>-4.1827816089938883E-6</v>
      </c>
      <c r="N402" s="21">
        <f t="shared" ca="1" si="89"/>
        <v>0</v>
      </c>
      <c r="O402" s="82">
        <f t="shared" ca="1" si="90"/>
        <v>0</v>
      </c>
      <c r="P402" s="21">
        <f t="shared" ca="1" si="91"/>
        <v>0</v>
      </c>
      <c r="Q402" s="21">
        <f t="shared" ca="1" si="92"/>
        <v>0</v>
      </c>
      <c r="R402" s="12">
        <f t="shared" ca="1" si="81"/>
        <v>4.1827816089938883E-6</v>
      </c>
      <c r="S402" s="12"/>
      <c r="T402" s="12"/>
      <c r="U402" s="12"/>
      <c r="V402" s="12"/>
      <c r="W402" s="12"/>
      <c r="X402" s="12"/>
      <c r="Y402" s="12"/>
      <c r="Z402" s="12"/>
      <c r="AA402" s="12"/>
      <c r="AB402" s="12"/>
      <c r="AC402" s="12"/>
      <c r="AD402" s="12"/>
      <c r="AE402" s="12"/>
      <c r="AF402" s="12"/>
      <c r="AG402" s="12"/>
      <c r="AH402" s="12"/>
      <c r="AI402" s="12"/>
    </row>
    <row r="403" spans="1:35" x14ac:dyDescent="0.2">
      <c r="A403" s="12"/>
      <c r="B403" s="12"/>
      <c r="C403" s="80"/>
      <c r="D403" s="81">
        <f t="shared" si="82"/>
        <v>0</v>
      </c>
      <c r="E403" s="81">
        <f t="shared" si="82"/>
        <v>0</v>
      </c>
      <c r="F403" s="21">
        <f t="shared" si="83"/>
        <v>0</v>
      </c>
      <c r="G403" s="21">
        <f t="shared" si="83"/>
        <v>0</v>
      </c>
      <c r="H403" s="21">
        <f t="shared" si="84"/>
        <v>0</v>
      </c>
      <c r="I403" s="21">
        <f t="shared" si="85"/>
        <v>0</v>
      </c>
      <c r="J403" s="21">
        <f t="shared" si="86"/>
        <v>0</v>
      </c>
      <c r="K403" s="21">
        <f t="shared" si="87"/>
        <v>0</v>
      </c>
      <c r="L403" s="21">
        <f t="shared" si="88"/>
        <v>0</v>
      </c>
      <c r="M403" s="21">
        <f t="shared" ca="1" si="80"/>
        <v>-4.1827816089938883E-6</v>
      </c>
      <c r="N403" s="21">
        <f t="shared" ca="1" si="89"/>
        <v>0</v>
      </c>
      <c r="O403" s="82">
        <f t="shared" ca="1" si="90"/>
        <v>0</v>
      </c>
      <c r="P403" s="21">
        <f t="shared" ca="1" si="91"/>
        <v>0</v>
      </c>
      <c r="Q403" s="21">
        <f t="shared" ca="1" si="92"/>
        <v>0</v>
      </c>
      <c r="R403" s="12">
        <f t="shared" ca="1" si="81"/>
        <v>4.1827816089938883E-6</v>
      </c>
      <c r="S403" s="12"/>
      <c r="T403" s="12"/>
      <c r="U403" s="12"/>
      <c r="V403" s="12"/>
      <c r="W403" s="12"/>
      <c r="X403" s="12"/>
      <c r="Y403" s="12"/>
      <c r="Z403" s="12"/>
      <c r="AA403" s="12"/>
      <c r="AB403" s="12"/>
      <c r="AC403" s="12"/>
      <c r="AD403" s="12"/>
      <c r="AE403" s="12"/>
      <c r="AF403" s="12"/>
      <c r="AG403" s="12"/>
      <c r="AH403" s="12"/>
      <c r="AI403" s="12"/>
    </row>
    <row r="404" spans="1:35" x14ac:dyDescent="0.2">
      <c r="A404" s="12"/>
      <c r="B404" s="12"/>
      <c r="C404" s="80"/>
      <c r="D404" s="81">
        <f t="shared" si="82"/>
        <v>0</v>
      </c>
      <c r="E404" s="81">
        <f t="shared" si="82"/>
        <v>0</v>
      </c>
      <c r="F404" s="21">
        <f t="shared" si="83"/>
        <v>0</v>
      </c>
      <c r="G404" s="21">
        <f t="shared" si="83"/>
        <v>0</v>
      </c>
      <c r="H404" s="21">
        <f t="shared" si="84"/>
        <v>0</v>
      </c>
      <c r="I404" s="21">
        <f t="shared" si="85"/>
        <v>0</v>
      </c>
      <c r="J404" s="21">
        <f t="shared" si="86"/>
        <v>0</v>
      </c>
      <c r="K404" s="21">
        <f t="shared" si="87"/>
        <v>0</v>
      </c>
      <c r="L404" s="21">
        <f t="shared" si="88"/>
        <v>0</v>
      </c>
      <c r="M404" s="21">
        <f t="shared" ca="1" si="80"/>
        <v>-4.1827816089938883E-6</v>
      </c>
      <c r="N404" s="21">
        <f t="shared" ca="1" si="89"/>
        <v>0</v>
      </c>
      <c r="O404" s="82">
        <f t="shared" ca="1" si="90"/>
        <v>0</v>
      </c>
      <c r="P404" s="21">
        <f t="shared" ca="1" si="91"/>
        <v>0</v>
      </c>
      <c r="Q404" s="21">
        <f t="shared" ca="1" si="92"/>
        <v>0</v>
      </c>
      <c r="R404" s="12">
        <f t="shared" ca="1" si="81"/>
        <v>4.1827816089938883E-6</v>
      </c>
      <c r="S404" s="12"/>
      <c r="T404" s="12"/>
      <c r="U404" s="12"/>
      <c r="V404" s="12"/>
      <c r="W404" s="12"/>
      <c r="X404" s="12"/>
      <c r="Y404" s="12"/>
      <c r="Z404" s="12"/>
      <c r="AA404" s="12"/>
      <c r="AB404" s="12"/>
      <c r="AC404" s="12"/>
      <c r="AD404" s="12"/>
      <c r="AE404" s="12"/>
      <c r="AF404" s="12"/>
      <c r="AG404" s="12"/>
      <c r="AH404" s="12"/>
      <c r="AI404" s="12"/>
    </row>
    <row r="405" spans="1:35" x14ac:dyDescent="0.2">
      <c r="A405" s="12"/>
      <c r="B405" s="12"/>
      <c r="C405" s="80"/>
      <c r="D405" s="81">
        <f t="shared" si="82"/>
        <v>0</v>
      </c>
      <c r="E405" s="81">
        <f t="shared" si="82"/>
        <v>0</v>
      </c>
      <c r="F405" s="21">
        <f t="shared" si="83"/>
        <v>0</v>
      </c>
      <c r="G405" s="21">
        <f t="shared" si="83"/>
        <v>0</v>
      </c>
      <c r="H405" s="21">
        <f t="shared" si="84"/>
        <v>0</v>
      </c>
      <c r="I405" s="21">
        <f t="shared" si="85"/>
        <v>0</v>
      </c>
      <c r="J405" s="21">
        <f t="shared" si="86"/>
        <v>0</v>
      </c>
      <c r="K405" s="21">
        <f t="shared" si="87"/>
        <v>0</v>
      </c>
      <c r="L405" s="21">
        <f t="shared" si="88"/>
        <v>0</v>
      </c>
      <c r="M405" s="21">
        <f t="shared" ref="M405:M468" ca="1" si="93">+E$4+E$5*D405+E$6*D405^2</f>
        <v>-4.1827816089938883E-6</v>
      </c>
      <c r="N405" s="21">
        <f t="shared" ca="1" si="89"/>
        <v>0</v>
      </c>
      <c r="O405" s="82">
        <f t="shared" ca="1" si="90"/>
        <v>0</v>
      </c>
      <c r="P405" s="21">
        <f t="shared" ca="1" si="91"/>
        <v>0</v>
      </c>
      <c r="Q405" s="21">
        <f t="shared" ca="1" si="92"/>
        <v>0</v>
      </c>
      <c r="R405" s="12">
        <f t="shared" ref="R405:R468" ca="1" si="94">+E405-M405</f>
        <v>4.1827816089938883E-6</v>
      </c>
      <c r="S405" s="12"/>
      <c r="T405" s="12"/>
      <c r="U405" s="12"/>
      <c r="V405" s="12"/>
      <c r="W405" s="12"/>
      <c r="X405" s="12"/>
      <c r="Y405" s="12"/>
      <c r="Z405" s="12"/>
      <c r="AA405" s="12"/>
      <c r="AB405" s="12"/>
      <c r="AC405" s="12"/>
      <c r="AD405" s="12"/>
      <c r="AE405" s="12"/>
      <c r="AF405" s="12"/>
      <c r="AG405" s="12"/>
      <c r="AH405" s="12"/>
      <c r="AI405" s="12"/>
    </row>
    <row r="406" spans="1:35" x14ac:dyDescent="0.2">
      <c r="A406" s="12"/>
      <c r="B406" s="12"/>
      <c r="C406" s="80"/>
      <c r="D406" s="81">
        <f t="shared" si="82"/>
        <v>0</v>
      </c>
      <c r="E406" s="81">
        <f t="shared" si="82"/>
        <v>0</v>
      </c>
      <c r="F406" s="21">
        <f t="shared" si="83"/>
        <v>0</v>
      </c>
      <c r="G406" s="21">
        <f t="shared" si="83"/>
        <v>0</v>
      </c>
      <c r="H406" s="21">
        <f t="shared" si="84"/>
        <v>0</v>
      </c>
      <c r="I406" s="21">
        <f t="shared" si="85"/>
        <v>0</v>
      </c>
      <c r="J406" s="21">
        <f t="shared" si="86"/>
        <v>0</v>
      </c>
      <c r="K406" s="21">
        <f t="shared" si="87"/>
        <v>0</v>
      </c>
      <c r="L406" s="21">
        <f t="shared" si="88"/>
        <v>0</v>
      </c>
      <c r="M406" s="21">
        <f t="shared" ca="1" si="93"/>
        <v>-4.1827816089938883E-6</v>
      </c>
      <c r="N406" s="21">
        <f t="shared" ca="1" si="89"/>
        <v>0</v>
      </c>
      <c r="O406" s="82">
        <f t="shared" ca="1" si="90"/>
        <v>0</v>
      </c>
      <c r="P406" s="21">
        <f t="shared" ca="1" si="91"/>
        <v>0</v>
      </c>
      <c r="Q406" s="21">
        <f t="shared" ca="1" si="92"/>
        <v>0</v>
      </c>
      <c r="R406" s="12">
        <f t="shared" ca="1" si="94"/>
        <v>4.1827816089938883E-6</v>
      </c>
      <c r="S406" s="12"/>
      <c r="T406" s="12"/>
      <c r="U406" s="12"/>
      <c r="V406" s="12"/>
      <c r="W406" s="12"/>
      <c r="X406" s="12"/>
      <c r="Y406" s="12"/>
      <c r="Z406" s="12"/>
      <c r="AA406" s="12"/>
      <c r="AB406" s="12"/>
      <c r="AC406" s="12"/>
      <c r="AD406" s="12"/>
      <c r="AE406" s="12"/>
      <c r="AF406" s="12"/>
      <c r="AG406" s="12"/>
      <c r="AH406" s="12"/>
      <c r="AI406" s="12"/>
    </row>
    <row r="407" spans="1:35" x14ac:dyDescent="0.2">
      <c r="A407" s="12"/>
      <c r="B407" s="12"/>
      <c r="C407" s="80"/>
      <c r="D407" s="81">
        <f t="shared" si="82"/>
        <v>0</v>
      </c>
      <c r="E407" s="81">
        <f t="shared" si="82"/>
        <v>0</v>
      </c>
      <c r="F407" s="21">
        <f t="shared" si="83"/>
        <v>0</v>
      </c>
      <c r="G407" s="21">
        <f t="shared" si="83"/>
        <v>0</v>
      </c>
      <c r="H407" s="21">
        <f t="shared" si="84"/>
        <v>0</v>
      </c>
      <c r="I407" s="21">
        <f t="shared" si="85"/>
        <v>0</v>
      </c>
      <c r="J407" s="21">
        <f t="shared" si="86"/>
        <v>0</v>
      </c>
      <c r="K407" s="21">
        <f t="shared" si="87"/>
        <v>0</v>
      </c>
      <c r="L407" s="21">
        <f t="shared" si="88"/>
        <v>0</v>
      </c>
      <c r="M407" s="21">
        <f t="shared" ca="1" si="93"/>
        <v>-4.1827816089938883E-6</v>
      </c>
      <c r="N407" s="21">
        <f t="shared" ca="1" si="89"/>
        <v>0</v>
      </c>
      <c r="O407" s="82">
        <f t="shared" ca="1" si="90"/>
        <v>0</v>
      </c>
      <c r="P407" s="21">
        <f t="shared" ca="1" si="91"/>
        <v>0</v>
      </c>
      <c r="Q407" s="21">
        <f t="shared" ca="1" si="92"/>
        <v>0</v>
      </c>
      <c r="R407" s="12">
        <f t="shared" ca="1" si="94"/>
        <v>4.1827816089938883E-6</v>
      </c>
      <c r="S407" s="12"/>
      <c r="T407" s="12"/>
      <c r="U407" s="12"/>
      <c r="V407" s="12"/>
      <c r="W407" s="12"/>
      <c r="X407" s="12"/>
      <c r="Y407" s="12"/>
      <c r="Z407" s="12"/>
      <c r="AA407" s="12"/>
      <c r="AB407" s="12"/>
      <c r="AC407" s="12"/>
      <c r="AD407" s="12"/>
      <c r="AE407" s="12"/>
      <c r="AF407" s="12"/>
      <c r="AG407" s="12"/>
      <c r="AH407" s="12"/>
      <c r="AI407" s="12"/>
    </row>
    <row r="408" spans="1:35" x14ac:dyDescent="0.2">
      <c r="A408" s="12"/>
      <c r="B408" s="12"/>
      <c r="C408" s="80"/>
      <c r="D408" s="81">
        <f t="shared" si="82"/>
        <v>0</v>
      </c>
      <c r="E408" s="81">
        <f t="shared" si="82"/>
        <v>0</v>
      </c>
      <c r="F408" s="21">
        <f t="shared" si="83"/>
        <v>0</v>
      </c>
      <c r="G408" s="21">
        <f t="shared" si="83"/>
        <v>0</v>
      </c>
      <c r="H408" s="21">
        <f t="shared" si="84"/>
        <v>0</v>
      </c>
      <c r="I408" s="21">
        <f t="shared" si="85"/>
        <v>0</v>
      </c>
      <c r="J408" s="21">
        <f t="shared" si="86"/>
        <v>0</v>
      </c>
      <c r="K408" s="21">
        <f t="shared" si="87"/>
        <v>0</v>
      </c>
      <c r="L408" s="21">
        <f t="shared" si="88"/>
        <v>0</v>
      </c>
      <c r="M408" s="21">
        <f t="shared" ca="1" si="93"/>
        <v>-4.1827816089938883E-6</v>
      </c>
      <c r="N408" s="21">
        <f t="shared" ca="1" si="89"/>
        <v>0</v>
      </c>
      <c r="O408" s="82">
        <f t="shared" ca="1" si="90"/>
        <v>0</v>
      </c>
      <c r="P408" s="21">
        <f t="shared" ca="1" si="91"/>
        <v>0</v>
      </c>
      <c r="Q408" s="21">
        <f t="shared" ca="1" si="92"/>
        <v>0</v>
      </c>
      <c r="R408" s="12">
        <f t="shared" ca="1" si="94"/>
        <v>4.1827816089938883E-6</v>
      </c>
      <c r="S408" s="12"/>
      <c r="T408" s="12"/>
      <c r="U408" s="12"/>
      <c r="V408" s="12"/>
      <c r="W408" s="12"/>
      <c r="X408" s="12"/>
      <c r="Y408" s="12"/>
      <c r="Z408" s="12"/>
      <c r="AA408" s="12"/>
      <c r="AB408" s="12"/>
      <c r="AC408" s="12"/>
      <c r="AD408" s="12"/>
      <c r="AE408" s="12"/>
      <c r="AF408" s="12"/>
      <c r="AG408" s="12"/>
      <c r="AH408" s="12"/>
      <c r="AI408" s="12"/>
    </row>
    <row r="409" spans="1:35" x14ac:dyDescent="0.2">
      <c r="A409" s="12"/>
      <c r="B409" s="12"/>
      <c r="C409" s="80"/>
      <c r="D409" s="81">
        <f t="shared" si="82"/>
        <v>0</v>
      </c>
      <c r="E409" s="81">
        <f t="shared" si="82"/>
        <v>0</v>
      </c>
      <c r="F409" s="21">
        <f t="shared" si="83"/>
        <v>0</v>
      </c>
      <c r="G409" s="21">
        <f t="shared" si="83"/>
        <v>0</v>
      </c>
      <c r="H409" s="21">
        <f t="shared" si="84"/>
        <v>0</v>
      </c>
      <c r="I409" s="21">
        <f t="shared" si="85"/>
        <v>0</v>
      </c>
      <c r="J409" s="21">
        <f t="shared" si="86"/>
        <v>0</v>
      </c>
      <c r="K409" s="21">
        <f t="shared" si="87"/>
        <v>0</v>
      </c>
      <c r="L409" s="21">
        <f t="shared" si="88"/>
        <v>0</v>
      </c>
      <c r="M409" s="21">
        <f t="shared" ca="1" si="93"/>
        <v>-4.1827816089938883E-6</v>
      </c>
      <c r="N409" s="21">
        <f t="shared" ca="1" si="89"/>
        <v>0</v>
      </c>
      <c r="O409" s="82">
        <f t="shared" ca="1" si="90"/>
        <v>0</v>
      </c>
      <c r="P409" s="21">
        <f t="shared" ca="1" si="91"/>
        <v>0</v>
      </c>
      <c r="Q409" s="21">
        <f t="shared" ca="1" si="92"/>
        <v>0</v>
      </c>
      <c r="R409" s="12">
        <f t="shared" ca="1" si="94"/>
        <v>4.1827816089938883E-6</v>
      </c>
      <c r="S409" s="12"/>
      <c r="T409" s="12"/>
      <c r="U409" s="12"/>
      <c r="V409" s="12"/>
      <c r="W409" s="12"/>
      <c r="X409" s="12"/>
      <c r="Y409" s="12"/>
      <c r="Z409" s="12"/>
      <c r="AA409" s="12"/>
      <c r="AB409" s="12"/>
      <c r="AC409" s="12"/>
      <c r="AD409" s="12"/>
      <c r="AE409" s="12"/>
      <c r="AF409" s="12"/>
      <c r="AG409" s="12"/>
      <c r="AH409" s="12"/>
      <c r="AI409" s="12"/>
    </row>
    <row r="410" spans="1:35" x14ac:dyDescent="0.2">
      <c r="A410" s="12"/>
      <c r="B410" s="12"/>
      <c r="C410" s="80"/>
      <c r="D410" s="81">
        <f t="shared" si="82"/>
        <v>0</v>
      </c>
      <c r="E410" s="81">
        <f t="shared" si="82"/>
        <v>0</v>
      </c>
      <c r="F410" s="21">
        <f t="shared" si="83"/>
        <v>0</v>
      </c>
      <c r="G410" s="21">
        <f t="shared" si="83"/>
        <v>0</v>
      </c>
      <c r="H410" s="21">
        <f t="shared" si="84"/>
        <v>0</v>
      </c>
      <c r="I410" s="21">
        <f t="shared" si="85"/>
        <v>0</v>
      </c>
      <c r="J410" s="21">
        <f t="shared" si="86"/>
        <v>0</v>
      </c>
      <c r="K410" s="21">
        <f t="shared" si="87"/>
        <v>0</v>
      </c>
      <c r="L410" s="21">
        <f t="shared" si="88"/>
        <v>0</v>
      </c>
      <c r="M410" s="21">
        <f t="shared" ca="1" si="93"/>
        <v>-4.1827816089938883E-6</v>
      </c>
      <c r="N410" s="21">
        <f t="shared" ca="1" si="89"/>
        <v>0</v>
      </c>
      <c r="O410" s="82">
        <f t="shared" ca="1" si="90"/>
        <v>0</v>
      </c>
      <c r="P410" s="21">
        <f t="shared" ca="1" si="91"/>
        <v>0</v>
      </c>
      <c r="Q410" s="21">
        <f t="shared" ca="1" si="92"/>
        <v>0</v>
      </c>
      <c r="R410" s="12">
        <f t="shared" ca="1" si="94"/>
        <v>4.1827816089938883E-6</v>
      </c>
      <c r="S410" s="12"/>
      <c r="T410" s="12"/>
      <c r="U410" s="12"/>
      <c r="V410" s="12"/>
      <c r="W410" s="12"/>
      <c r="X410" s="12"/>
      <c r="Y410" s="12"/>
      <c r="Z410" s="12"/>
      <c r="AA410" s="12"/>
      <c r="AB410" s="12"/>
      <c r="AC410" s="12"/>
      <c r="AD410" s="12"/>
      <c r="AE410" s="12"/>
      <c r="AF410" s="12"/>
      <c r="AG410" s="12"/>
      <c r="AH410" s="12"/>
      <c r="AI410" s="12"/>
    </row>
    <row r="411" spans="1:35" x14ac:dyDescent="0.2">
      <c r="A411" s="12"/>
      <c r="B411" s="12"/>
      <c r="C411" s="80"/>
      <c r="D411" s="81">
        <f t="shared" si="82"/>
        <v>0</v>
      </c>
      <c r="E411" s="81">
        <f t="shared" si="82"/>
        <v>0</v>
      </c>
      <c r="F411" s="21">
        <f t="shared" si="83"/>
        <v>0</v>
      </c>
      <c r="G411" s="21">
        <f t="shared" si="83"/>
        <v>0</v>
      </c>
      <c r="H411" s="21">
        <f t="shared" si="84"/>
        <v>0</v>
      </c>
      <c r="I411" s="21">
        <f t="shared" si="85"/>
        <v>0</v>
      </c>
      <c r="J411" s="21">
        <f t="shared" si="86"/>
        <v>0</v>
      </c>
      <c r="K411" s="21">
        <f t="shared" si="87"/>
        <v>0</v>
      </c>
      <c r="L411" s="21">
        <f t="shared" si="88"/>
        <v>0</v>
      </c>
      <c r="M411" s="21">
        <f t="shared" ca="1" si="93"/>
        <v>-4.1827816089938883E-6</v>
      </c>
      <c r="N411" s="21">
        <f t="shared" ca="1" si="89"/>
        <v>0</v>
      </c>
      <c r="O411" s="82">
        <f t="shared" ca="1" si="90"/>
        <v>0</v>
      </c>
      <c r="P411" s="21">
        <f t="shared" ca="1" si="91"/>
        <v>0</v>
      </c>
      <c r="Q411" s="21">
        <f t="shared" ca="1" si="92"/>
        <v>0</v>
      </c>
      <c r="R411" s="12">
        <f t="shared" ca="1" si="94"/>
        <v>4.1827816089938883E-6</v>
      </c>
      <c r="S411" s="12"/>
      <c r="T411" s="12"/>
      <c r="U411" s="12"/>
      <c r="V411" s="12"/>
      <c r="W411" s="12"/>
      <c r="X411" s="12"/>
      <c r="Y411" s="12"/>
      <c r="Z411" s="12"/>
      <c r="AA411" s="12"/>
      <c r="AB411" s="12"/>
      <c r="AC411" s="12"/>
      <c r="AD411" s="12"/>
      <c r="AE411" s="12"/>
      <c r="AF411" s="12"/>
      <c r="AG411" s="12"/>
      <c r="AH411" s="12"/>
      <c r="AI411" s="12"/>
    </row>
    <row r="412" spans="1:35" x14ac:dyDescent="0.2">
      <c r="A412" s="12"/>
      <c r="B412" s="12"/>
      <c r="C412" s="80"/>
      <c r="D412" s="81">
        <f t="shared" si="82"/>
        <v>0</v>
      </c>
      <c r="E412" s="81">
        <f t="shared" si="82"/>
        <v>0</v>
      </c>
      <c r="F412" s="21">
        <f t="shared" si="83"/>
        <v>0</v>
      </c>
      <c r="G412" s="21">
        <f t="shared" si="83"/>
        <v>0</v>
      </c>
      <c r="H412" s="21">
        <f t="shared" si="84"/>
        <v>0</v>
      </c>
      <c r="I412" s="21">
        <f t="shared" si="85"/>
        <v>0</v>
      </c>
      <c r="J412" s="21">
        <f t="shared" si="86"/>
        <v>0</v>
      </c>
      <c r="K412" s="21">
        <f t="shared" si="87"/>
        <v>0</v>
      </c>
      <c r="L412" s="21">
        <f t="shared" si="88"/>
        <v>0</v>
      </c>
      <c r="M412" s="21">
        <f t="shared" ca="1" si="93"/>
        <v>-4.1827816089938883E-6</v>
      </c>
      <c r="N412" s="21">
        <f t="shared" ca="1" si="89"/>
        <v>0</v>
      </c>
      <c r="O412" s="82">
        <f t="shared" ca="1" si="90"/>
        <v>0</v>
      </c>
      <c r="P412" s="21">
        <f t="shared" ca="1" si="91"/>
        <v>0</v>
      </c>
      <c r="Q412" s="21">
        <f t="shared" ca="1" si="92"/>
        <v>0</v>
      </c>
      <c r="R412" s="12">
        <f t="shared" ca="1" si="94"/>
        <v>4.1827816089938883E-6</v>
      </c>
      <c r="S412" s="12"/>
      <c r="T412" s="12"/>
      <c r="U412" s="12"/>
      <c r="V412" s="12"/>
      <c r="W412" s="12"/>
      <c r="X412" s="12"/>
      <c r="Y412" s="12"/>
      <c r="Z412" s="12"/>
      <c r="AA412" s="12"/>
      <c r="AB412" s="12"/>
      <c r="AC412" s="12"/>
      <c r="AD412" s="12"/>
      <c r="AE412" s="12"/>
      <c r="AF412" s="12"/>
      <c r="AG412" s="12"/>
      <c r="AH412" s="12"/>
      <c r="AI412" s="12"/>
    </row>
    <row r="413" spans="1:35" x14ac:dyDescent="0.2">
      <c r="A413" s="12"/>
      <c r="B413" s="12"/>
      <c r="C413" s="80"/>
      <c r="D413" s="81">
        <f t="shared" si="82"/>
        <v>0</v>
      </c>
      <c r="E413" s="81">
        <f t="shared" si="82"/>
        <v>0</v>
      </c>
      <c r="F413" s="21">
        <f t="shared" si="83"/>
        <v>0</v>
      </c>
      <c r="G413" s="21">
        <f t="shared" si="83"/>
        <v>0</v>
      </c>
      <c r="H413" s="21">
        <f t="shared" si="84"/>
        <v>0</v>
      </c>
      <c r="I413" s="21">
        <f t="shared" si="85"/>
        <v>0</v>
      </c>
      <c r="J413" s="21">
        <f t="shared" si="86"/>
        <v>0</v>
      </c>
      <c r="K413" s="21">
        <f t="shared" si="87"/>
        <v>0</v>
      </c>
      <c r="L413" s="21">
        <f t="shared" si="88"/>
        <v>0</v>
      </c>
      <c r="M413" s="21">
        <f t="shared" ca="1" si="93"/>
        <v>-4.1827816089938883E-6</v>
      </c>
      <c r="N413" s="21">
        <f t="shared" ca="1" si="89"/>
        <v>0</v>
      </c>
      <c r="O413" s="82">
        <f t="shared" ca="1" si="90"/>
        <v>0</v>
      </c>
      <c r="P413" s="21">
        <f t="shared" ca="1" si="91"/>
        <v>0</v>
      </c>
      <c r="Q413" s="21">
        <f t="shared" ca="1" si="92"/>
        <v>0</v>
      </c>
      <c r="R413" s="12">
        <f t="shared" ca="1" si="94"/>
        <v>4.1827816089938883E-6</v>
      </c>
      <c r="S413" s="12"/>
      <c r="T413" s="12"/>
      <c r="U413" s="12"/>
      <c r="V413" s="12"/>
      <c r="W413" s="12"/>
      <c r="X413" s="12"/>
      <c r="Y413" s="12"/>
      <c r="Z413" s="12"/>
      <c r="AA413" s="12"/>
      <c r="AB413" s="12"/>
      <c r="AC413" s="12"/>
      <c r="AD413" s="12"/>
      <c r="AE413" s="12"/>
      <c r="AF413" s="12"/>
      <c r="AG413" s="12"/>
      <c r="AH413" s="12"/>
      <c r="AI413" s="12"/>
    </row>
    <row r="414" spans="1:35" x14ac:dyDescent="0.2">
      <c r="A414" s="12"/>
      <c r="B414" s="12"/>
      <c r="C414" s="80"/>
      <c r="D414" s="81">
        <f t="shared" si="82"/>
        <v>0</v>
      </c>
      <c r="E414" s="81">
        <f t="shared" si="82"/>
        <v>0</v>
      </c>
      <c r="F414" s="21">
        <f t="shared" si="83"/>
        <v>0</v>
      </c>
      <c r="G414" s="21">
        <f t="shared" si="83"/>
        <v>0</v>
      </c>
      <c r="H414" s="21">
        <f t="shared" si="84"/>
        <v>0</v>
      </c>
      <c r="I414" s="21">
        <f t="shared" si="85"/>
        <v>0</v>
      </c>
      <c r="J414" s="21">
        <f t="shared" si="86"/>
        <v>0</v>
      </c>
      <c r="K414" s="21">
        <f t="shared" si="87"/>
        <v>0</v>
      </c>
      <c r="L414" s="21">
        <f t="shared" si="88"/>
        <v>0</v>
      </c>
      <c r="M414" s="21">
        <f t="shared" ca="1" si="93"/>
        <v>-4.1827816089938883E-6</v>
      </c>
      <c r="N414" s="21">
        <f t="shared" ca="1" si="89"/>
        <v>0</v>
      </c>
      <c r="O414" s="82">
        <f t="shared" ca="1" si="90"/>
        <v>0</v>
      </c>
      <c r="P414" s="21">
        <f t="shared" ca="1" si="91"/>
        <v>0</v>
      </c>
      <c r="Q414" s="21">
        <f t="shared" ca="1" si="92"/>
        <v>0</v>
      </c>
      <c r="R414" s="12">
        <f t="shared" ca="1" si="94"/>
        <v>4.1827816089938883E-6</v>
      </c>
      <c r="S414" s="12"/>
      <c r="T414" s="12"/>
      <c r="U414" s="12"/>
      <c r="V414" s="12"/>
      <c r="W414" s="12"/>
      <c r="X414" s="12"/>
      <c r="Y414" s="12"/>
      <c r="Z414" s="12"/>
      <c r="AA414" s="12"/>
      <c r="AB414" s="12"/>
      <c r="AC414" s="12"/>
      <c r="AD414" s="12"/>
      <c r="AE414" s="12"/>
      <c r="AF414" s="12"/>
      <c r="AG414" s="12"/>
      <c r="AH414" s="12"/>
      <c r="AI414" s="12"/>
    </row>
    <row r="415" spans="1:35" x14ac:dyDescent="0.2">
      <c r="A415" s="12"/>
      <c r="B415" s="12"/>
      <c r="C415" s="80"/>
      <c r="D415" s="81">
        <f t="shared" si="82"/>
        <v>0</v>
      </c>
      <c r="E415" s="81">
        <f t="shared" si="82"/>
        <v>0</v>
      </c>
      <c r="F415" s="21">
        <f t="shared" si="83"/>
        <v>0</v>
      </c>
      <c r="G415" s="21">
        <f t="shared" si="83"/>
        <v>0</v>
      </c>
      <c r="H415" s="21">
        <f t="shared" si="84"/>
        <v>0</v>
      </c>
      <c r="I415" s="21">
        <f t="shared" si="85"/>
        <v>0</v>
      </c>
      <c r="J415" s="21">
        <f t="shared" si="86"/>
        <v>0</v>
      </c>
      <c r="K415" s="21">
        <f t="shared" si="87"/>
        <v>0</v>
      </c>
      <c r="L415" s="21">
        <f t="shared" si="88"/>
        <v>0</v>
      </c>
      <c r="M415" s="21">
        <f t="shared" ca="1" si="93"/>
        <v>-4.1827816089938883E-6</v>
      </c>
      <c r="N415" s="21">
        <f t="shared" ca="1" si="89"/>
        <v>0</v>
      </c>
      <c r="O415" s="82">
        <f t="shared" ca="1" si="90"/>
        <v>0</v>
      </c>
      <c r="P415" s="21">
        <f t="shared" ca="1" si="91"/>
        <v>0</v>
      </c>
      <c r="Q415" s="21">
        <f t="shared" ca="1" si="92"/>
        <v>0</v>
      </c>
      <c r="R415" s="12">
        <f t="shared" ca="1" si="94"/>
        <v>4.1827816089938883E-6</v>
      </c>
      <c r="S415" s="12"/>
      <c r="T415" s="12"/>
      <c r="U415" s="12"/>
      <c r="V415" s="12"/>
      <c r="W415" s="12"/>
      <c r="X415" s="12"/>
      <c r="Y415" s="12"/>
      <c r="Z415" s="12"/>
      <c r="AA415" s="12"/>
      <c r="AB415" s="12"/>
      <c r="AC415" s="12"/>
      <c r="AD415" s="12"/>
      <c r="AE415" s="12"/>
      <c r="AF415" s="12"/>
      <c r="AG415" s="12"/>
      <c r="AH415" s="12"/>
      <c r="AI415" s="12"/>
    </row>
    <row r="416" spans="1:35" x14ac:dyDescent="0.2">
      <c r="A416" s="12"/>
      <c r="B416" s="12"/>
      <c r="C416" s="80"/>
      <c r="D416" s="81">
        <f t="shared" si="82"/>
        <v>0</v>
      </c>
      <c r="E416" s="81">
        <f t="shared" si="82"/>
        <v>0</v>
      </c>
      <c r="F416" s="21">
        <f t="shared" si="83"/>
        <v>0</v>
      </c>
      <c r="G416" s="21">
        <f t="shared" si="83"/>
        <v>0</v>
      </c>
      <c r="H416" s="21">
        <f t="shared" si="84"/>
        <v>0</v>
      </c>
      <c r="I416" s="21">
        <f t="shared" si="85"/>
        <v>0</v>
      </c>
      <c r="J416" s="21">
        <f t="shared" si="86"/>
        <v>0</v>
      </c>
      <c r="K416" s="21">
        <f t="shared" si="87"/>
        <v>0</v>
      </c>
      <c r="L416" s="21">
        <f t="shared" si="88"/>
        <v>0</v>
      </c>
      <c r="M416" s="21">
        <f t="shared" ca="1" si="93"/>
        <v>-4.1827816089938883E-6</v>
      </c>
      <c r="N416" s="21">
        <f t="shared" ca="1" si="89"/>
        <v>0</v>
      </c>
      <c r="O416" s="82">
        <f t="shared" ca="1" si="90"/>
        <v>0</v>
      </c>
      <c r="P416" s="21">
        <f t="shared" ca="1" si="91"/>
        <v>0</v>
      </c>
      <c r="Q416" s="21">
        <f t="shared" ca="1" si="92"/>
        <v>0</v>
      </c>
      <c r="R416" s="12">
        <f t="shared" ca="1" si="94"/>
        <v>4.1827816089938883E-6</v>
      </c>
      <c r="S416" s="12"/>
      <c r="T416" s="12"/>
      <c r="U416" s="12"/>
      <c r="V416" s="12"/>
      <c r="W416" s="12"/>
      <c r="X416" s="12"/>
      <c r="Y416" s="12"/>
      <c r="Z416" s="12"/>
      <c r="AA416" s="12"/>
      <c r="AB416" s="12"/>
      <c r="AC416" s="12"/>
      <c r="AD416" s="12"/>
      <c r="AE416" s="12"/>
      <c r="AF416" s="12"/>
      <c r="AG416" s="12"/>
      <c r="AH416" s="12"/>
      <c r="AI416" s="12"/>
    </row>
    <row r="417" spans="1:35" x14ac:dyDescent="0.2">
      <c r="A417" s="12"/>
      <c r="B417" s="12"/>
      <c r="C417" s="80"/>
      <c r="D417" s="81">
        <f t="shared" si="82"/>
        <v>0</v>
      </c>
      <c r="E417" s="81">
        <f t="shared" si="82"/>
        <v>0</v>
      </c>
      <c r="F417" s="21">
        <f t="shared" si="83"/>
        <v>0</v>
      </c>
      <c r="G417" s="21">
        <f t="shared" si="83"/>
        <v>0</v>
      </c>
      <c r="H417" s="21">
        <f t="shared" si="84"/>
        <v>0</v>
      </c>
      <c r="I417" s="21">
        <f t="shared" si="85"/>
        <v>0</v>
      </c>
      <c r="J417" s="21">
        <f t="shared" si="86"/>
        <v>0</v>
      </c>
      <c r="K417" s="21">
        <f t="shared" si="87"/>
        <v>0</v>
      </c>
      <c r="L417" s="21">
        <f t="shared" si="88"/>
        <v>0</v>
      </c>
      <c r="M417" s="21">
        <f t="shared" ca="1" si="93"/>
        <v>-4.1827816089938883E-6</v>
      </c>
      <c r="N417" s="21">
        <f t="shared" ca="1" si="89"/>
        <v>0</v>
      </c>
      <c r="O417" s="82">
        <f t="shared" ca="1" si="90"/>
        <v>0</v>
      </c>
      <c r="P417" s="21">
        <f t="shared" ca="1" si="91"/>
        <v>0</v>
      </c>
      <c r="Q417" s="21">
        <f t="shared" ca="1" si="92"/>
        <v>0</v>
      </c>
      <c r="R417" s="12">
        <f t="shared" ca="1" si="94"/>
        <v>4.1827816089938883E-6</v>
      </c>
      <c r="S417" s="12"/>
      <c r="T417" s="12"/>
      <c r="U417" s="12"/>
      <c r="V417" s="12"/>
      <c r="W417" s="12"/>
      <c r="X417" s="12"/>
      <c r="Y417" s="12"/>
      <c r="Z417" s="12"/>
      <c r="AA417" s="12"/>
      <c r="AB417" s="12"/>
      <c r="AC417" s="12"/>
      <c r="AD417" s="12"/>
      <c r="AE417" s="12"/>
      <c r="AF417" s="12"/>
      <c r="AG417" s="12"/>
      <c r="AH417" s="12"/>
      <c r="AI417" s="12"/>
    </row>
    <row r="418" spans="1:35" x14ac:dyDescent="0.2">
      <c r="A418" s="12"/>
      <c r="B418" s="12"/>
      <c r="C418" s="80"/>
      <c r="D418" s="81">
        <f t="shared" si="82"/>
        <v>0</v>
      </c>
      <c r="E418" s="81">
        <f t="shared" si="82"/>
        <v>0</v>
      </c>
      <c r="F418" s="21">
        <f t="shared" si="83"/>
        <v>0</v>
      </c>
      <c r="G418" s="21">
        <f t="shared" si="83"/>
        <v>0</v>
      </c>
      <c r="H418" s="21">
        <f t="shared" si="84"/>
        <v>0</v>
      </c>
      <c r="I418" s="21">
        <f t="shared" si="85"/>
        <v>0</v>
      </c>
      <c r="J418" s="21">
        <f t="shared" si="86"/>
        <v>0</v>
      </c>
      <c r="K418" s="21">
        <f t="shared" si="87"/>
        <v>0</v>
      </c>
      <c r="L418" s="21">
        <f t="shared" si="88"/>
        <v>0</v>
      </c>
      <c r="M418" s="21">
        <f t="shared" ca="1" si="93"/>
        <v>-4.1827816089938883E-6</v>
      </c>
      <c r="N418" s="21">
        <f t="shared" ca="1" si="89"/>
        <v>0</v>
      </c>
      <c r="O418" s="82">
        <f t="shared" ca="1" si="90"/>
        <v>0</v>
      </c>
      <c r="P418" s="21">
        <f t="shared" ca="1" si="91"/>
        <v>0</v>
      </c>
      <c r="Q418" s="21">
        <f t="shared" ca="1" si="92"/>
        <v>0</v>
      </c>
      <c r="R418" s="12">
        <f t="shared" ca="1" si="94"/>
        <v>4.1827816089938883E-6</v>
      </c>
      <c r="S418" s="12"/>
      <c r="T418" s="12"/>
      <c r="U418" s="12"/>
      <c r="V418" s="12"/>
      <c r="W418" s="12"/>
      <c r="X418" s="12"/>
      <c r="Y418" s="12"/>
      <c r="Z418" s="12"/>
      <c r="AA418" s="12"/>
      <c r="AB418" s="12"/>
      <c r="AC418" s="12"/>
      <c r="AD418" s="12"/>
      <c r="AE418" s="12"/>
      <c r="AF418" s="12"/>
      <c r="AG418" s="12"/>
      <c r="AH418" s="12"/>
      <c r="AI418" s="12"/>
    </row>
    <row r="419" spans="1:35" x14ac:dyDescent="0.2">
      <c r="A419" s="12"/>
      <c r="B419" s="12"/>
      <c r="C419" s="80"/>
      <c r="D419" s="81">
        <f t="shared" si="82"/>
        <v>0</v>
      </c>
      <c r="E419" s="81">
        <f t="shared" si="82"/>
        <v>0</v>
      </c>
      <c r="F419" s="21">
        <f t="shared" si="83"/>
        <v>0</v>
      </c>
      <c r="G419" s="21">
        <f t="shared" si="83"/>
        <v>0</v>
      </c>
      <c r="H419" s="21">
        <f t="shared" si="84"/>
        <v>0</v>
      </c>
      <c r="I419" s="21">
        <f t="shared" si="85"/>
        <v>0</v>
      </c>
      <c r="J419" s="21">
        <f t="shared" si="86"/>
        <v>0</v>
      </c>
      <c r="K419" s="21">
        <f t="shared" si="87"/>
        <v>0</v>
      </c>
      <c r="L419" s="21">
        <f t="shared" si="88"/>
        <v>0</v>
      </c>
      <c r="M419" s="21">
        <f t="shared" ca="1" si="93"/>
        <v>-4.1827816089938883E-6</v>
      </c>
      <c r="N419" s="21">
        <f t="shared" ca="1" si="89"/>
        <v>0</v>
      </c>
      <c r="O419" s="82">
        <f t="shared" ca="1" si="90"/>
        <v>0</v>
      </c>
      <c r="P419" s="21">
        <f t="shared" ca="1" si="91"/>
        <v>0</v>
      </c>
      <c r="Q419" s="21">
        <f t="shared" ca="1" si="92"/>
        <v>0</v>
      </c>
      <c r="R419" s="12">
        <f t="shared" ca="1" si="94"/>
        <v>4.1827816089938883E-6</v>
      </c>
      <c r="S419" s="12"/>
      <c r="T419" s="12"/>
      <c r="U419" s="12"/>
      <c r="V419" s="12"/>
      <c r="W419" s="12"/>
      <c r="X419" s="12"/>
      <c r="Y419" s="12"/>
      <c r="Z419" s="12"/>
      <c r="AA419" s="12"/>
      <c r="AB419" s="12"/>
      <c r="AC419" s="12"/>
      <c r="AD419" s="12"/>
      <c r="AE419" s="12"/>
      <c r="AF419" s="12"/>
      <c r="AG419" s="12"/>
      <c r="AH419" s="12"/>
      <c r="AI419" s="12"/>
    </row>
    <row r="420" spans="1:35" x14ac:dyDescent="0.2">
      <c r="A420" s="12"/>
      <c r="B420" s="12"/>
      <c r="C420" s="80"/>
      <c r="D420" s="81">
        <f t="shared" si="82"/>
        <v>0</v>
      </c>
      <c r="E420" s="81">
        <f t="shared" si="82"/>
        <v>0</v>
      </c>
      <c r="F420" s="21">
        <f t="shared" si="83"/>
        <v>0</v>
      </c>
      <c r="G420" s="21">
        <f t="shared" si="83"/>
        <v>0</v>
      </c>
      <c r="H420" s="21">
        <f t="shared" si="84"/>
        <v>0</v>
      </c>
      <c r="I420" s="21">
        <f t="shared" si="85"/>
        <v>0</v>
      </c>
      <c r="J420" s="21">
        <f t="shared" si="86"/>
        <v>0</v>
      </c>
      <c r="K420" s="21">
        <f t="shared" si="87"/>
        <v>0</v>
      </c>
      <c r="L420" s="21">
        <f t="shared" si="88"/>
        <v>0</v>
      </c>
      <c r="M420" s="21">
        <f t="shared" ca="1" si="93"/>
        <v>-4.1827816089938883E-6</v>
      </c>
      <c r="N420" s="21">
        <f t="shared" ca="1" si="89"/>
        <v>0</v>
      </c>
      <c r="O420" s="82">
        <f t="shared" ca="1" si="90"/>
        <v>0</v>
      </c>
      <c r="P420" s="21">
        <f t="shared" ca="1" si="91"/>
        <v>0</v>
      </c>
      <c r="Q420" s="21">
        <f t="shared" ca="1" si="92"/>
        <v>0</v>
      </c>
      <c r="R420" s="12">
        <f t="shared" ca="1" si="94"/>
        <v>4.1827816089938883E-6</v>
      </c>
      <c r="S420" s="12"/>
      <c r="T420" s="12"/>
      <c r="U420" s="12"/>
      <c r="V420" s="12"/>
      <c r="W420" s="12"/>
      <c r="X420" s="12"/>
      <c r="Y420" s="12"/>
      <c r="Z420" s="12"/>
      <c r="AA420" s="12"/>
      <c r="AB420" s="12"/>
      <c r="AC420" s="12"/>
      <c r="AD420" s="12"/>
      <c r="AE420" s="12"/>
      <c r="AF420" s="12"/>
      <c r="AG420" s="12"/>
      <c r="AH420" s="12"/>
      <c r="AI420" s="12"/>
    </row>
    <row r="421" spans="1:35" x14ac:dyDescent="0.2">
      <c r="A421" s="12"/>
      <c r="B421" s="12"/>
      <c r="C421" s="80"/>
      <c r="D421" s="81">
        <f t="shared" si="82"/>
        <v>0</v>
      </c>
      <c r="E421" s="81">
        <f t="shared" si="82"/>
        <v>0</v>
      </c>
      <c r="F421" s="21">
        <f t="shared" si="83"/>
        <v>0</v>
      </c>
      <c r="G421" s="21">
        <f t="shared" si="83"/>
        <v>0</v>
      </c>
      <c r="H421" s="21">
        <f t="shared" si="84"/>
        <v>0</v>
      </c>
      <c r="I421" s="21">
        <f t="shared" si="85"/>
        <v>0</v>
      </c>
      <c r="J421" s="21">
        <f t="shared" si="86"/>
        <v>0</v>
      </c>
      <c r="K421" s="21">
        <f t="shared" si="87"/>
        <v>0</v>
      </c>
      <c r="L421" s="21">
        <f t="shared" si="88"/>
        <v>0</v>
      </c>
      <c r="M421" s="21">
        <f t="shared" ca="1" si="93"/>
        <v>-4.1827816089938883E-6</v>
      </c>
      <c r="N421" s="21">
        <f t="shared" ca="1" si="89"/>
        <v>0</v>
      </c>
      <c r="O421" s="82">
        <f t="shared" ca="1" si="90"/>
        <v>0</v>
      </c>
      <c r="P421" s="21">
        <f t="shared" ca="1" si="91"/>
        <v>0</v>
      </c>
      <c r="Q421" s="21">
        <f t="shared" ca="1" si="92"/>
        <v>0</v>
      </c>
      <c r="R421" s="12">
        <f t="shared" ca="1" si="94"/>
        <v>4.1827816089938883E-6</v>
      </c>
      <c r="S421" s="12"/>
      <c r="T421" s="12"/>
      <c r="U421" s="12"/>
      <c r="V421" s="12"/>
      <c r="W421" s="12"/>
      <c r="X421" s="12"/>
      <c r="Y421" s="12"/>
      <c r="Z421" s="12"/>
      <c r="AA421" s="12"/>
      <c r="AB421" s="12"/>
      <c r="AC421" s="12"/>
      <c r="AD421" s="12"/>
      <c r="AE421" s="12"/>
      <c r="AF421" s="12"/>
      <c r="AG421" s="12"/>
      <c r="AH421" s="12"/>
      <c r="AI421" s="12"/>
    </row>
    <row r="422" spans="1:35" x14ac:dyDescent="0.2">
      <c r="A422" s="12"/>
      <c r="B422" s="12"/>
      <c r="C422" s="80"/>
      <c r="D422" s="81">
        <f t="shared" si="82"/>
        <v>0</v>
      </c>
      <c r="E422" s="81">
        <f t="shared" si="82"/>
        <v>0</v>
      </c>
      <c r="F422" s="21">
        <f t="shared" si="83"/>
        <v>0</v>
      </c>
      <c r="G422" s="21">
        <f t="shared" si="83"/>
        <v>0</v>
      </c>
      <c r="H422" s="21">
        <f t="shared" si="84"/>
        <v>0</v>
      </c>
      <c r="I422" s="21">
        <f t="shared" si="85"/>
        <v>0</v>
      </c>
      <c r="J422" s="21">
        <f t="shared" si="86"/>
        <v>0</v>
      </c>
      <c r="K422" s="21">
        <f t="shared" si="87"/>
        <v>0</v>
      </c>
      <c r="L422" s="21">
        <f t="shared" si="88"/>
        <v>0</v>
      </c>
      <c r="M422" s="21">
        <f t="shared" ca="1" si="93"/>
        <v>-4.1827816089938883E-6</v>
      </c>
      <c r="N422" s="21">
        <f t="shared" ca="1" si="89"/>
        <v>0</v>
      </c>
      <c r="O422" s="82">
        <f t="shared" ca="1" si="90"/>
        <v>0</v>
      </c>
      <c r="P422" s="21">
        <f t="shared" ca="1" si="91"/>
        <v>0</v>
      </c>
      <c r="Q422" s="21">
        <f t="shared" ca="1" si="92"/>
        <v>0</v>
      </c>
      <c r="R422" s="12">
        <f t="shared" ca="1" si="94"/>
        <v>4.1827816089938883E-6</v>
      </c>
      <c r="S422" s="12"/>
      <c r="T422" s="12"/>
      <c r="U422" s="12"/>
      <c r="V422" s="12"/>
      <c r="W422" s="12"/>
      <c r="X422" s="12"/>
      <c r="Y422" s="12"/>
      <c r="Z422" s="12"/>
      <c r="AA422" s="12"/>
      <c r="AB422" s="12"/>
      <c r="AC422" s="12"/>
      <c r="AD422" s="12"/>
      <c r="AE422" s="12"/>
      <c r="AF422" s="12"/>
      <c r="AG422" s="12"/>
      <c r="AH422" s="12"/>
      <c r="AI422" s="12"/>
    </row>
    <row r="423" spans="1:35" x14ac:dyDescent="0.2">
      <c r="A423" s="12"/>
      <c r="B423" s="12"/>
      <c r="C423" s="80"/>
      <c r="D423" s="81">
        <f t="shared" si="82"/>
        <v>0</v>
      </c>
      <c r="E423" s="81">
        <f t="shared" si="82"/>
        <v>0</v>
      </c>
      <c r="F423" s="21">
        <f t="shared" si="83"/>
        <v>0</v>
      </c>
      <c r="G423" s="21">
        <f t="shared" si="83"/>
        <v>0</v>
      </c>
      <c r="H423" s="21">
        <f t="shared" si="84"/>
        <v>0</v>
      </c>
      <c r="I423" s="21">
        <f t="shared" si="85"/>
        <v>0</v>
      </c>
      <c r="J423" s="21">
        <f t="shared" si="86"/>
        <v>0</v>
      </c>
      <c r="K423" s="21">
        <f t="shared" si="87"/>
        <v>0</v>
      </c>
      <c r="L423" s="21">
        <f t="shared" si="88"/>
        <v>0</v>
      </c>
      <c r="M423" s="21">
        <f t="shared" ca="1" si="93"/>
        <v>-4.1827816089938883E-6</v>
      </c>
      <c r="N423" s="21">
        <f t="shared" ca="1" si="89"/>
        <v>0</v>
      </c>
      <c r="O423" s="82">
        <f t="shared" ca="1" si="90"/>
        <v>0</v>
      </c>
      <c r="P423" s="21">
        <f t="shared" ca="1" si="91"/>
        <v>0</v>
      </c>
      <c r="Q423" s="21">
        <f t="shared" ca="1" si="92"/>
        <v>0</v>
      </c>
      <c r="R423" s="12">
        <f t="shared" ca="1" si="94"/>
        <v>4.1827816089938883E-6</v>
      </c>
      <c r="S423" s="12"/>
      <c r="T423" s="12"/>
      <c r="U423" s="12"/>
      <c r="V423" s="12"/>
      <c r="W423" s="12"/>
      <c r="X423" s="12"/>
      <c r="Y423" s="12"/>
      <c r="Z423" s="12"/>
      <c r="AA423" s="12"/>
      <c r="AB423" s="12"/>
      <c r="AC423" s="12"/>
      <c r="AD423" s="12"/>
      <c r="AE423" s="12"/>
      <c r="AF423" s="12"/>
      <c r="AG423" s="12"/>
      <c r="AH423" s="12"/>
      <c r="AI423" s="12"/>
    </row>
    <row r="424" spans="1:35" x14ac:dyDescent="0.2">
      <c r="A424" s="12"/>
      <c r="B424" s="12"/>
      <c r="C424" s="80"/>
      <c r="D424" s="81">
        <f t="shared" si="82"/>
        <v>0</v>
      </c>
      <c r="E424" s="81">
        <f t="shared" si="82"/>
        <v>0</v>
      </c>
      <c r="F424" s="21">
        <f t="shared" si="83"/>
        <v>0</v>
      </c>
      <c r="G424" s="21">
        <f t="shared" si="83"/>
        <v>0</v>
      </c>
      <c r="H424" s="21">
        <f t="shared" si="84"/>
        <v>0</v>
      </c>
      <c r="I424" s="21">
        <f t="shared" si="85"/>
        <v>0</v>
      </c>
      <c r="J424" s="21">
        <f t="shared" si="86"/>
        <v>0</v>
      </c>
      <c r="K424" s="21">
        <f t="shared" si="87"/>
        <v>0</v>
      </c>
      <c r="L424" s="21">
        <f t="shared" si="88"/>
        <v>0</v>
      </c>
      <c r="M424" s="21">
        <f t="shared" ca="1" si="93"/>
        <v>-4.1827816089938883E-6</v>
      </c>
      <c r="N424" s="21">
        <f t="shared" ca="1" si="89"/>
        <v>0</v>
      </c>
      <c r="O424" s="82">
        <f t="shared" ca="1" si="90"/>
        <v>0</v>
      </c>
      <c r="P424" s="21">
        <f t="shared" ca="1" si="91"/>
        <v>0</v>
      </c>
      <c r="Q424" s="21">
        <f t="shared" ca="1" si="92"/>
        <v>0</v>
      </c>
      <c r="R424" s="12">
        <f t="shared" ca="1" si="94"/>
        <v>4.1827816089938883E-6</v>
      </c>
      <c r="S424" s="12"/>
      <c r="T424" s="12"/>
      <c r="U424" s="12"/>
      <c r="V424" s="12"/>
      <c r="W424" s="12"/>
      <c r="X424" s="12"/>
      <c r="Y424" s="12"/>
      <c r="Z424" s="12"/>
      <c r="AA424" s="12"/>
      <c r="AB424" s="12"/>
      <c r="AC424" s="12"/>
      <c r="AD424" s="12"/>
      <c r="AE424" s="12"/>
      <c r="AF424" s="12"/>
      <c r="AG424" s="12"/>
      <c r="AH424" s="12"/>
      <c r="AI424" s="12"/>
    </row>
    <row r="425" spans="1:35" x14ac:dyDescent="0.2">
      <c r="A425" s="12"/>
      <c r="B425" s="12"/>
      <c r="C425" s="80"/>
      <c r="D425" s="81">
        <f t="shared" si="82"/>
        <v>0</v>
      </c>
      <c r="E425" s="81">
        <f t="shared" si="82"/>
        <v>0</v>
      </c>
      <c r="F425" s="21">
        <f t="shared" si="83"/>
        <v>0</v>
      </c>
      <c r="G425" s="21">
        <f t="shared" si="83"/>
        <v>0</v>
      </c>
      <c r="H425" s="21">
        <f t="shared" si="84"/>
        <v>0</v>
      </c>
      <c r="I425" s="21">
        <f t="shared" si="85"/>
        <v>0</v>
      </c>
      <c r="J425" s="21">
        <f t="shared" si="86"/>
        <v>0</v>
      </c>
      <c r="K425" s="21">
        <f t="shared" si="87"/>
        <v>0</v>
      </c>
      <c r="L425" s="21">
        <f t="shared" si="88"/>
        <v>0</v>
      </c>
      <c r="M425" s="21">
        <f t="shared" ca="1" si="93"/>
        <v>-4.1827816089938883E-6</v>
      </c>
      <c r="N425" s="21">
        <f t="shared" ca="1" si="89"/>
        <v>0</v>
      </c>
      <c r="O425" s="82">
        <f t="shared" ca="1" si="90"/>
        <v>0</v>
      </c>
      <c r="P425" s="21">
        <f t="shared" ca="1" si="91"/>
        <v>0</v>
      </c>
      <c r="Q425" s="21">
        <f t="shared" ca="1" si="92"/>
        <v>0</v>
      </c>
      <c r="R425" s="12">
        <f t="shared" ca="1" si="94"/>
        <v>4.1827816089938883E-6</v>
      </c>
      <c r="S425" s="12"/>
      <c r="T425" s="12"/>
      <c r="U425" s="12"/>
      <c r="V425" s="12"/>
      <c r="W425" s="12"/>
      <c r="X425" s="12"/>
      <c r="Y425" s="12"/>
      <c r="Z425" s="12"/>
      <c r="AA425" s="12"/>
      <c r="AB425" s="12"/>
      <c r="AC425" s="12"/>
      <c r="AD425" s="12"/>
      <c r="AE425" s="12"/>
      <c r="AF425" s="12"/>
      <c r="AG425" s="12"/>
      <c r="AH425" s="12"/>
      <c r="AI425" s="12"/>
    </row>
    <row r="426" spans="1:35" x14ac:dyDescent="0.2">
      <c r="A426" s="12"/>
      <c r="B426" s="12"/>
      <c r="C426" s="80"/>
      <c r="D426" s="81">
        <f t="shared" si="82"/>
        <v>0</v>
      </c>
      <c r="E426" s="81">
        <f t="shared" si="82"/>
        <v>0</v>
      </c>
      <c r="F426" s="21">
        <f t="shared" si="83"/>
        <v>0</v>
      </c>
      <c r="G426" s="21">
        <f t="shared" si="83"/>
        <v>0</v>
      </c>
      <c r="H426" s="21">
        <f t="shared" si="84"/>
        <v>0</v>
      </c>
      <c r="I426" s="21">
        <f t="shared" si="85"/>
        <v>0</v>
      </c>
      <c r="J426" s="21">
        <f t="shared" si="86"/>
        <v>0</v>
      </c>
      <c r="K426" s="21">
        <f t="shared" si="87"/>
        <v>0</v>
      </c>
      <c r="L426" s="21">
        <f t="shared" si="88"/>
        <v>0</v>
      </c>
      <c r="M426" s="21">
        <f t="shared" ca="1" si="93"/>
        <v>-4.1827816089938883E-6</v>
      </c>
      <c r="N426" s="21">
        <f t="shared" ca="1" si="89"/>
        <v>0</v>
      </c>
      <c r="O426" s="82">
        <f t="shared" ca="1" si="90"/>
        <v>0</v>
      </c>
      <c r="P426" s="21">
        <f t="shared" ca="1" si="91"/>
        <v>0</v>
      </c>
      <c r="Q426" s="21">
        <f t="shared" ca="1" si="92"/>
        <v>0</v>
      </c>
      <c r="R426" s="12">
        <f t="shared" ca="1" si="94"/>
        <v>4.1827816089938883E-6</v>
      </c>
      <c r="S426" s="12"/>
      <c r="T426" s="12"/>
      <c r="U426" s="12"/>
      <c r="V426" s="12"/>
      <c r="W426" s="12"/>
      <c r="X426" s="12"/>
      <c r="Y426" s="12"/>
      <c r="Z426" s="12"/>
      <c r="AA426" s="12"/>
      <c r="AB426" s="12"/>
      <c r="AC426" s="12"/>
      <c r="AD426" s="12"/>
      <c r="AE426" s="12"/>
      <c r="AF426" s="12"/>
      <c r="AG426" s="12"/>
      <c r="AH426" s="12"/>
      <c r="AI426" s="12"/>
    </row>
    <row r="427" spans="1:35" x14ac:dyDescent="0.2">
      <c r="A427" s="12"/>
      <c r="B427" s="12"/>
      <c r="C427" s="80"/>
      <c r="D427" s="81">
        <f t="shared" si="82"/>
        <v>0</v>
      </c>
      <c r="E427" s="81">
        <f t="shared" si="82"/>
        <v>0</v>
      </c>
      <c r="F427" s="21">
        <f t="shared" si="83"/>
        <v>0</v>
      </c>
      <c r="G427" s="21">
        <f t="shared" si="83"/>
        <v>0</v>
      </c>
      <c r="H427" s="21">
        <f t="shared" si="84"/>
        <v>0</v>
      </c>
      <c r="I427" s="21">
        <f t="shared" si="85"/>
        <v>0</v>
      </c>
      <c r="J427" s="21">
        <f t="shared" si="86"/>
        <v>0</v>
      </c>
      <c r="K427" s="21">
        <f t="shared" si="87"/>
        <v>0</v>
      </c>
      <c r="L427" s="21">
        <f t="shared" si="88"/>
        <v>0</v>
      </c>
      <c r="M427" s="21">
        <f t="shared" ca="1" si="93"/>
        <v>-4.1827816089938883E-6</v>
      </c>
      <c r="N427" s="21">
        <f t="shared" ca="1" si="89"/>
        <v>0</v>
      </c>
      <c r="O427" s="82">
        <f t="shared" ca="1" si="90"/>
        <v>0</v>
      </c>
      <c r="P427" s="21">
        <f t="shared" ca="1" si="91"/>
        <v>0</v>
      </c>
      <c r="Q427" s="21">
        <f t="shared" ca="1" si="92"/>
        <v>0</v>
      </c>
      <c r="R427" s="12">
        <f t="shared" ca="1" si="94"/>
        <v>4.1827816089938883E-6</v>
      </c>
      <c r="S427" s="12"/>
      <c r="T427" s="12"/>
      <c r="U427" s="12"/>
      <c r="V427" s="12"/>
      <c r="W427" s="12"/>
      <c r="X427" s="12"/>
      <c r="Y427" s="12"/>
      <c r="Z427" s="12"/>
      <c r="AA427" s="12"/>
      <c r="AB427" s="12"/>
      <c r="AC427" s="12"/>
      <c r="AD427" s="12"/>
      <c r="AE427" s="12"/>
      <c r="AF427" s="12"/>
      <c r="AG427" s="12"/>
      <c r="AH427" s="12"/>
      <c r="AI427" s="12"/>
    </row>
    <row r="428" spans="1:35" x14ac:dyDescent="0.2">
      <c r="A428" s="12"/>
      <c r="B428" s="12"/>
      <c r="C428" s="80"/>
      <c r="D428" s="81">
        <f t="shared" si="82"/>
        <v>0</v>
      </c>
      <c r="E428" s="81">
        <f t="shared" si="82"/>
        <v>0</v>
      </c>
      <c r="F428" s="21">
        <f t="shared" si="83"/>
        <v>0</v>
      </c>
      <c r="G428" s="21">
        <f t="shared" si="83"/>
        <v>0</v>
      </c>
      <c r="H428" s="21">
        <f t="shared" si="84"/>
        <v>0</v>
      </c>
      <c r="I428" s="21">
        <f t="shared" si="85"/>
        <v>0</v>
      </c>
      <c r="J428" s="21">
        <f t="shared" si="86"/>
        <v>0</v>
      </c>
      <c r="K428" s="21">
        <f t="shared" si="87"/>
        <v>0</v>
      </c>
      <c r="L428" s="21">
        <f t="shared" si="88"/>
        <v>0</v>
      </c>
      <c r="M428" s="21">
        <f t="shared" ca="1" si="93"/>
        <v>-4.1827816089938883E-6</v>
      </c>
      <c r="N428" s="21">
        <f t="shared" ca="1" si="89"/>
        <v>0</v>
      </c>
      <c r="O428" s="82">
        <f t="shared" ca="1" si="90"/>
        <v>0</v>
      </c>
      <c r="P428" s="21">
        <f t="shared" ca="1" si="91"/>
        <v>0</v>
      </c>
      <c r="Q428" s="21">
        <f t="shared" ca="1" si="92"/>
        <v>0</v>
      </c>
      <c r="R428" s="12">
        <f t="shared" ca="1" si="94"/>
        <v>4.1827816089938883E-6</v>
      </c>
      <c r="S428" s="12"/>
      <c r="T428" s="12"/>
      <c r="U428" s="12"/>
      <c r="V428" s="12"/>
      <c r="W428" s="12"/>
      <c r="X428" s="12"/>
      <c r="Y428" s="12"/>
      <c r="Z428" s="12"/>
      <c r="AA428" s="12"/>
      <c r="AB428" s="12"/>
      <c r="AC428" s="12"/>
      <c r="AD428" s="12"/>
      <c r="AE428" s="12"/>
      <c r="AF428" s="12"/>
      <c r="AG428" s="12"/>
      <c r="AH428" s="12"/>
      <c r="AI428" s="12"/>
    </row>
    <row r="429" spans="1:35" x14ac:dyDescent="0.2">
      <c r="A429" s="12"/>
      <c r="B429" s="12"/>
      <c r="C429" s="80"/>
      <c r="D429" s="81">
        <f t="shared" si="82"/>
        <v>0</v>
      </c>
      <c r="E429" s="81">
        <f t="shared" si="82"/>
        <v>0</v>
      </c>
      <c r="F429" s="21">
        <f t="shared" si="83"/>
        <v>0</v>
      </c>
      <c r="G429" s="21">
        <f t="shared" si="83"/>
        <v>0</v>
      </c>
      <c r="H429" s="21">
        <f t="shared" si="84"/>
        <v>0</v>
      </c>
      <c r="I429" s="21">
        <f t="shared" si="85"/>
        <v>0</v>
      </c>
      <c r="J429" s="21">
        <f t="shared" si="86"/>
        <v>0</v>
      </c>
      <c r="K429" s="21">
        <f t="shared" si="87"/>
        <v>0</v>
      </c>
      <c r="L429" s="21">
        <f t="shared" si="88"/>
        <v>0</v>
      </c>
      <c r="M429" s="21">
        <f t="shared" ca="1" si="93"/>
        <v>-4.1827816089938883E-6</v>
      </c>
      <c r="N429" s="21">
        <f t="shared" ca="1" si="89"/>
        <v>0</v>
      </c>
      <c r="O429" s="82">
        <f t="shared" ca="1" si="90"/>
        <v>0</v>
      </c>
      <c r="P429" s="21">
        <f t="shared" ca="1" si="91"/>
        <v>0</v>
      </c>
      <c r="Q429" s="21">
        <f t="shared" ca="1" si="92"/>
        <v>0</v>
      </c>
      <c r="R429" s="12">
        <f t="shared" ca="1" si="94"/>
        <v>4.1827816089938883E-6</v>
      </c>
      <c r="S429" s="12"/>
      <c r="T429" s="12"/>
      <c r="U429" s="12"/>
      <c r="V429" s="12"/>
      <c r="W429" s="12"/>
      <c r="X429" s="12"/>
      <c r="Y429" s="12"/>
      <c r="Z429" s="12"/>
      <c r="AA429" s="12"/>
      <c r="AB429" s="12"/>
      <c r="AC429" s="12"/>
      <c r="AD429" s="12"/>
      <c r="AE429" s="12"/>
      <c r="AF429" s="12"/>
      <c r="AG429" s="12"/>
      <c r="AH429" s="12"/>
      <c r="AI429" s="12"/>
    </row>
    <row r="430" spans="1:35" x14ac:dyDescent="0.2">
      <c r="A430" s="12"/>
      <c r="B430" s="12"/>
      <c r="C430" s="80"/>
      <c r="D430" s="81">
        <f t="shared" si="82"/>
        <v>0</v>
      </c>
      <c r="E430" s="81">
        <f t="shared" si="82"/>
        <v>0</v>
      </c>
      <c r="F430" s="21">
        <f t="shared" si="83"/>
        <v>0</v>
      </c>
      <c r="G430" s="21">
        <f t="shared" si="83"/>
        <v>0</v>
      </c>
      <c r="H430" s="21">
        <f t="shared" si="84"/>
        <v>0</v>
      </c>
      <c r="I430" s="21">
        <f t="shared" si="85"/>
        <v>0</v>
      </c>
      <c r="J430" s="21">
        <f t="shared" si="86"/>
        <v>0</v>
      </c>
      <c r="K430" s="21">
        <f t="shared" si="87"/>
        <v>0</v>
      </c>
      <c r="L430" s="21">
        <f t="shared" si="88"/>
        <v>0</v>
      </c>
      <c r="M430" s="21">
        <f t="shared" ca="1" si="93"/>
        <v>-4.1827816089938883E-6</v>
      </c>
      <c r="N430" s="21">
        <f t="shared" ca="1" si="89"/>
        <v>0</v>
      </c>
      <c r="O430" s="82">
        <f t="shared" ca="1" si="90"/>
        <v>0</v>
      </c>
      <c r="P430" s="21">
        <f t="shared" ca="1" si="91"/>
        <v>0</v>
      </c>
      <c r="Q430" s="21">
        <f t="shared" ca="1" si="92"/>
        <v>0</v>
      </c>
      <c r="R430" s="12">
        <f t="shared" ca="1" si="94"/>
        <v>4.1827816089938883E-6</v>
      </c>
      <c r="S430" s="12"/>
      <c r="T430" s="12"/>
      <c r="U430" s="12"/>
      <c r="V430" s="12"/>
      <c r="W430" s="12"/>
      <c r="X430" s="12"/>
      <c r="Y430" s="12"/>
      <c r="Z430" s="12"/>
      <c r="AA430" s="12"/>
      <c r="AB430" s="12"/>
      <c r="AC430" s="12"/>
      <c r="AD430" s="12"/>
      <c r="AE430" s="12"/>
      <c r="AF430" s="12"/>
      <c r="AG430" s="12"/>
      <c r="AH430" s="12"/>
      <c r="AI430" s="12"/>
    </row>
    <row r="431" spans="1:35" x14ac:dyDescent="0.2">
      <c r="A431" s="12"/>
      <c r="B431" s="12"/>
      <c r="C431" s="80"/>
      <c r="D431" s="81">
        <f t="shared" si="82"/>
        <v>0</v>
      </c>
      <c r="E431" s="81">
        <f t="shared" si="82"/>
        <v>0</v>
      </c>
      <c r="F431" s="21">
        <f t="shared" si="83"/>
        <v>0</v>
      </c>
      <c r="G431" s="21">
        <f t="shared" si="83"/>
        <v>0</v>
      </c>
      <c r="H431" s="21">
        <f t="shared" si="84"/>
        <v>0</v>
      </c>
      <c r="I431" s="21">
        <f t="shared" si="85"/>
        <v>0</v>
      </c>
      <c r="J431" s="21">
        <f t="shared" si="86"/>
        <v>0</v>
      </c>
      <c r="K431" s="21">
        <f t="shared" si="87"/>
        <v>0</v>
      </c>
      <c r="L431" s="21">
        <f t="shared" si="88"/>
        <v>0</v>
      </c>
      <c r="M431" s="21">
        <f t="shared" ca="1" si="93"/>
        <v>-4.1827816089938883E-6</v>
      </c>
      <c r="N431" s="21">
        <f t="shared" ca="1" si="89"/>
        <v>0</v>
      </c>
      <c r="O431" s="82">
        <f t="shared" ca="1" si="90"/>
        <v>0</v>
      </c>
      <c r="P431" s="21">
        <f t="shared" ca="1" si="91"/>
        <v>0</v>
      </c>
      <c r="Q431" s="21">
        <f t="shared" ca="1" si="92"/>
        <v>0</v>
      </c>
      <c r="R431" s="12">
        <f t="shared" ca="1" si="94"/>
        <v>4.1827816089938883E-6</v>
      </c>
      <c r="S431" s="12"/>
      <c r="T431" s="12"/>
      <c r="U431" s="12"/>
      <c r="V431" s="12"/>
      <c r="W431" s="12"/>
      <c r="X431" s="12"/>
      <c r="Y431" s="12"/>
      <c r="Z431" s="12"/>
      <c r="AA431" s="12"/>
      <c r="AB431" s="12"/>
      <c r="AC431" s="12"/>
      <c r="AD431" s="12"/>
      <c r="AE431" s="12"/>
      <c r="AF431" s="12"/>
      <c r="AG431" s="12"/>
      <c r="AH431" s="12"/>
      <c r="AI431" s="12"/>
    </row>
    <row r="432" spans="1:35" x14ac:dyDescent="0.2">
      <c r="A432" s="12"/>
      <c r="B432" s="12"/>
      <c r="C432" s="80"/>
      <c r="D432" s="81">
        <f t="shared" si="82"/>
        <v>0</v>
      </c>
      <c r="E432" s="81">
        <f t="shared" si="82"/>
        <v>0</v>
      </c>
      <c r="F432" s="21">
        <f t="shared" si="83"/>
        <v>0</v>
      </c>
      <c r="G432" s="21">
        <f t="shared" si="83"/>
        <v>0</v>
      </c>
      <c r="H432" s="21">
        <f t="shared" si="84"/>
        <v>0</v>
      </c>
      <c r="I432" s="21">
        <f t="shared" si="85"/>
        <v>0</v>
      </c>
      <c r="J432" s="21">
        <f t="shared" si="86"/>
        <v>0</v>
      </c>
      <c r="K432" s="21">
        <f t="shared" si="87"/>
        <v>0</v>
      </c>
      <c r="L432" s="21">
        <f t="shared" si="88"/>
        <v>0</v>
      </c>
      <c r="M432" s="21">
        <f t="shared" ca="1" si="93"/>
        <v>-4.1827816089938883E-6</v>
      </c>
      <c r="N432" s="21">
        <f t="shared" ca="1" si="89"/>
        <v>0</v>
      </c>
      <c r="O432" s="82">
        <f t="shared" ca="1" si="90"/>
        <v>0</v>
      </c>
      <c r="P432" s="21">
        <f t="shared" ca="1" si="91"/>
        <v>0</v>
      </c>
      <c r="Q432" s="21">
        <f t="shared" ca="1" si="92"/>
        <v>0</v>
      </c>
      <c r="R432" s="12">
        <f t="shared" ca="1" si="94"/>
        <v>4.1827816089938883E-6</v>
      </c>
      <c r="S432" s="12"/>
      <c r="T432" s="12"/>
      <c r="U432" s="12"/>
      <c r="V432" s="12"/>
      <c r="W432" s="12"/>
      <c r="X432" s="12"/>
      <c r="Y432" s="12"/>
      <c r="Z432" s="12"/>
      <c r="AA432" s="12"/>
      <c r="AB432" s="12"/>
      <c r="AC432" s="12"/>
      <c r="AD432" s="12"/>
      <c r="AE432" s="12"/>
      <c r="AF432" s="12"/>
      <c r="AG432" s="12"/>
      <c r="AH432" s="12"/>
      <c r="AI432" s="12"/>
    </row>
    <row r="433" spans="1:35" x14ac:dyDescent="0.2">
      <c r="A433" s="12"/>
      <c r="B433" s="12"/>
      <c r="C433" s="80"/>
      <c r="D433" s="81">
        <f t="shared" si="82"/>
        <v>0</v>
      </c>
      <c r="E433" s="81">
        <f t="shared" si="82"/>
        <v>0</v>
      </c>
      <c r="F433" s="21">
        <f t="shared" si="83"/>
        <v>0</v>
      </c>
      <c r="G433" s="21">
        <f t="shared" si="83"/>
        <v>0</v>
      </c>
      <c r="H433" s="21">
        <f t="shared" si="84"/>
        <v>0</v>
      </c>
      <c r="I433" s="21">
        <f t="shared" si="85"/>
        <v>0</v>
      </c>
      <c r="J433" s="21">
        <f t="shared" si="86"/>
        <v>0</v>
      </c>
      <c r="K433" s="21">
        <f t="shared" si="87"/>
        <v>0</v>
      </c>
      <c r="L433" s="21">
        <f t="shared" si="88"/>
        <v>0</v>
      </c>
      <c r="M433" s="21">
        <f t="shared" ca="1" si="93"/>
        <v>-4.1827816089938883E-6</v>
      </c>
      <c r="N433" s="21">
        <f t="shared" ca="1" si="89"/>
        <v>0</v>
      </c>
      <c r="O433" s="82">
        <f t="shared" ca="1" si="90"/>
        <v>0</v>
      </c>
      <c r="P433" s="21">
        <f t="shared" ca="1" si="91"/>
        <v>0</v>
      </c>
      <c r="Q433" s="21">
        <f t="shared" ca="1" si="92"/>
        <v>0</v>
      </c>
      <c r="R433" s="12">
        <f t="shared" ca="1" si="94"/>
        <v>4.1827816089938883E-6</v>
      </c>
      <c r="S433" s="12"/>
      <c r="T433" s="12"/>
      <c r="U433" s="12"/>
      <c r="V433" s="12"/>
      <c r="W433" s="12"/>
      <c r="X433" s="12"/>
      <c r="Y433" s="12"/>
      <c r="Z433" s="12"/>
      <c r="AA433" s="12"/>
      <c r="AB433" s="12"/>
      <c r="AC433" s="12"/>
      <c r="AD433" s="12"/>
      <c r="AE433" s="12"/>
      <c r="AF433" s="12"/>
      <c r="AG433" s="12"/>
      <c r="AH433" s="12"/>
      <c r="AI433" s="12"/>
    </row>
    <row r="434" spans="1:35" x14ac:dyDescent="0.2">
      <c r="A434" s="12"/>
      <c r="B434" s="12"/>
      <c r="C434" s="80"/>
      <c r="D434" s="81">
        <f t="shared" si="82"/>
        <v>0</v>
      </c>
      <c r="E434" s="81">
        <f t="shared" si="82"/>
        <v>0</v>
      </c>
      <c r="F434" s="21">
        <f t="shared" si="83"/>
        <v>0</v>
      </c>
      <c r="G434" s="21">
        <f t="shared" si="83"/>
        <v>0</v>
      </c>
      <c r="H434" s="21">
        <f t="shared" si="84"/>
        <v>0</v>
      </c>
      <c r="I434" s="21">
        <f t="shared" si="85"/>
        <v>0</v>
      </c>
      <c r="J434" s="21">
        <f t="shared" si="86"/>
        <v>0</v>
      </c>
      <c r="K434" s="21">
        <f t="shared" si="87"/>
        <v>0</v>
      </c>
      <c r="L434" s="21">
        <f t="shared" si="88"/>
        <v>0</v>
      </c>
      <c r="M434" s="21">
        <f t="shared" ca="1" si="93"/>
        <v>-4.1827816089938883E-6</v>
      </c>
      <c r="N434" s="21">
        <f t="shared" ca="1" si="89"/>
        <v>0</v>
      </c>
      <c r="O434" s="82">
        <f t="shared" ca="1" si="90"/>
        <v>0</v>
      </c>
      <c r="P434" s="21">
        <f t="shared" ca="1" si="91"/>
        <v>0</v>
      </c>
      <c r="Q434" s="21">
        <f t="shared" ca="1" si="92"/>
        <v>0</v>
      </c>
      <c r="R434" s="12">
        <f t="shared" ca="1" si="94"/>
        <v>4.1827816089938883E-6</v>
      </c>
      <c r="S434" s="12"/>
      <c r="T434" s="12"/>
      <c r="U434" s="12"/>
      <c r="V434" s="12"/>
      <c r="W434" s="12"/>
      <c r="X434" s="12"/>
      <c r="Y434" s="12"/>
      <c r="Z434" s="12"/>
      <c r="AA434" s="12"/>
      <c r="AB434" s="12"/>
      <c r="AC434" s="12"/>
      <c r="AD434" s="12"/>
      <c r="AE434" s="12"/>
      <c r="AF434" s="12"/>
      <c r="AG434" s="12"/>
      <c r="AH434" s="12"/>
      <c r="AI434" s="12"/>
    </row>
    <row r="435" spans="1:35" x14ac:dyDescent="0.2">
      <c r="A435" s="12"/>
      <c r="B435" s="12"/>
      <c r="C435" s="80"/>
      <c r="D435" s="81">
        <f t="shared" si="82"/>
        <v>0</v>
      </c>
      <c r="E435" s="81">
        <f t="shared" si="82"/>
        <v>0</v>
      </c>
      <c r="F435" s="21">
        <f t="shared" si="83"/>
        <v>0</v>
      </c>
      <c r="G435" s="21">
        <f t="shared" si="83"/>
        <v>0</v>
      </c>
      <c r="H435" s="21">
        <f t="shared" si="84"/>
        <v>0</v>
      </c>
      <c r="I435" s="21">
        <f t="shared" si="85"/>
        <v>0</v>
      </c>
      <c r="J435" s="21">
        <f t="shared" si="86"/>
        <v>0</v>
      </c>
      <c r="K435" s="21">
        <f t="shared" si="87"/>
        <v>0</v>
      </c>
      <c r="L435" s="21">
        <f t="shared" si="88"/>
        <v>0</v>
      </c>
      <c r="M435" s="21">
        <f t="shared" ca="1" si="93"/>
        <v>-4.1827816089938883E-6</v>
      </c>
      <c r="N435" s="21">
        <f t="shared" ca="1" si="89"/>
        <v>0</v>
      </c>
      <c r="O435" s="82">
        <f t="shared" ca="1" si="90"/>
        <v>0</v>
      </c>
      <c r="P435" s="21">
        <f t="shared" ca="1" si="91"/>
        <v>0</v>
      </c>
      <c r="Q435" s="21">
        <f t="shared" ca="1" si="92"/>
        <v>0</v>
      </c>
      <c r="R435" s="12">
        <f t="shared" ca="1" si="94"/>
        <v>4.1827816089938883E-6</v>
      </c>
      <c r="S435" s="12"/>
      <c r="T435" s="12"/>
      <c r="U435" s="12"/>
      <c r="V435" s="12"/>
      <c r="W435" s="12"/>
      <c r="X435" s="12"/>
      <c r="Y435" s="12"/>
      <c r="Z435" s="12"/>
      <c r="AA435" s="12"/>
      <c r="AB435" s="12"/>
      <c r="AC435" s="12"/>
      <c r="AD435" s="12"/>
      <c r="AE435" s="12"/>
      <c r="AF435" s="12"/>
      <c r="AG435" s="12"/>
      <c r="AH435" s="12"/>
      <c r="AI435" s="12"/>
    </row>
    <row r="436" spans="1:35" x14ac:dyDescent="0.2">
      <c r="A436" s="12"/>
      <c r="B436" s="12"/>
      <c r="C436" s="80"/>
      <c r="D436" s="81">
        <f t="shared" si="82"/>
        <v>0</v>
      </c>
      <c r="E436" s="81">
        <f t="shared" si="82"/>
        <v>0</v>
      </c>
      <c r="F436" s="21">
        <f t="shared" si="83"/>
        <v>0</v>
      </c>
      <c r="G436" s="21">
        <f t="shared" si="83"/>
        <v>0</v>
      </c>
      <c r="H436" s="21">
        <f t="shared" si="84"/>
        <v>0</v>
      </c>
      <c r="I436" s="21">
        <f t="shared" si="85"/>
        <v>0</v>
      </c>
      <c r="J436" s="21">
        <f t="shared" si="86"/>
        <v>0</v>
      </c>
      <c r="K436" s="21">
        <f t="shared" si="87"/>
        <v>0</v>
      </c>
      <c r="L436" s="21">
        <f t="shared" si="88"/>
        <v>0</v>
      </c>
      <c r="M436" s="21">
        <f t="shared" ca="1" si="93"/>
        <v>-4.1827816089938883E-6</v>
      </c>
      <c r="N436" s="21">
        <f t="shared" ca="1" si="89"/>
        <v>0</v>
      </c>
      <c r="O436" s="82">
        <f t="shared" ca="1" si="90"/>
        <v>0</v>
      </c>
      <c r="P436" s="21">
        <f t="shared" ca="1" si="91"/>
        <v>0</v>
      </c>
      <c r="Q436" s="21">
        <f t="shared" ca="1" si="92"/>
        <v>0</v>
      </c>
      <c r="R436" s="12">
        <f t="shared" ca="1" si="94"/>
        <v>4.1827816089938883E-6</v>
      </c>
      <c r="S436" s="12"/>
      <c r="T436" s="12"/>
      <c r="U436" s="12"/>
      <c r="V436" s="12"/>
      <c r="W436" s="12"/>
      <c r="X436" s="12"/>
      <c r="Y436" s="12"/>
      <c r="Z436" s="12"/>
      <c r="AA436" s="12"/>
      <c r="AB436" s="12"/>
      <c r="AC436" s="12"/>
      <c r="AD436" s="12"/>
      <c r="AE436" s="12"/>
      <c r="AF436" s="12"/>
      <c r="AG436" s="12"/>
      <c r="AH436" s="12"/>
      <c r="AI436" s="12"/>
    </row>
    <row r="437" spans="1:35" x14ac:dyDescent="0.2">
      <c r="A437" s="12"/>
      <c r="B437" s="12"/>
      <c r="C437" s="80"/>
      <c r="D437" s="81">
        <f t="shared" si="82"/>
        <v>0</v>
      </c>
      <c r="E437" s="81">
        <f t="shared" si="82"/>
        <v>0</v>
      </c>
      <c r="F437" s="21">
        <f t="shared" si="83"/>
        <v>0</v>
      </c>
      <c r="G437" s="21">
        <f t="shared" si="83"/>
        <v>0</v>
      </c>
      <c r="H437" s="21">
        <f t="shared" si="84"/>
        <v>0</v>
      </c>
      <c r="I437" s="21">
        <f t="shared" si="85"/>
        <v>0</v>
      </c>
      <c r="J437" s="21">
        <f t="shared" si="86"/>
        <v>0</v>
      </c>
      <c r="K437" s="21">
        <f t="shared" si="87"/>
        <v>0</v>
      </c>
      <c r="L437" s="21">
        <f t="shared" si="88"/>
        <v>0</v>
      </c>
      <c r="M437" s="21">
        <f t="shared" ca="1" si="93"/>
        <v>-4.1827816089938883E-6</v>
      </c>
      <c r="N437" s="21">
        <f t="shared" ca="1" si="89"/>
        <v>0</v>
      </c>
      <c r="O437" s="82">
        <f t="shared" ca="1" si="90"/>
        <v>0</v>
      </c>
      <c r="P437" s="21">
        <f t="shared" ca="1" si="91"/>
        <v>0</v>
      </c>
      <c r="Q437" s="21">
        <f t="shared" ca="1" si="92"/>
        <v>0</v>
      </c>
      <c r="R437" s="12">
        <f t="shared" ca="1" si="94"/>
        <v>4.1827816089938883E-6</v>
      </c>
      <c r="S437" s="12"/>
      <c r="T437" s="12"/>
      <c r="U437" s="12"/>
      <c r="V437" s="12"/>
      <c r="W437" s="12"/>
      <c r="X437" s="12"/>
      <c r="Y437" s="12"/>
      <c r="Z437" s="12"/>
      <c r="AA437" s="12"/>
      <c r="AB437" s="12"/>
      <c r="AC437" s="12"/>
      <c r="AD437" s="12"/>
      <c r="AE437" s="12"/>
      <c r="AF437" s="12"/>
      <c r="AG437" s="12"/>
      <c r="AH437" s="12"/>
      <c r="AI437" s="12"/>
    </row>
    <row r="438" spans="1:35" x14ac:dyDescent="0.2">
      <c r="A438" s="12"/>
      <c r="B438" s="12"/>
      <c r="C438" s="80"/>
      <c r="D438" s="81">
        <f t="shared" si="82"/>
        <v>0</v>
      </c>
      <c r="E438" s="81">
        <f t="shared" si="82"/>
        <v>0</v>
      </c>
      <c r="F438" s="21">
        <f t="shared" si="83"/>
        <v>0</v>
      </c>
      <c r="G438" s="21">
        <f t="shared" si="83"/>
        <v>0</v>
      </c>
      <c r="H438" s="21">
        <f t="shared" si="84"/>
        <v>0</v>
      </c>
      <c r="I438" s="21">
        <f t="shared" si="85"/>
        <v>0</v>
      </c>
      <c r="J438" s="21">
        <f t="shared" si="86"/>
        <v>0</v>
      </c>
      <c r="K438" s="21">
        <f t="shared" si="87"/>
        <v>0</v>
      </c>
      <c r="L438" s="21">
        <f t="shared" si="88"/>
        <v>0</v>
      </c>
      <c r="M438" s="21">
        <f t="shared" ca="1" si="93"/>
        <v>-4.1827816089938883E-6</v>
      </c>
      <c r="N438" s="21">
        <f t="shared" ca="1" si="89"/>
        <v>0</v>
      </c>
      <c r="O438" s="82">
        <f t="shared" ca="1" si="90"/>
        <v>0</v>
      </c>
      <c r="P438" s="21">
        <f t="shared" ca="1" si="91"/>
        <v>0</v>
      </c>
      <c r="Q438" s="21">
        <f t="shared" ca="1" si="92"/>
        <v>0</v>
      </c>
      <c r="R438" s="12">
        <f t="shared" ca="1" si="94"/>
        <v>4.1827816089938883E-6</v>
      </c>
      <c r="S438" s="12"/>
      <c r="T438" s="12"/>
      <c r="U438" s="12"/>
      <c r="V438" s="12"/>
      <c r="W438" s="12"/>
      <c r="X438" s="12"/>
      <c r="Y438" s="12"/>
      <c r="Z438" s="12"/>
      <c r="AA438" s="12"/>
      <c r="AB438" s="12"/>
      <c r="AC438" s="12"/>
      <c r="AD438" s="12"/>
      <c r="AE438" s="12"/>
      <c r="AF438" s="12"/>
      <c r="AG438" s="12"/>
      <c r="AH438" s="12"/>
      <c r="AI438" s="12"/>
    </row>
    <row r="439" spans="1:35" x14ac:dyDescent="0.2">
      <c r="A439" s="12"/>
      <c r="B439" s="12"/>
      <c r="C439" s="80"/>
      <c r="D439" s="81">
        <f t="shared" si="82"/>
        <v>0</v>
      </c>
      <c r="E439" s="81">
        <f t="shared" si="82"/>
        <v>0</v>
      </c>
      <c r="F439" s="21">
        <f t="shared" si="83"/>
        <v>0</v>
      </c>
      <c r="G439" s="21">
        <f t="shared" si="83"/>
        <v>0</v>
      </c>
      <c r="H439" s="21">
        <f t="shared" si="84"/>
        <v>0</v>
      </c>
      <c r="I439" s="21">
        <f t="shared" si="85"/>
        <v>0</v>
      </c>
      <c r="J439" s="21">
        <f t="shared" si="86"/>
        <v>0</v>
      </c>
      <c r="K439" s="21">
        <f t="shared" si="87"/>
        <v>0</v>
      </c>
      <c r="L439" s="21">
        <f t="shared" si="88"/>
        <v>0</v>
      </c>
      <c r="M439" s="21">
        <f t="shared" ca="1" si="93"/>
        <v>-4.1827816089938883E-6</v>
      </c>
      <c r="N439" s="21">
        <f t="shared" ca="1" si="89"/>
        <v>0</v>
      </c>
      <c r="O439" s="82">
        <f t="shared" ca="1" si="90"/>
        <v>0</v>
      </c>
      <c r="P439" s="21">
        <f t="shared" ca="1" si="91"/>
        <v>0</v>
      </c>
      <c r="Q439" s="21">
        <f t="shared" ca="1" si="92"/>
        <v>0</v>
      </c>
      <c r="R439" s="12">
        <f t="shared" ca="1" si="94"/>
        <v>4.1827816089938883E-6</v>
      </c>
      <c r="S439" s="12"/>
      <c r="T439" s="12"/>
      <c r="U439" s="12"/>
      <c r="V439" s="12"/>
      <c r="W439" s="12"/>
      <c r="X439" s="12"/>
      <c r="Y439" s="12"/>
      <c r="Z439" s="12"/>
      <c r="AA439" s="12"/>
      <c r="AB439" s="12"/>
      <c r="AC439" s="12"/>
      <c r="AD439" s="12"/>
      <c r="AE439" s="12"/>
      <c r="AF439" s="12"/>
      <c r="AG439" s="12"/>
      <c r="AH439" s="12"/>
      <c r="AI439" s="12"/>
    </row>
    <row r="440" spans="1:35" x14ac:dyDescent="0.2">
      <c r="A440" s="12"/>
      <c r="B440" s="12"/>
      <c r="C440" s="80"/>
      <c r="D440" s="81">
        <f t="shared" si="82"/>
        <v>0</v>
      </c>
      <c r="E440" s="81">
        <f t="shared" si="82"/>
        <v>0</v>
      </c>
      <c r="F440" s="21">
        <f t="shared" si="83"/>
        <v>0</v>
      </c>
      <c r="G440" s="21">
        <f t="shared" si="83"/>
        <v>0</v>
      </c>
      <c r="H440" s="21">
        <f t="shared" si="84"/>
        <v>0</v>
      </c>
      <c r="I440" s="21">
        <f t="shared" si="85"/>
        <v>0</v>
      </c>
      <c r="J440" s="21">
        <f t="shared" si="86"/>
        <v>0</v>
      </c>
      <c r="K440" s="21">
        <f t="shared" si="87"/>
        <v>0</v>
      </c>
      <c r="L440" s="21">
        <f t="shared" si="88"/>
        <v>0</v>
      </c>
      <c r="M440" s="21">
        <f t="shared" ca="1" si="93"/>
        <v>-4.1827816089938883E-6</v>
      </c>
      <c r="N440" s="21">
        <f t="shared" ca="1" si="89"/>
        <v>0</v>
      </c>
      <c r="O440" s="82">
        <f t="shared" ca="1" si="90"/>
        <v>0</v>
      </c>
      <c r="P440" s="21">
        <f t="shared" ca="1" si="91"/>
        <v>0</v>
      </c>
      <c r="Q440" s="21">
        <f t="shared" ca="1" si="92"/>
        <v>0</v>
      </c>
      <c r="R440" s="12">
        <f t="shared" ca="1" si="94"/>
        <v>4.1827816089938883E-6</v>
      </c>
      <c r="S440" s="12"/>
      <c r="T440" s="12"/>
      <c r="U440" s="12"/>
      <c r="V440" s="12"/>
      <c r="W440" s="12"/>
      <c r="X440" s="12"/>
      <c r="Y440" s="12"/>
      <c r="Z440" s="12"/>
      <c r="AA440" s="12"/>
      <c r="AB440" s="12"/>
      <c r="AC440" s="12"/>
      <c r="AD440" s="12"/>
      <c r="AE440" s="12"/>
      <c r="AF440" s="12"/>
      <c r="AG440" s="12"/>
      <c r="AH440" s="12"/>
      <c r="AI440" s="12"/>
    </row>
    <row r="441" spans="1:35" x14ac:dyDescent="0.2">
      <c r="A441" s="12"/>
      <c r="B441" s="12"/>
      <c r="C441" s="80"/>
      <c r="D441" s="81">
        <f t="shared" si="82"/>
        <v>0</v>
      </c>
      <c r="E441" s="81">
        <f t="shared" si="82"/>
        <v>0</v>
      </c>
      <c r="F441" s="21">
        <f t="shared" si="83"/>
        <v>0</v>
      </c>
      <c r="G441" s="21">
        <f t="shared" si="83"/>
        <v>0</v>
      </c>
      <c r="H441" s="21">
        <f t="shared" si="84"/>
        <v>0</v>
      </c>
      <c r="I441" s="21">
        <f t="shared" si="85"/>
        <v>0</v>
      </c>
      <c r="J441" s="21">
        <f t="shared" si="86"/>
        <v>0</v>
      </c>
      <c r="K441" s="21">
        <f t="shared" si="87"/>
        <v>0</v>
      </c>
      <c r="L441" s="21">
        <f t="shared" si="88"/>
        <v>0</v>
      </c>
      <c r="M441" s="21">
        <f t="shared" ca="1" si="93"/>
        <v>-4.1827816089938883E-6</v>
      </c>
      <c r="N441" s="21">
        <f t="shared" ca="1" si="89"/>
        <v>0</v>
      </c>
      <c r="O441" s="82">
        <f t="shared" ca="1" si="90"/>
        <v>0</v>
      </c>
      <c r="P441" s="21">
        <f t="shared" ca="1" si="91"/>
        <v>0</v>
      </c>
      <c r="Q441" s="21">
        <f t="shared" ca="1" si="92"/>
        <v>0</v>
      </c>
      <c r="R441" s="12">
        <f t="shared" ca="1" si="94"/>
        <v>4.1827816089938883E-6</v>
      </c>
      <c r="S441" s="12"/>
      <c r="T441" s="12"/>
      <c r="U441" s="12"/>
      <c r="V441" s="12"/>
      <c r="W441" s="12"/>
      <c r="X441" s="12"/>
      <c r="Y441" s="12"/>
      <c r="Z441" s="12"/>
      <c r="AA441" s="12"/>
      <c r="AB441" s="12"/>
      <c r="AC441" s="12"/>
      <c r="AD441" s="12"/>
      <c r="AE441" s="12"/>
      <c r="AF441" s="12"/>
      <c r="AG441" s="12"/>
      <c r="AH441" s="12"/>
      <c r="AI441" s="12"/>
    </row>
    <row r="442" spans="1:35" x14ac:dyDescent="0.2">
      <c r="A442" s="12"/>
      <c r="B442" s="12"/>
      <c r="C442" s="80"/>
      <c r="D442" s="81">
        <f t="shared" si="82"/>
        <v>0</v>
      </c>
      <c r="E442" s="81">
        <f t="shared" si="82"/>
        <v>0</v>
      </c>
      <c r="F442" s="21">
        <f t="shared" si="83"/>
        <v>0</v>
      </c>
      <c r="G442" s="21">
        <f t="shared" si="83"/>
        <v>0</v>
      </c>
      <c r="H442" s="21">
        <f t="shared" si="84"/>
        <v>0</v>
      </c>
      <c r="I442" s="21">
        <f t="shared" si="85"/>
        <v>0</v>
      </c>
      <c r="J442" s="21">
        <f t="shared" si="86"/>
        <v>0</v>
      </c>
      <c r="K442" s="21">
        <f t="shared" si="87"/>
        <v>0</v>
      </c>
      <c r="L442" s="21">
        <f t="shared" si="88"/>
        <v>0</v>
      </c>
      <c r="M442" s="21">
        <f t="shared" ca="1" si="93"/>
        <v>-4.1827816089938883E-6</v>
      </c>
      <c r="N442" s="21">
        <f t="shared" ca="1" si="89"/>
        <v>0</v>
      </c>
      <c r="O442" s="82">
        <f t="shared" ca="1" si="90"/>
        <v>0</v>
      </c>
      <c r="P442" s="21">
        <f t="shared" ca="1" si="91"/>
        <v>0</v>
      </c>
      <c r="Q442" s="21">
        <f t="shared" ca="1" si="92"/>
        <v>0</v>
      </c>
      <c r="R442" s="12">
        <f t="shared" ca="1" si="94"/>
        <v>4.1827816089938883E-6</v>
      </c>
      <c r="S442" s="12"/>
      <c r="T442" s="12"/>
      <c r="U442" s="12"/>
      <c r="V442" s="12"/>
      <c r="W442" s="12"/>
      <c r="X442" s="12"/>
      <c r="Y442" s="12"/>
      <c r="Z442" s="12"/>
      <c r="AA442" s="12"/>
      <c r="AB442" s="12"/>
      <c r="AC442" s="12"/>
      <c r="AD442" s="12"/>
      <c r="AE442" s="12"/>
      <c r="AF442" s="12"/>
      <c r="AG442" s="12"/>
      <c r="AH442" s="12"/>
      <c r="AI442" s="12"/>
    </row>
    <row r="443" spans="1:35" x14ac:dyDescent="0.2">
      <c r="A443" s="12"/>
      <c r="B443" s="12"/>
      <c r="C443" s="80"/>
      <c r="D443" s="81">
        <f t="shared" si="82"/>
        <v>0</v>
      </c>
      <c r="E443" s="81">
        <f t="shared" si="82"/>
        <v>0</v>
      </c>
      <c r="F443" s="21">
        <f t="shared" si="83"/>
        <v>0</v>
      </c>
      <c r="G443" s="21">
        <f t="shared" si="83"/>
        <v>0</v>
      </c>
      <c r="H443" s="21">
        <f t="shared" si="84"/>
        <v>0</v>
      </c>
      <c r="I443" s="21">
        <f t="shared" si="85"/>
        <v>0</v>
      </c>
      <c r="J443" s="21">
        <f t="shared" si="86"/>
        <v>0</v>
      </c>
      <c r="K443" s="21">
        <f t="shared" si="87"/>
        <v>0</v>
      </c>
      <c r="L443" s="21">
        <f t="shared" si="88"/>
        <v>0</v>
      </c>
      <c r="M443" s="21">
        <f t="shared" ca="1" si="93"/>
        <v>-4.1827816089938883E-6</v>
      </c>
      <c r="N443" s="21">
        <f t="shared" ca="1" si="89"/>
        <v>0</v>
      </c>
      <c r="O443" s="82">
        <f t="shared" ca="1" si="90"/>
        <v>0</v>
      </c>
      <c r="P443" s="21">
        <f t="shared" ca="1" si="91"/>
        <v>0</v>
      </c>
      <c r="Q443" s="21">
        <f t="shared" ca="1" si="92"/>
        <v>0</v>
      </c>
      <c r="R443" s="12">
        <f t="shared" ca="1" si="94"/>
        <v>4.1827816089938883E-6</v>
      </c>
      <c r="S443" s="12"/>
      <c r="T443" s="12"/>
      <c r="U443" s="12"/>
      <c r="V443" s="12"/>
      <c r="W443" s="12"/>
      <c r="X443" s="12"/>
      <c r="Y443" s="12"/>
      <c r="Z443" s="12"/>
      <c r="AA443" s="12"/>
      <c r="AB443" s="12"/>
      <c r="AC443" s="12"/>
      <c r="AD443" s="12"/>
      <c r="AE443" s="12"/>
      <c r="AF443" s="12"/>
      <c r="AG443" s="12"/>
      <c r="AH443" s="12"/>
      <c r="AI443" s="12"/>
    </row>
    <row r="444" spans="1:35" x14ac:dyDescent="0.2">
      <c r="A444" s="12"/>
      <c r="B444" s="12"/>
      <c r="C444" s="80"/>
      <c r="D444" s="81">
        <f t="shared" si="82"/>
        <v>0</v>
      </c>
      <c r="E444" s="81">
        <f t="shared" si="82"/>
        <v>0</v>
      </c>
      <c r="F444" s="21">
        <f t="shared" si="83"/>
        <v>0</v>
      </c>
      <c r="G444" s="21">
        <f t="shared" si="83"/>
        <v>0</v>
      </c>
      <c r="H444" s="21">
        <f t="shared" si="84"/>
        <v>0</v>
      </c>
      <c r="I444" s="21">
        <f t="shared" si="85"/>
        <v>0</v>
      </c>
      <c r="J444" s="21">
        <f t="shared" si="86"/>
        <v>0</v>
      </c>
      <c r="K444" s="21">
        <f t="shared" si="87"/>
        <v>0</v>
      </c>
      <c r="L444" s="21">
        <f t="shared" si="88"/>
        <v>0</v>
      </c>
      <c r="M444" s="21">
        <f t="shared" ca="1" si="93"/>
        <v>-4.1827816089938883E-6</v>
      </c>
      <c r="N444" s="21">
        <f t="shared" ca="1" si="89"/>
        <v>0</v>
      </c>
      <c r="O444" s="82">
        <f t="shared" ca="1" si="90"/>
        <v>0</v>
      </c>
      <c r="P444" s="21">
        <f t="shared" ca="1" si="91"/>
        <v>0</v>
      </c>
      <c r="Q444" s="21">
        <f t="shared" ca="1" si="92"/>
        <v>0</v>
      </c>
      <c r="R444" s="12">
        <f t="shared" ca="1" si="94"/>
        <v>4.1827816089938883E-6</v>
      </c>
      <c r="S444" s="12"/>
      <c r="T444" s="12"/>
      <c r="U444" s="12"/>
      <c r="V444" s="12"/>
      <c r="W444" s="12"/>
      <c r="X444" s="12"/>
      <c r="Y444" s="12"/>
      <c r="Z444" s="12"/>
      <c r="AA444" s="12"/>
      <c r="AB444" s="12"/>
      <c r="AC444" s="12"/>
      <c r="AD444" s="12"/>
      <c r="AE444" s="12"/>
      <c r="AF444" s="12"/>
      <c r="AG444" s="12"/>
      <c r="AH444" s="12"/>
      <c r="AI444" s="12"/>
    </row>
    <row r="445" spans="1:35" x14ac:dyDescent="0.2">
      <c r="A445" s="12"/>
      <c r="B445" s="12"/>
      <c r="C445" s="80"/>
      <c r="D445" s="81">
        <f t="shared" si="82"/>
        <v>0</v>
      </c>
      <c r="E445" s="81">
        <f t="shared" si="82"/>
        <v>0</v>
      </c>
      <c r="F445" s="21">
        <f t="shared" si="83"/>
        <v>0</v>
      </c>
      <c r="G445" s="21">
        <f t="shared" si="83"/>
        <v>0</v>
      </c>
      <c r="H445" s="21">
        <f t="shared" si="84"/>
        <v>0</v>
      </c>
      <c r="I445" s="21">
        <f t="shared" si="85"/>
        <v>0</v>
      </c>
      <c r="J445" s="21">
        <f t="shared" si="86"/>
        <v>0</v>
      </c>
      <c r="K445" s="21">
        <f t="shared" si="87"/>
        <v>0</v>
      </c>
      <c r="L445" s="21">
        <f t="shared" si="88"/>
        <v>0</v>
      </c>
      <c r="M445" s="21">
        <f t="shared" ca="1" si="93"/>
        <v>-4.1827816089938883E-6</v>
      </c>
      <c r="N445" s="21">
        <f t="shared" ca="1" si="89"/>
        <v>0</v>
      </c>
      <c r="O445" s="82">
        <f t="shared" ca="1" si="90"/>
        <v>0</v>
      </c>
      <c r="P445" s="21">
        <f t="shared" ca="1" si="91"/>
        <v>0</v>
      </c>
      <c r="Q445" s="21">
        <f t="shared" ca="1" si="92"/>
        <v>0</v>
      </c>
      <c r="R445" s="12">
        <f t="shared" ca="1" si="94"/>
        <v>4.1827816089938883E-6</v>
      </c>
      <c r="S445" s="12"/>
      <c r="T445" s="12"/>
      <c r="U445" s="12"/>
      <c r="V445" s="12"/>
      <c r="W445" s="12"/>
      <c r="X445" s="12"/>
      <c r="Y445" s="12"/>
      <c r="Z445" s="12"/>
      <c r="AA445" s="12"/>
      <c r="AB445" s="12"/>
      <c r="AC445" s="12"/>
      <c r="AD445" s="12"/>
      <c r="AE445" s="12"/>
      <c r="AF445" s="12"/>
      <c r="AG445" s="12"/>
      <c r="AH445" s="12"/>
      <c r="AI445" s="12"/>
    </row>
    <row r="446" spans="1:35" x14ac:dyDescent="0.2">
      <c r="A446" s="12"/>
      <c r="B446" s="12"/>
      <c r="C446" s="80"/>
      <c r="D446" s="81">
        <f t="shared" si="82"/>
        <v>0</v>
      </c>
      <c r="E446" s="81">
        <f t="shared" si="82"/>
        <v>0</v>
      </c>
      <c r="F446" s="21">
        <f t="shared" si="83"/>
        <v>0</v>
      </c>
      <c r="G446" s="21">
        <f t="shared" si="83"/>
        <v>0</v>
      </c>
      <c r="H446" s="21">
        <f t="shared" si="84"/>
        <v>0</v>
      </c>
      <c r="I446" s="21">
        <f t="shared" si="85"/>
        <v>0</v>
      </c>
      <c r="J446" s="21">
        <f t="shared" si="86"/>
        <v>0</v>
      </c>
      <c r="K446" s="21">
        <f t="shared" si="87"/>
        <v>0</v>
      </c>
      <c r="L446" s="21">
        <f t="shared" si="88"/>
        <v>0</v>
      </c>
      <c r="M446" s="21">
        <f t="shared" ca="1" si="93"/>
        <v>-4.1827816089938883E-6</v>
      </c>
      <c r="N446" s="21">
        <f t="shared" ca="1" si="89"/>
        <v>0</v>
      </c>
      <c r="O446" s="82">
        <f t="shared" ca="1" si="90"/>
        <v>0</v>
      </c>
      <c r="P446" s="21">
        <f t="shared" ca="1" si="91"/>
        <v>0</v>
      </c>
      <c r="Q446" s="21">
        <f t="shared" ca="1" si="92"/>
        <v>0</v>
      </c>
      <c r="R446" s="12">
        <f t="shared" ca="1" si="94"/>
        <v>4.1827816089938883E-6</v>
      </c>
      <c r="S446" s="12"/>
      <c r="T446" s="12"/>
      <c r="U446" s="12"/>
      <c r="V446" s="12"/>
      <c r="W446" s="12"/>
      <c r="X446" s="12"/>
      <c r="Y446" s="12"/>
      <c r="Z446" s="12"/>
      <c r="AA446" s="12"/>
      <c r="AB446" s="12"/>
      <c r="AC446" s="12"/>
      <c r="AD446" s="12"/>
      <c r="AE446" s="12"/>
      <c r="AF446" s="12"/>
      <c r="AG446" s="12"/>
      <c r="AH446" s="12"/>
      <c r="AI446" s="12"/>
    </row>
    <row r="447" spans="1:35" x14ac:dyDescent="0.2">
      <c r="A447" s="12"/>
      <c r="B447" s="12"/>
      <c r="C447" s="80"/>
      <c r="D447" s="81">
        <f t="shared" si="82"/>
        <v>0</v>
      </c>
      <c r="E447" s="81">
        <f t="shared" si="82"/>
        <v>0</v>
      </c>
      <c r="F447" s="21">
        <f t="shared" si="83"/>
        <v>0</v>
      </c>
      <c r="G447" s="21">
        <f t="shared" si="83"/>
        <v>0</v>
      </c>
      <c r="H447" s="21">
        <f t="shared" si="84"/>
        <v>0</v>
      </c>
      <c r="I447" s="21">
        <f t="shared" si="85"/>
        <v>0</v>
      </c>
      <c r="J447" s="21">
        <f t="shared" si="86"/>
        <v>0</v>
      </c>
      <c r="K447" s="21">
        <f t="shared" si="87"/>
        <v>0</v>
      </c>
      <c r="L447" s="21">
        <f t="shared" si="88"/>
        <v>0</v>
      </c>
      <c r="M447" s="21">
        <f t="shared" ca="1" si="93"/>
        <v>-4.1827816089938883E-6</v>
      </c>
      <c r="N447" s="21">
        <f t="shared" ca="1" si="89"/>
        <v>0</v>
      </c>
      <c r="O447" s="82">
        <f t="shared" ca="1" si="90"/>
        <v>0</v>
      </c>
      <c r="P447" s="21">
        <f t="shared" ca="1" si="91"/>
        <v>0</v>
      </c>
      <c r="Q447" s="21">
        <f t="shared" ca="1" si="92"/>
        <v>0</v>
      </c>
      <c r="R447" s="12">
        <f t="shared" ca="1" si="94"/>
        <v>4.1827816089938883E-6</v>
      </c>
      <c r="S447" s="12"/>
      <c r="T447" s="12"/>
      <c r="U447" s="12"/>
      <c r="V447" s="12"/>
      <c r="W447" s="12"/>
      <c r="X447" s="12"/>
      <c r="Y447" s="12"/>
      <c r="Z447" s="12"/>
      <c r="AA447" s="12"/>
      <c r="AB447" s="12"/>
      <c r="AC447" s="12"/>
      <c r="AD447" s="12"/>
      <c r="AE447" s="12"/>
      <c r="AF447" s="12"/>
      <c r="AG447" s="12"/>
      <c r="AH447" s="12"/>
      <c r="AI447" s="12"/>
    </row>
    <row r="448" spans="1:35" x14ac:dyDescent="0.2">
      <c r="A448" s="12"/>
      <c r="B448" s="12"/>
      <c r="C448" s="80"/>
      <c r="D448" s="81">
        <f t="shared" si="82"/>
        <v>0</v>
      </c>
      <c r="E448" s="81">
        <f t="shared" si="82"/>
        <v>0</v>
      </c>
      <c r="F448" s="21">
        <f t="shared" si="83"/>
        <v>0</v>
      </c>
      <c r="G448" s="21">
        <f t="shared" si="83"/>
        <v>0</v>
      </c>
      <c r="H448" s="21">
        <f t="shared" si="84"/>
        <v>0</v>
      </c>
      <c r="I448" s="21">
        <f t="shared" si="85"/>
        <v>0</v>
      </c>
      <c r="J448" s="21">
        <f t="shared" si="86"/>
        <v>0</v>
      </c>
      <c r="K448" s="21">
        <f t="shared" si="87"/>
        <v>0</v>
      </c>
      <c r="L448" s="21">
        <f t="shared" si="88"/>
        <v>0</v>
      </c>
      <c r="M448" s="21">
        <f t="shared" ca="1" si="93"/>
        <v>-4.1827816089938883E-6</v>
      </c>
      <c r="N448" s="21">
        <f t="shared" ca="1" si="89"/>
        <v>0</v>
      </c>
      <c r="O448" s="82">
        <f t="shared" ca="1" si="90"/>
        <v>0</v>
      </c>
      <c r="P448" s="21">
        <f t="shared" ca="1" si="91"/>
        <v>0</v>
      </c>
      <c r="Q448" s="21">
        <f t="shared" ca="1" si="92"/>
        <v>0</v>
      </c>
      <c r="R448" s="12">
        <f t="shared" ca="1" si="94"/>
        <v>4.1827816089938883E-6</v>
      </c>
      <c r="S448" s="12"/>
      <c r="T448" s="12"/>
      <c r="U448" s="12"/>
      <c r="V448" s="12"/>
      <c r="W448" s="12"/>
      <c r="X448" s="12"/>
      <c r="Y448" s="12"/>
      <c r="Z448" s="12"/>
      <c r="AA448" s="12"/>
      <c r="AB448" s="12"/>
      <c r="AC448" s="12"/>
      <c r="AD448" s="12"/>
      <c r="AE448" s="12"/>
      <c r="AF448" s="12"/>
      <c r="AG448" s="12"/>
      <c r="AH448" s="12"/>
      <c r="AI448" s="12"/>
    </row>
    <row r="449" spans="1:35" x14ac:dyDescent="0.2">
      <c r="A449" s="12"/>
      <c r="B449" s="12"/>
      <c r="C449" s="80"/>
      <c r="D449" s="81">
        <f t="shared" si="82"/>
        <v>0</v>
      </c>
      <c r="E449" s="81">
        <f t="shared" si="82"/>
        <v>0</v>
      </c>
      <c r="F449" s="21">
        <f t="shared" si="83"/>
        <v>0</v>
      </c>
      <c r="G449" s="21">
        <f t="shared" si="83"/>
        <v>0</v>
      </c>
      <c r="H449" s="21">
        <f t="shared" si="84"/>
        <v>0</v>
      </c>
      <c r="I449" s="21">
        <f t="shared" si="85"/>
        <v>0</v>
      </c>
      <c r="J449" s="21">
        <f t="shared" si="86"/>
        <v>0</v>
      </c>
      <c r="K449" s="21">
        <f t="shared" si="87"/>
        <v>0</v>
      </c>
      <c r="L449" s="21">
        <f t="shared" si="88"/>
        <v>0</v>
      </c>
      <c r="M449" s="21">
        <f t="shared" ca="1" si="93"/>
        <v>-4.1827816089938883E-6</v>
      </c>
      <c r="N449" s="21">
        <f t="shared" ca="1" si="89"/>
        <v>0</v>
      </c>
      <c r="O449" s="82">
        <f t="shared" ca="1" si="90"/>
        <v>0</v>
      </c>
      <c r="P449" s="21">
        <f t="shared" ca="1" si="91"/>
        <v>0</v>
      </c>
      <c r="Q449" s="21">
        <f t="shared" ca="1" si="92"/>
        <v>0</v>
      </c>
      <c r="R449" s="12">
        <f t="shared" ca="1" si="94"/>
        <v>4.1827816089938883E-6</v>
      </c>
      <c r="S449" s="12"/>
      <c r="T449" s="12"/>
      <c r="U449" s="12"/>
      <c r="V449" s="12"/>
      <c r="W449" s="12"/>
      <c r="X449" s="12"/>
      <c r="Y449" s="12"/>
      <c r="Z449" s="12"/>
      <c r="AA449" s="12"/>
      <c r="AB449" s="12"/>
      <c r="AC449" s="12"/>
      <c r="AD449" s="12"/>
      <c r="AE449" s="12"/>
      <c r="AF449" s="12"/>
      <c r="AG449" s="12"/>
      <c r="AH449" s="12"/>
      <c r="AI449" s="12"/>
    </row>
    <row r="450" spans="1:35" x14ac:dyDescent="0.2">
      <c r="A450" s="12"/>
      <c r="B450" s="12"/>
      <c r="C450" s="80"/>
      <c r="D450" s="81">
        <f t="shared" si="82"/>
        <v>0</v>
      </c>
      <c r="E450" s="81">
        <f t="shared" si="82"/>
        <v>0</v>
      </c>
      <c r="F450" s="21">
        <f t="shared" si="83"/>
        <v>0</v>
      </c>
      <c r="G450" s="21">
        <f t="shared" si="83"/>
        <v>0</v>
      </c>
      <c r="H450" s="21">
        <f t="shared" si="84"/>
        <v>0</v>
      </c>
      <c r="I450" s="21">
        <f t="shared" si="85"/>
        <v>0</v>
      </c>
      <c r="J450" s="21">
        <f t="shared" si="86"/>
        <v>0</v>
      </c>
      <c r="K450" s="21">
        <f t="shared" si="87"/>
        <v>0</v>
      </c>
      <c r="L450" s="21">
        <f t="shared" si="88"/>
        <v>0</v>
      </c>
      <c r="M450" s="21">
        <f t="shared" ca="1" si="93"/>
        <v>-4.1827816089938883E-6</v>
      </c>
      <c r="N450" s="21">
        <f t="shared" ca="1" si="89"/>
        <v>0</v>
      </c>
      <c r="O450" s="82">
        <f t="shared" ca="1" si="90"/>
        <v>0</v>
      </c>
      <c r="P450" s="21">
        <f t="shared" ca="1" si="91"/>
        <v>0</v>
      </c>
      <c r="Q450" s="21">
        <f t="shared" ca="1" si="92"/>
        <v>0</v>
      </c>
      <c r="R450" s="12">
        <f t="shared" ca="1" si="94"/>
        <v>4.1827816089938883E-6</v>
      </c>
      <c r="S450" s="12"/>
      <c r="T450" s="12"/>
      <c r="U450" s="12"/>
      <c r="V450" s="12"/>
      <c r="W450" s="12"/>
      <c r="X450" s="12"/>
      <c r="Y450" s="12"/>
      <c r="Z450" s="12"/>
      <c r="AA450" s="12"/>
      <c r="AB450" s="12"/>
      <c r="AC450" s="12"/>
      <c r="AD450" s="12"/>
      <c r="AE450" s="12"/>
      <c r="AF450" s="12"/>
      <c r="AG450" s="12"/>
      <c r="AH450" s="12"/>
      <c r="AI450" s="12"/>
    </row>
    <row r="451" spans="1:35" x14ac:dyDescent="0.2">
      <c r="A451" s="12"/>
      <c r="B451" s="12"/>
      <c r="C451" s="80"/>
      <c r="D451" s="81">
        <f t="shared" si="82"/>
        <v>0</v>
      </c>
      <c r="E451" s="81">
        <f t="shared" si="82"/>
        <v>0</v>
      </c>
      <c r="F451" s="21">
        <f t="shared" si="83"/>
        <v>0</v>
      </c>
      <c r="G451" s="21">
        <f t="shared" si="83"/>
        <v>0</v>
      </c>
      <c r="H451" s="21">
        <f t="shared" si="84"/>
        <v>0</v>
      </c>
      <c r="I451" s="21">
        <f t="shared" si="85"/>
        <v>0</v>
      </c>
      <c r="J451" s="21">
        <f t="shared" si="86"/>
        <v>0</v>
      </c>
      <c r="K451" s="21">
        <f t="shared" si="87"/>
        <v>0</v>
      </c>
      <c r="L451" s="21">
        <f t="shared" si="88"/>
        <v>0</v>
      </c>
      <c r="M451" s="21">
        <f t="shared" ca="1" si="93"/>
        <v>-4.1827816089938883E-6</v>
      </c>
      <c r="N451" s="21">
        <f t="shared" ca="1" si="89"/>
        <v>0</v>
      </c>
      <c r="O451" s="82">
        <f t="shared" ca="1" si="90"/>
        <v>0</v>
      </c>
      <c r="P451" s="21">
        <f t="shared" ca="1" si="91"/>
        <v>0</v>
      </c>
      <c r="Q451" s="21">
        <f t="shared" ca="1" si="92"/>
        <v>0</v>
      </c>
      <c r="R451" s="12">
        <f t="shared" ca="1" si="94"/>
        <v>4.1827816089938883E-6</v>
      </c>
      <c r="S451" s="12"/>
      <c r="T451" s="12"/>
      <c r="U451" s="12"/>
      <c r="V451" s="12"/>
      <c r="W451" s="12"/>
      <c r="X451" s="12"/>
      <c r="Y451" s="12"/>
      <c r="Z451" s="12"/>
      <c r="AA451" s="12"/>
      <c r="AB451" s="12"/>
      <c r="AC451" s="12"/>
      <c r="AD451" s="12"/>
      <c r="AE451" s="12"/>
      <c r="AF451" s="12"/>
      <c r="AG451" s="12"/>
      <c r="AH451" s="12"/>
      <c r="AI451" s="12"/>
    </row>
    <row r="452" spans="1:35" x14ac:dyDescent="0.2">
      <c r="A452" s="12"/>
      <c r="B452" s="12"/>
      <c r="C452" s="80"/>
      <c r="D452" s="81">
        <f t="shared" si="82"/>
        <v>0</v>
      </c>
      <c r="E452" s="81">
        <f t="shared" si="82"/>
        <v>0</v>
      </c>
      <c r="F452" s="21">
        <f t="shared" si="83"/>
        <v>0</v>
      </c>
      <c r="G452" s="21">
        <f t="shared" si="83"/>
        <v>0</v>
      </c>
      <c r="H452" s="21">
        <f t="shared" si="84"/>
        <v>0</v>
      </c>
      <c r="I452" s="21">
        <f t="shared" si="85"/>
        <v>0</v>
      </c>
      <c r="J452" s="21">
        <f t="shared" si="86"/>
        <v>0</v>
      </c>
      <c r="K452" s="21">
        <f t="shared" si="87"/>
        <v>0</v>
      </c>
      <c r="L452" s="21">
        <f t="shared" si="88"/>
        <v>0</v>
      </c>
      <c r="M452" s="21">
        <f t="shared" ca="1" si="93"/>
        <v>-4.1827816089938883E-6</v>
      </c>
      <c r="N452" s="21">
        <f t="shared" ca="1" si="89"/>
        <v>0</v>
      </c>
      <c r="O452" s="82">
        <f t="shared" ca="1" si="90"/>
        <v>0</v>
      </c>
      <c r="P452" s="21">
        <f t="shared" ca="1" si="91"/>
        <v>0</v>
      </c>
      <c r="Q452" s="21">
        <f t="shared" ca="1" si="92"/>
        <v>0</v>
      </c>
      <c r="R452" s="12">
        <f t="shared" ca="1" si="94"/>
        <v>4.1827816089938883E-6</v>
      </c>
      <c r="S452" s="12"/>
      <c r="T452" s="12"/>
      <c r="U452" s="12"/>
      <c r="V452" s="12"/>
      <c r="W452" s="12"/>
      <c r="X452" s="12"/>
      <c r="Y452" s="12"/>
      <c r="Z452" s="12"/>
      <c r="AA452" s="12"/>
      <c r="AB452" s="12"/>
      <c r="AC452" s="12"/>
      <c r="AD452" s="12"/>
      <c r="AE452" s="12"/>
      <c r="AF452" s="12"/>
      <c r="AG452" s="12"/>
      <c r="AH452" s="12"/>
      <c r="AI452" s="12"/>
    </row>
    <row r="453" spans="1:35" x14ac:dyDescent="0.2">
      <c r="A453" s="12"/>
      <c r="B453" s="12"/>
      <c r="C453" s="80"/>
      <c r="D453" s="81">
        <f t="shared" si="82"/>
        <v>0</v>
      </c>
      <c r="E453" s="81">
        <f t="shared" si="82"/>
        <v>0</v>
      </c>
      <c r="F453" s="21">
        <f t="shared" si="83"/>
        <v>0</v>
      </c>
      <c r="G453" s="21">
        <f t="shared" si="83"/>
        <v>0</v>
      </c>
      <c r="H453" s="21">
        <f t="shared" si="84"/>
        <v>0</v>
      </c>
      <c r="I453" s="21">
        <f t="shared" si="85"/>
        <v>0</v>
      </c>
      <c r="J453" s="21">
        <f t="shared" si="86"/>
        <v>0</v>
      </c>
      <c r="K453" s="21">
        <f t="shared" si="87"/>
        <v>0</v>
      </c>
      <c r="L453" s="21">
        <f t="shared" si="88"/>
        <v>0</v>
      </c>
      <c r="M453" s="21">
        <f t="shared" ca="1" si="93"/>
        <v>-4.1827816089938883E-6</v>
      </c>
      <c r="N453" s="21">
        <f t="shared" ca="1" si="89"/>
        <v>0</v>
      </c>
      <c r="O453" s="82">
        <f t="shared" ca="1" si="90"/>
        <v>0</v>
      </c>
      <c r="P453" s="21">
        <f t="shared" ca="1" si="91"/>
        <v>0</v>
      </c>
      <c r="Q453" s="21">
        <f t="shared" ca="1" si="92"/>
        <v>0</v>
      </c>
      <c r="R453" s="12">
        <f t="shared" ca="1" si="94"/>
        <v>4.1827816089938883E-6</v>
      </c>
      <c r="S453" s="12"/>
      <c r="T453" s="12"/>
      <c r="U453" s="12"/>
      <c r="V453" s="12"/>
      <c r="W453" s="12"/>
      <c r="X453" s="12"/>
      <c r="Y453" s="12"/>
      <c r="Z453" s="12"/>
      <c r="AA453" s="12"/>
      <c r="AB453" s="12"/>
      <c r="AC453" s="12"/>
      <c r="AD453" s="12"/>
      <c r="AE453" s="12"/>
      <c r="AF453" s="12"/>
      <c r="AG453" s="12"/>
      <c r="AH453" s="12"/>
      <c r="AI453" s="12"/>
    </row>
    <row r="454" spans="1:35" x14ac:dyDescent="0.2">
      <c r="A454" s="12"/>
      <c r="B454" s="12"/>
      <c r="C454" s="80"/>
      <c r="D454" s="81">
        <f t="shared" si="82"/>
        <v>0</v>
      </c>
      <c r="E454" s="81">
        <f t="shared" si="82"/>
        <v>0</v>
      </c>
      <c r="F454" s="21">
        <f t="shared" si="83"/>
        <v>0</v>
      </c>
      <c r="G454" s="21">
        <f t="shared" si="83"/>
        <v>0</v>
      </c>
      <c r="H454" s="21">
        <f t="shared" si="84"/>
        <v>0</v>
      </c>
      <c r="I454" s="21">
        <f t="shared" si="85"/>
        <v>0</v>
      </c>
      <c r="J454" s="21">
        <f t="shared" si="86"/>
        <v>0</v>
      </c>
      <c r="K454" s="21">
        <f t="shared" si="87"/>
        <v>0</v>
      </c>
      <c r="L454" s="21">
        <f t="shared" si="88"/>
        <v>0</v>
      </c>
      <c r="M454" s="21">
        <f t="shared" ca="1" si="93"/>
        <v>-4.1827816089938883E-6</v>
      </c>
      <c r="N454" s="21">
        <f t="shared" ca="1" si="89"/>
        <v>0</v>
      </c>
      <c r="O454" s="82">
        <f t="shared" ca="1" si="90"/>
        <v>0</v>
      </c>
      <c r="P454" s="21">
        <f t="shared" ca="1" si="91"/>
        <v>0</v>
      </c>
      <c r="Q454" s="21">
        <f t="shared" ca="1" si="92"/>
        <v>0</v>
      </c>
      <c r="R454" s="12">
        <f t="shared" ca="1" si="94"/>
        <v>4.1827816089938883E-6</v>
      </c>
      <c r="S454" s="12"/>
      <c r="T454" s="12"/>
      <c r="U454" s="12"/>
      <c r="V454" s="12"/>
      <c r="W454" s="12"/>
      <c r="X454" s="12"/>
      <c r="Y454" s="12"/>
      <c r="Z454" s="12"/>
      <c r="AA454" s="12"/>
      <c r="AB454" s="12"/>
      <c r="AC454" s="12"/>
      <c r="AD454" s="12"/>
      <c r="AE454" s="12"/>
      <c r="AF454" s="12"/>
      <c r="AG454" s="12"/>
      <c r="AH454" s="12"/>
      <c r="AI454" s="12"/>
    </row>
    <row r="455" spans="1:35" x14ac:dyDescent="0.2">
      <c r="A455" s="12"/>
      <c r="B455" s="12"/>
      <c r="C455" s="80"/>
      <c r="D455" s="81">
        <f t="shared" si="82"/>
        <v>0</v>
      </c>
      <c r="E455" s="81">
        <f t="shared" si="82"/>
        <v>0</v>
      </c>
      <c r="F455" s="21">
        <f t="shared" si="83"/>
        <v>0</v>
      </c>
      <c r="G455" s="21">
        <f t="shared" si="83"/>
        <v>0</v>
      </c>
      <c r="H455" s="21">
        <f t="shared" si="84"/>
        <v>0</v>
      </c>
      <c r="I455" s="21">
        <f t="shared" si="85"/>
        <v>0</v>
      </c>
      <c r="J455" s="21">
        <f t="shared" si="86"/>
        <v>0</v>
      </c>
      <c r="K455" s="21">
        <f t="shared" si="87"/>
        <v>0</v>
      </c>
      <c r="L455" s="21">
        <f t="shared" si="88"/>
        <v>0</v>
      </c>
      <c r="M455" s="21">
        <f t="shared" ca="1" si="93"/>
        <v>-4.1827816089938883E-6</v>
      </c>
      <c r="N455" s="21">
        <f t="shared" ca="1" si="89"/>
        <v>0</v>
      </c>
      <c r="O455" s="82">
        <f t="shared" ca="1" si="90"/>
        <v>0</v>
      </c>
      <c r="P455" s="21">
        <f t="shared" ca="1" si="91"/>
        <v>0</v>
      </c>
      <c r="Q455" s="21">
        <f t="shared" ca="1" si="92"/>
        <v>0</v>
      </c>
      <c r="R455" s="12">
        <f t="shared" ca="1" si="94"/>
        <v>4.1827816089938883E-6</v>
      </c>
      <c r="S455" s="12"/>
      <c r="T455" s="12"/>
      <c r="U455" s="12"/>
      <c r="V455" s="12"/>
      <c r="W455" s="12"/>
      <c r="X455" s="12"/>
      <c r="Y455" s="12"/>
      <c r="Z455" s="12"/>
      <c r="AA455" s="12"/>
      <c r="AB455" s="12"/>
      <c r="AC455" s="12"/>
      <c r="AD455" s="12"/>
      <c r="AE455" s="12"/>
      <c r="AF455" s="12"/>
      <c r="AG455" s="12"/>
      <c r="AH455" s="12"/>
      <c r="AI455" s="12"/>
    </row>
    <row r="456" spans="1:35" x14ac:dyDescent="0.2">
      <c r="A456" s="12"/>
      <c r="B456" s="12"/>
      <c r="C456" s="80"/>
      <c r="D456" s="81">
        <f t="shared" si="82"/>
        <v>0</v>
      </c>
      <c r="E456" s="81">
        <f t="shared" si="82"/>
        <v>0</v>
      </c>
      <c r="F456" s="21">
        <f t="shared" si="83"/>
        <v>0</v>
      </c>
      <c r="G456" s="21">
        <f t="shared" si="83"/>
        <v>0</v>
      </c>
      <c r="H456" s="21">
        <f t="shared" si="84"/>
        <v>0</v>
      </c>
      <c r="I456" s="21">
        <f t="shared" si="85"/>
        <v>0</v>
      </c>
      <c r="J456" s="21">
        <f t="shared" si="86"/>
        <v>0</v>
      </c>
      <c r="K456" s="21">
        <f t="shared" si="87"/>
        <v>0</v>
      </c>
      <c r="L456" s="21">
        <f t="shared" si="88"/>
        <v>0</v>
      </c>
      <c r="M456" s="21">
        <f t="shared" ca="1" si="93"/>
        <v>-4.1827816089938883E-6</v>
      </c>
      <c r="N456" s="21">
        <f t="shared" ca="1" si="89"/>
        <v>0</v>
      </c>
      <c r="O456" s="82">
        <f t="shared" ca="1" si="90"/>
        <v>0</v>
      </c>
      <c r="P456" s="21">
        <f t="shared" ca="1" si="91"/>
        <v>0</v>
      </c>
      <c r="Q456" s="21">
        <f t="shared" ca="1" si="92"/>
        <v>0</v>
      </c>
      <c r="R456" s="12">
        <f t="shared" ca="1" si="94"/>
        <v>4.1827816089938883E-6</v>
      </c>
      <c r="S456" s="12"/>
      <c r="T456" s="12"/>
      <c r="U456" s="12"/>
      <c r="V456" s="12"/>
      <c r="W456" s="12"/>
      <c r="X456" s="12"/>
      <c r="Y456" s="12"/>
      <c r="Z456" s="12"/>
      <c r="AA456" s="12"/>
      <c r="AB456" s="12"/>
      <c r="AC456" s="12"/>
      <c r="AD456" s="12"/>
      <c r="AE456" s="12"/>
      <c r="AF456" s="12"/>
      <c r="AG456" s="12"/>
      <c r="AH456" s="12"/>
      <c r="AI456" s="12"/>
    </row>
    <row r="457" spans="1:35" x14ac:dyDescent="0.2">
      <c r="A457" s="12"/>
      <c r="B457" s="12"/>
      <c r="C457" s="80"/>
      <c r="D457" s="81">
        <f t="shared" si="82"/>
        <v>0</v>
      </c>
      <c r="E457" s="81">
        <f t="shared" si="82"/>
        <v>0</v>
      </c>
      <c r="F457" s="21">
        <f t="shared" si="83"/>
        <v>0</v>
      </c>
      <c r="G457" s="21">
        <f t="shared" si="83"/>
        <v>0</v>
      </c>
      <c r="H457" s="21">
        <f t="shared" si="84"/>
        <v>0</v>
      </c>
      <c r="I457" s="21">
        <f t="shared" si="85"/>
        <v>0</v>
      </c>
      <c r="J457" s="21">
        <f t="shared" si="86"/>
        <v>0</v>
      </c>
      <c r="K457" s="21">
        <f t="shared" si="87"/>
        <v>0</v>
      </c>
      <c r="L457" s="21">
        <f t="shared" si="88"/>
        <v>0</v>
      </c>
      <c r="M457" s="21">
        <f t="shared" ca="1" si="93"/>
        <v>-4.1827816089938883E-6</v>
      </c>
      <c r="N457" s="21">
        <f t="shared" ca="1" si="89"/>
        <v>0</v>
      </c>
      <c r="O457" s="82">
        <f t="shared" ca="1" si="90"/>
        <v>0</v>
      </c>
      <c r="P457" s="21">
        <f t="shared" ca="1" si="91"/>
        <v>0</v>
      </c>
      <c r="Q457" s="21">
        <f t="shared" ca="1" si="92"/>
        <v>0</v>
      </c>
      <c r="R457" s="12">
        <f t="shared" ca="1" si="94"/>
        <v>4.1827816089938883E-6</v>
      </c>
      <c r="S457" s="12"/>
      <c r="T457" s="12"/>
      <c r="U457" s="12"/>
      <c r="V457" s="12"/>
      <c r="W457" s="12"/>
      <c r="X457" s="12"/>
      <c r="Y457" s="12"/>
      <c r="Z457" s="12"/>
      <c r="AA457" s="12"/>
      <c r="AB457" s="12"/>
      <c r="AC457" s="12"/>
      <c r="AD457" s="12"/>
      <c r="AE457" s="12"/>
      <c r="AF457" s="12"/>
      <c r="AG457" s="12"/>
      <c r="AH457" s="12"/>
      <c r="AI457" s="12"/>
    </row>
    <row r="458" spans="1:35" x14ac:dyDescent="0.2">
      <c r="A458" s="12"/>
      <c r="B458" s="12"/>
      <c r="C458" s="80"/>
      <c r="D458" s="81">
        <f t="shared" si="82"/>
        <v>0</v>
      </c>
      <c r="E458" s="81">
        <f t="shared" si="82"/>
        <v>0</v>
      </c>
      <c r="F458" s="21">
        <f t="shared" si="83"/>
        <v>0</v>
      </c>
      <c r="G458" s="21">
        <f t="shared" si="83"/>
        <v>0</v>
      </c>
      <c r="H458" s="21">
        <f t="shared" si="84"/>
        <v>0</v>
      </c>
      <c r="I458" s="21">
        <f t="shared" si="85"/>
        <v>0</v>
      </c>
      <c r="J458" s="21">
        <f t="shared" si="86"/>
        <v>0</v>
      </c>
      <c r="K458" s="21">
        <f t="shared" si="87"/>
        <v>0</v>
      </c>
      <c r="L458" s="21">
        <f t="shared" si="88"/>
        <v>0</v>
      </c>
      <c r="M458" s="21">
        <f t="shared" ca="1" si="93"/>
        <v>-4.1827816089938883E-6</v>
      </c>
      <c r="N458" s="21">
        <f t="shared" ca="1" si="89"/>
        <v>0</v>
      </c>
      <c r="O458" s="82">
        <f t="shared" ca="1" si="90"/>
        <v>0</v>
      </c>
      <c r="P458" s="21">
        <f t="shared" ca="1" si="91"/>
        <v>0</v>
      </c>
      <c r="Q458" s="21">
        <f t="shared" ca="1" si="92"/>
        <v>0</v>
      </c>
      <c r="R458" s="12">
        <f t="shared" ca="1" si="94"/>
        <v>4.1827816089938883E-6</v>
      </c>
      <c r="S458" s="12"/>
      <c r="T458" s="12"/>
      <c r="U458" s="12"/>
      <c r="V458" s="12"/>
      <c r="W458" s="12"/>
      <c r="X458" s="12"/>
      <c r="Y458" s="12"/>
      <c r="Z458" s="12"/>
      <c r="AA458" s="12"/>
      <c r="AB458" s="12"/>
      <c r="AC458" s="12"/>
      <c r="AD458" s="12"/>
      <c r="AE458" s="12"/>
      <c r="AF458" s="12"/>
      <c r="AG458" s="12"/>
      <c r="AH458" s="12"/>
      <c r="AI458" s="12"/>
    </row>
    <row r="459" spans="1:35" x14ac:dyDescent="0.2">
      <c r="A459" s="12"/>
      <c r="B459" s="12"/>
      <c r="C459" s="80"/>
      <c r="D459" s="81">
        <f t="shared" si="82"/>
        <v>0</v>
      </c>
      <c r="E459" s="81">
        <f t="shared" si="82"/>
        <v>0</v>
      </c>
      <c r="F459" s="21">
        <f t="shared" si="83"/>
        <v>0</v>
      </c>
      <c r="G459" s="21">
        <f t="shared" si="83"/>
        <v>0</v>
      </c>
      <c r="H459" s="21">
        <f t="shared" si="84"/>
        <v>0</v>
      </c>
      <c r="I459" s="21">
        <f t="shared" si="85"/>
        <v>0</v>
      </c>
      <c r="J459" s="21">
        <f t="shared" si="86"/>
        <v>0</v>
      </c>
      <c r="K459" s="21">
        <f t="shared" si="87"/>
        <v>0</v>
      </c>
      <c r="L459" s="21">
        <f t="shared" si="88"/>
        <v>0</v>
      </c>
      <c r="M459" s="21">
        <f t="shared" ca="1" si="93"/>
        <v>-4.1827816089938883E-6</v>
      </c>
      <c r="N459" s="21">
        <f t="shared" ca="1" si="89"/>
        <v>0</v>
      </c>
      <c r="O459" s="82">
        <f t="shared" ca="1" si="90"/>
        <v>0</v>
      </c>
      <c r="P459" s="21">
        <f t="shared" ca="1" si="91"/>
        <v>0</v>
      </c>
      <c r="Q459" s="21">
        <f t="shared" ca="1" si="92"/>
        <v>0</v>
      </c>
      <c r="R459" s="12">
        <f t="shared" ca="1" si="94"/>
        <v>4.1827816089938883E-6</v>
      </c>
      <c r="S459" s="12"/>
      <c r="T459" s="12"/>
      <c r="U459" s="12"/>
      <c r="V459" s="12"/>
      <c r="W459" s="12"/>
      <c r="X459" s="12"/>
      <c r="Y459" s="12"/>
      <c r="Z459" s="12"/>
      <c r="AA459" s="12"/>
      <c r="AB459" s="12"/>
      <c r="AC459" s="12"/>
      <c r="AD459" s="12"/>
      <c r="AE459" s="12"/>
      <c r="AF459" s="12"/>
      <c r="AG459" s="12"/>
      <c r="AH459" s="12"/>
      <c r="AI459" s="12"/>
    </row>
    <row r="460" spans="1:35" x14ac:dyDescent="0.2">
      <c r="A460" s="12"/>
      <c r="B460" s="12"/>
      <c r="C460" s="80"/>
      <c r="D460" s="81">
        <f t="shared" si="82"/>
        <v>0</v>
      </c>
      <c r="E460" s="81">
        <f t="shared" si="82"/>
        <v>0</v>
      </c>
      <c r="F460" s="21">
        <f t="shared" si="83"/>
        <v>0</v>
      </c>
      <c r="G460" s="21">
        <f t="shared" si="83"/>
        <v>0</v>
      </c>
      <c r="H460" s="21">
        <f t="shared" si="84"/>
        <v>0</v>
      </c>
      <c r="I460" s="21">
        <f t="shared" si="85"/>
        <v>0</v>
      </c>
      <c r="J460" s="21">
        <f t="shared" si="86"/>
        <v>0</v>
      </c>
      <c r="K460" s="21">
        <f t="shared" si="87"/>
        <v>0</v>
      </c>
      <c r="L460" s="21">
        <f t="shared" si="88"/>
        <v>0</v>
      </c>
      <c r="M460" s="21">
        <f t="shared" ca="1" si="93"/>
        <v>-4.1827816089938883E-6</v>
      </c>
      <c r="N460" s="21">
        <f t="shared" ca="1" si="89"/>
        <v>0</v>
      </c>
      <c r="O460" s="82">
        <f t="shared" ca="1" si="90"/>
        <v>0</v>
      </c>
      <c r="P460" s="21">
        <f t="shared" ca="1" si="91"/>
        <v>0</v>
      </c>
      <c r="Q460" s="21">
        <f t="shared" ca="1" si="92"/>
        <v>0</v>
      </c>
      <c r="R460" s="12">
        <f t="shared" ca="1" si="94"/>
        <v>4.1827816089938883E-6</v>
      </c>
      <c r="S460" s="12"/>
      <c r="T460" s="12"/>
      <c r="U460" s="12"/>
      <c r="V460" s="12"/>
      <c r="W460" s="12"/>
      <c r="X460" s="12"/>
      <c r="Y460" s="12"/>
      <c r="Z460" s="12"/>
      <c r="AA460" s="12"/>
      <c r="AB460" s="12"/>
      <c r="AC460" s="12"/>
      <c r="AD460" s="12"/>
      <c r="AE460" s="12"/>
      <c r="AF460" s="12"/>
      <c r="AG460" s="12"/>
      <c r="AH460" s="12"/>
      <c r="AI460" s="12"/>
    </row>
    <row r="461" spans="1:35" x14ac:dyDescent="0.2">
      <c r="A461" s="12"/>
      <c r="B461" s="12"/>
      <c r="C461" s="80"/>
      <c r="D461" s="81">
        <f t="shared" si="82"/>
        <v>0</v>
      </c>
      <c r="E461" s="81">
        <f t="shared" si="82"/>
        <v>0</v>
      </c>
      <c r="F461" s="21">
        <f t="shared" si="83"/>
        <v>0</v>
      </c>
      <c r="G461" s="21">
        <f t="shared" si="83"/>
        <v>0</v>
      </c>
      <c r="H461" s="21">
        <f t="shared" si="84"/>
        <v>0</v>
      </c>
      <c r="I461" s="21">
        <f t="shared" si="85"/>
        <v>0</v>
      </c>
      <c r="J461" s="21">
        <f t="shared" si="86"/>
        <v>0</v>
      </c>
      <c r="K461" s="21">
        <f t="shared" si="87"/>
        <v>0</v>
      </c>
      <c r="L461" s="21">
        <f t="shared" si="88"/>
        <v>0</v>
      </c>
      <c r="M461" s="21">
        <f t="shared" ca="1" si="93"/>
        <v>-4.1827816089938883E-6</v>
      </c>
      <c r="N461" s="21">
        <f t="shared" ca="1" si="89"/>
        <v>0</v>
      </c>
      <c r="O461" s="82">
        <f t="shared" ca="1" si="90"/>
        <v>0</v>
      </c>
      <c r="P461" s="21">
        <f t="shared" ca="1" si="91"/>
        <v>0</v>
      </c>
      <c r="Q461" s="21">
        <f t="shared" ca="1" si="92"/>
        <v>0</v>
      </c>
      <c r="R461" s="12">
        <f t="shared" ca="1" si="94"/>
        <v>4.1827816089938883E-6</v>
      </c>
      <c r="S461" s="12"/>
      <c r="T461" s="12"/>
      <c r="U461" s="12"/>
      <c r="V461" s="12"/>
      <c r="W461" s="12"/>
      <c r="X461" s="12"/>
      <c r="Y461" s="12"/>
      <c r="Z461" s="12"/>
      <c r="AA461" s="12"/>
      <c r="AB461" s="12"/>
      <c r="AC461" s="12"/>
      <c r="AD461" s="12"/>
      <c r="AE461" s="12"/>
      <c r="AF461" s="12"/>
      <c r="AG461" s="12"/>
      <c r="AH461" s="12"/>
      <c r="AI461" s="12"/>
    </row>
    <row r="462" spans="1:35" x14ac:dyDescent="0.2">
      <c r="A462" s="12"/>
      <c r="B462" s="12"/>
      <c r="C462" s="80"/>
      <c r="D462" s="81">
        <f t="shared" si="82"/>
        <v>0</v>
      </c>
      <c r="E462" s="81">
        <f t="shared" si="82"/>
        <v>0</v>
      </c>
      <c r="F462" s="21">
        <f t="shared" si="83"/>
        <v>0</v>
      </c>
      <c r="G462" s="21">
        <f t="shared" si="83"/>
        <v>0</v>
      </c>
      <c r="H462" s="21">
        <f t="shared" si="84"/>
        <v>0</v>
      </c>
      <c r="I462" s="21">
        <f t="shared" si="85"/>
        <v>0</v>
      </c>
      <c r="J462" s="21">
        <f t="shared" si="86"/>
        <v>0</v>
      </c>
      <c r="K462" s="21">
        <f t="shared" si="87"/>
        <v>0</v>
      </c>
      <c r="L462" s="21">
        <f t="shared" si="88"/>
        <v>0</v>
      </c>
      <c r="M462" s="21">
        <f t="shared" ca="1" si="93"/>
        <v>-4.1827816089938883E-6</v>
      </c>
      <c r="N462" s="21">
        <f t="shared" ca="1" si="89"/>
        <v>0</v>
      </c>
      <c r="O462" s="82">
        <f t="shared" ca="1" si="90"/>
        <v>0</v>
      </c>
      <c r="P462" s="21">
        <f t="shared" ca="1" si="91"/>
        <v>0</v>
      </c>
      <c r="Q462" s="21">
        <f t="shared" ca="1" si="92"/>
        <v>0</v>
      </c>
      <c r="R462" s="12">
        <f t="shared" ca="1" si="94"/>
        <v>4.1827816089938883E-6</v>
      </c>
      <c r="S462" s="12"/>
      <c r="T462" s="12"/>
      <c r="U462" s="12"/>
      <c r="V462" s="12"/>
      <c r="W462" s="12"/>
      <c r="X462" s="12"/>
      <c r="Y462" s="12"/>
      <c r="Z462" s="12"/>
      <c r="AA462" s="12"/>
      <c r="AB462" s="12"/>
      <c r="AC462" s="12"/>
      <c r="AD462" s="12"/>
      <c r="AE462" s="12"/>
      <c r="AF462" s="12"/>
      <c r="AG462" s="12"/>
      <c r="AH462" s="12"/>
      <c r="AI462" s="12"/>
    </row>
    <row r="463" spans="1:35" x14ac:dyDescent="0.2">
      <c r="A463" s="12"/>
      <c r="B463" s="12"/>
      <c r="C463" s="80"/>
      <c r="D463" s="81">
        <f t="shared" ref="D463:E526" si="95">A463/A$18</f>
        <v>0</v>
      </c>
      <c r="E463" s="81">
        <f t="shared" si="95"/>
        <v>0</v>
      </c>
      <c r="F463" s="21">
        <f t="shared" ref="F463:G526" si="96">$C463*D463</f>
        <v>0</v>
      </c>
      <c r="G463" s="21">
        <f t="shared" si="96"/>
        <v>0</v>
      </c>
      <c r="H463" s="21">
        <f t="shared" si="84"/>
        <v>0</v>
      </c>
      <c r="I463" s="21">
        <f t="shared" si="85"/>
        <v>0</v>
      </c>
      <c r="J463" s="21">
        <f t="shared" si="86"/>
        <v>0</v>
      </c>
      <c r="K463" s="21">
        <f t="shared" si="87"/>
        <v>0</v>
      </c>
      <c r="L463" s="21">
        <f t="shared" si="88"/>
        <v>0</v>
      </c>
      <c r="M463" s="21">
        <f t="shared" ca="1" si="93"/>
        <v>-4.1827816089938883E-6</v>
      </c>
      <c r="N463" s="21">
        <f t="shared" ca="1" si="89"/>
        <v>0</v>
      </c>
      <c r="O463" s="82">
        <f t="shared" ca="1" si="90"/>
        <v>0</v>
      </c>
      <c r="P463" s="21">
        <f t="shared" ca="1" si="91"/>
        <v>0</v>
      </c>
      <c r="Q463" s="21">
        <f t="shared" ca="1" si="92"/>
        <v>0</v>
      </c>
      <c r="R463" s="12">
        <f t="shared" ca="1" si="94"/>
        <v>4.1827816089938883E-6</v>
      </c>
      <c r="S463" s="12"/>
      <c r="T463" s="12"/>
      <c r="U463" s="12"/>
      <c r="V463" s="12"/>
      <c r="W463" s="12"/>
      <c r="X463" s="12"/>
      <c r="Y463" s="12"/>
      <c r="Z463" s="12"/>
      <c r="AA463" s="12"/>
      <c r="AB463" s="12"/>
      <c r="AC463" s="12"/>
      <c r="AD463" s="12"/>
      <c r="AE463" s="12"/>
      <c r="AF463" s="12"/>
      <c r="AG463" s="12"/>
      <c r="AH463" s="12"/>
      <c r="AI463" s="12"/>
    </row>
    <row r="464" spans="1:35" x14ac:dyDescent="0.2">
      <c r="A464" s="12"/>
      <c r="B464" s="12"/>
      <c r="C464" s="80"/>
      <c r="D464" s="81">
        <f t="shared" si="95"/>
        <v>0</v>
      </c>
      <c r="E464" s="81">
        <f t="shared" si="95"/>
        <v>0</v>
      </c>
      <c r="F464" s="21">
        <f t="shared" si="96"/>
        <v>0</v>
      </c>
      <c r="G464" s="21">
        <f t="shared" si="96"/>
        <v>0</v>
      </c>
      <c r="H464" s="21">
        <f t="shared" ref="H464:H527" si="97">C464*D464*D464</f>
        <v>0</v>
      </c>
      <c r="I464" s="21">
        <f t="shared" ref="I464:I527" si="98">C464*D464*D464*D464</f>
        <v>0</v>
      </c>
      <c r="J464" s="21">
        <f t="shared" ref="J464:J527" si="99">C464*D464*D464*D464*D464</f>
        <v>0</v>
      </c>
      <c r="K464" s="21">
        <f t="shared" ref="K464:K527" si="100">C464*E464*D464</f>
        <v>0</v>
      </c>
      <c r="L464" s="21">
        <f t="shared" ref="L464:L527" si="101">C464*E464*D464*D464</f>
        <v>0</v>
      </c>
      <c r="M464" s="21">
        <f t="shared" ca="1" si="93"/>
        <v>-4.1827816089938883E-6</v>
      </c>
      <c r="N464" s="21">
        <f t="shared" ref="N464:N527" ca="1" si="102">C464*(M464-E464)^2</f>
        <v>0</v>
      </c>
      <c r="O464" s="82">
        <f t="shared" ref="O464:O527" ca="1" si="103">(C464*O$1-O$2*F464+O$3*H464)^2</f>
        <v>0</v>
      </c>
      <c r="P464" s="21">
        <f t="shared" ref="P464:P527" ca="1" si="104">(-C464*O$2+O$4*F464-O$5*H464)^2</f>
        <v>0</v>
      </c>
      <c r="Q464" s="21">
        <f t="shared" ref="Q464:Q527" ca="1" si="105">+(C464*O$3-F464*O$5+H464*O$6)^2</f>
        <v>0</v>
      </c>
      <c r="R464" s="12">
        <f t="shared" ca="1" si="94"/>
        <v>4.1827816089938883E-6</v>
      </c>
      <c r="S464" s="12"/>
      <c r="T464" s="12"/>
      <c r="U464" s="12"/>
      <c r="V464" s="12"/>
      <c r="W464" s="12"/>
      <c r="X464" s="12"/>
      <c r="Y464" s="12"/>
      <c r="Z464" s="12"/>
      <c r="AA464" s="12"/>
      <c r="AB464" s="12"/>
      <c r="AC464" s="12"/>
      <c r="AD464" s="12"/>
      <c r="AE464" s="12"/>
      <c r="AF464" s="12"/>
      <c r="AG464" s="12"/>
      <c r="AH464" s="12"/>
      <c r="AI464" s="12"/>
    </row>
    <row r="465" spans="1:35" x14ac:dyDescent="0.2">
      <c r="A465" s="12"/>
      <c r="B465" s="12"/>
      <c r="C465" s="80"/>
      <c r="D465" s="81">
        <f t="shared" si="95"/>
        <v>0</v>
      </c>
      <c r="E465" s="81">
        <f t="shared" si="95"/>
        <v>0</v>
      </c>
      <c r="F465" s="21">
        <f t="shared" si="96"/>
        <v>0</v>
      </c>
      <c r="G465" s="21">
        <f t="shared" si="96"/>
        <v>0</v>
      </c>
      <c r="H465" s="21">
        <f t="shared" si="97"/>
        <v>0</v>
      </c>
      <c r="I465" s="21">
        <f t="shared" si="98"/>
        <v>0</v>
      </c>
      <c r="J465" s="21">
        <f t="shared" si="99"/>
        <v>0</v>
      </c>
      <c r="K465" s="21">
        <f t="shared" si="100"/>
        <v>0</v>
      </c>
      <c r="L465" s="21">
        <f t="shared" si="101"/>
        <v>0</v>
      </c>
      <c r="M465" s="21">
        <f t="shared" ca="1" si="93"/>
        <v>-4.1827816089938883E-6</v>
      </c>
      <c r="N465" s="21">
        <f t="shared" ca="1" si="102"/>
        <v>0</v>
      </c>
      <c r="O465" s="82">
        <f t="shared" ca="1" si="103"/>
        <v>0</v>
      </c>
      <c r="P465" s="21">
        <f t="shared" ca="1" si="104"/>
        <v>0</v>
      </c>
      <c r="Q465" s="21">
        <f t="shared" ca="1" si="105"/>
        <v>0</v>
      </c>
      <c r="R465" s="12">
        <f t="shared" ca="1" si="94"/>
        <v>4.1827816089938883E-6</v>
      </c>
      <c r="S465" s="12"/>
      <c r="T465" s="12"/>
      <c r="U465" s="12"/>
      <c r="V465" s="12"/>
      <c r="W465" s="12"/>
      <c r="X465" s="12"/>
      <c r="Y465" s="12"/>
      <c r="Z465" s="12"/>
      <c r="AA465" s="12"/>
      <c r="AB465" s="12"/>
      <c r="AC465" s="12"/>
      <c r="AD465" s="12"/>
      <c r="AE465" s="12"/>
      <c r="AF465" s="12"/>
      <c r="AG465" s="12"/>
      <c r="AH465" s="12"/>
      <c r="AI465" s="12"/>
    </row>
    <row r="466" spans="1:35" x14ac:dyDescent="0.2">
      <c r="A466" s="12"/>
      <c r="B466" s="12"/>
      <c r="C466" s="80"/>
      <c r="D466" s="81">
        <f t="shared" si="95"/>
        <v>0</v>
      </c>
      <c r="E466" s="81">
        <f t="shared" si="95"/>
        <v>0</v>
      </c>
      <c r="F466" s="21">
        <f t="shared" si="96"/>
        <v>0</v>
      </c>
      <c r="G466" s="21">
        <f t="shared" si="96"/>
        <v>0</v>
      </c>
      <c r="H466" s="21">
        <f t="shared" si="97"/>
        <v>0</v>
      </c>
      <c r="I466" s="21">
        <f t="shared" si="98"/>
        <v>0</v>
      </c>
      <c r="J466" s="21">
        <f t="shared" si="99"/>
        <v>0</v>
      </c>
      <c r="K466" s="21">
        <f t="shared" si="100"/>
        <v>0</v>
      </c>
      <c r="L466" s="21">
        <f t="shared" si="101"/>
        <v>0</v>
      </c>
      <c r="M466" s="21">
        <f t="shared" ca="1" si="93"/>
        <v>-4.1827816089938883E-6</v>
      </c>
      <c r="N466" s="21">
        <f t="shared" ca="1" si="102"/>
        <v>0</v>
      </c>
      <c r="O466" s="82">
        <f t="shared" ca="1" si="103"/>
        <v>0</v>
      </c>
      <c r="P466" s="21">
        <f t="shared" ca="1" si="104"/>
        <v>0</v>
      </c>
      <c r="Q466" s="21">
        <f t="shared" ca="1" si="105"/>
        <v>0</v>
      </c>
      <c r="R466" s="12">
        <f t="shared" ca="1" si="94"/>
        <v>4.1827816089938883E-6</v>
      </c>
      <c r="S466" s="12"/>
      <c r="T466" s="12"/>
      <c r="U466" s="12"/>
      <c r="V466" s="12"/>
      <c r="W466" s="12"/>
      <c r="X466" s="12"/>
      <c r="Y466" s="12"/>
      <c r="Z466" s="12"/>
      <c r="AA466" s="12"/>
      <c r="AB466" s="12"/>
      <c r="AC466" s="12"/>
      <c r="AD466" s="12"/>
      <c r="AE466" s="12"/>
      <c r="AF466" s="12"/>
      <c r="AG466" s="12"/>
      <c r="AH466" s="12"/>
      <c r="AI466" s="12"/>
    </row>
    <row r="467" spans="1:35" x14ac:dyDescent="0.2">
      <c r="A467" s="12"/>
      <c r="B467" s="12"/>
      <c r="C467" s="80"/>
      <c r="D467" s="81">
        <f t="shared" si="95"/>
        <v>0</v>
      </c>
      <c r="E467" s="81">
        <f t="shared" si="95"/>
        <v>0</v>
      </c>
      <c r="F467" s="21">
        <f t="shared" si="96"/>
        <v>0</v>
      </c>
      <c r="G467" s="21">
        <f t="shared" si="96"/>
        <v>0</v>
      </c>
      <c r="H467" s="21">
        <f t="shared" si="97"/>
        <v>0</v>
      </c>
      <c r="I467" s="21">
        <f t="shared" si="98"/>
        <v>0</v>
      </c>
      <c r="J467" s="21">
        <f t="shared" si="99"/>
        <v>0</v>
      </c>
      <c r="K467" s="21">
        <f t="shared" si="100"/>
        <v>0</v>
      </c>
      <c r="L467" s="21">
        <f t="shared" si="101"/>
        <v>0</v>
      </c>
      <c r="M467" s="21">
        <f t="shared" ca="1" si="93"/>
        <v>-4.1827816089938883E-6</v>
      </c>
      <c r="N467" s="21">
        <f t="shared" ca="1" si="102"/>
        <v>0</v>
      </c>
      <c r="O467" s="82">
        <f t="shared" ca="1" si="103"/>
        <v>0</v>
      </c>
      <c r="P467" s="21">
        <f t="shared" ca="1" si="104"/>
        <v>0</v>
      </c>
      <c r="Q467" s="21">
        <f t="shared" ca="1" si="105"/>
        <v>0</v>
      </c>
      <c r="R467" s="12">
        <f t="shared" ca="1" si="94"/>
        <v>4.1827816089938883E-6</v>
      </c>
      <c r="S467" s="12"/>
      <c r="T467" s="12"/>
      <c r="U467" s="12"/>
      <c r="V467" s="12"/>
      <c r="W467" s="12"/>
      <c r="X467" s="12"/>
      <c r="Y467" s="12"/>
      <c r="Z467" s="12"/>
      <c r="AA467" s="12"/>
      <c r="AB467" s="12"/>
      <c r="AC467" s="12"/>
      <c r="AD467" s="12"/>
      <c r="AE467" s="12"/>
      <c r="AF467" s="12"/>
      <c r="AG467" s="12"/>
      <c r="AH467" s="12"/>
      <c r="AI467" s="12"/>
    </row>
    <row r="468" spans="1:35" x14ac:dyDescent="0.2">
      <c r="A468" s="12"/>
      <c r="B468" s="12"/>
      <c r="C468" s="80"/>
      <c r="D468" s="81">
        <f t="shared" si="95"/>
        <v>0</v>
      </c>
      <c r="E468" s="81">
        <f t="shared" si="95"/>
        <v>0</v>
      </c>
      <c r="F468" s="21">
        <f t="shared" si="96"/>
        <v>0</v>
      </c>
      <c r="G468" s="21">
        <f t="shared" si="96"/>
        <v>0</v>
      </c>
      <c r="H468" s="21">
        <f t="shared" si="97"/>
        <v>0</v>
      </c>
      <c r="I468" s="21">
        <f t="shared" si="98"/>
        <v>0</v>
      </c>
      <c r="J468" s="21">
        <f t="shared" si="99"/>
        <v>0</v>
      </c>
      <c r="K468" s="21">
        <f t="shared" si="100"/>
        <v>0</v>
      </c>
      <c r="L468" s="21">
        <f t="shared" si="101"/>
        <v>0</v>
      </c>
      <c r="M468" s="21">
        <f t="shared" ca="1" si="93"/>
        <v>-4.1827816089938883E-6</v>
      </c>
      <c r="N468" s="21">
        <f t="shared" ca="1" si="102"/>
        <v>0</v>
      </c>
      <c r="O468" s="82">
        <f t="shared" ca="1" si="103"/>
        <v>0</v>
      </c>
      <c r="P468" s="21">
        <f t="shared" ca="1" si="104"/>
        <v>0</v>
      </c>
      <c r="Q468" s="21">
        <f t="shared" ca="1" si="105"/>
        <v>0</v>
      </c>
      <c r="R468" s="12">
        <f t="shared" ca="1" si="94"/>
        <v>4.1827816089938883E-6</v>
      </c>
      <c r="S468" s="12"/>
      <c r="T468" s="12"/>
      <c r="U468" s="12"/>
      <c r="V468" s="12"/>
      <c r="W468" s="12"/>
      <c r="X468" s="12"/>
      <c r="Y468" s="12"/>
      <c r="Z468" s="12"/>
      <c r="AA468" s="12"/>
      <c r="AB468" s="12"/>
      <c r="AC468" s="12"/>
      <c r="AD468" s="12"/>
      <c r="AE468" s="12"/>
      <c r="AF468" s="12"/>
      <c r="AG468" s="12"/>
      <c r="AH468" s="12"/>
      <c r="AI468" s="12"/>
    </row>
    <row r="469" spans="1:35" x14ac:dyDescent="0.2">
      <c r="A469" s="12"/>
      <c r="B469" s="12"/>
      <c r="C469" s="80"/>
      <c r="D469" s="81">
        <f t="shared" si="95"/>
        <v>0</v>
      </c>
      <c r="E469" s="81">
        <f t="shared" si="95"/>
        <v>0</v>
      </c>
      <c r="F469" s="21">
        <f t="shared" si="96"/>
        <v>0</v>
      </c>
      <c r="G469" s="21">
        <f t="shared" si="96"/>
        <v>0</v>
      </c>
      <c r="H469" s="21">
        <f t="shared" si="97"/>
        <v>0</v>
      </c>
      <c r="I469" s="21">
        <f t="shared" si="98"/>
        <v>0</v>
      </c>
      <c r="J469" s="21">
        <f t="shared" si="99"/>
        <v>0</v>
      </c>
      <c r="K469" s="21">
        <f t="shared" si="100"/>
        <v>0</v>
      </c>
      <c r="L469" s="21">
        <f t="shared" si="101"/>
        <v>0</v>
      </c>
      <c r="M469" s="21">
        <f t="shared" ref="M469:M532" ca="1" si="106">+E$4+E$5*D469+E$6*D469^2</f>
        <v>-4.1827816089938883E-6</v>
      </c>
      <c r="N469" s="21">
        <f t="shared" ca="1" si="102"/>
        <v>0</v>
      </c>
      <c r="O469" s="82">
        <f t="shared" ca="1" si="103"/>
        <v>0</v>
      </c>
      <c r="P469" s="21">
        <f t="shared" ca="1" si="104"/>
        <v>0</v>
      </c>
      <c r="Q469" s="21">
        <f t="shared" ca="1" si="105"/>
        <v>0</v>
      </c>
      <c r="R469" s="12">
        <f t="shared" ref="R469:R532" ca="1" si="107">+E469-M469</f>
        <v>4.1827816089938883E-6</v>
      </c>
      <c r="S469" s="12"/>
      <c r="T469" s="12"/>
      <c r="U469" s="12"/>
      <c r="V469" s="12"/>
      <c r="W469" s="12"/>
      <c r="X469" s="12"/>
      <c r="Y469" s="12"/>
      <c r="Z469" s="12"/>
      <c r="AA469" s="12"/>
      <c r="AB469" s="12"/>
      <c r="AC469" s="12"/>
      <c r="AD469" s="12"/>
      <c r="AE469" s="12"/>
      <c r="AF469" s="12"/>
      <c r="AG469" s="12"/>
      <c r="AH469" s="12"/>
      <c r="AI469" s="12"/>
    </row>
    <row r="470" spans="1:35" x14ac:dyDescent="0.2">
      <c r="A470" s="12"/>
      <c r="B470" s="12"/>
      <c r="C470" s="80"/>
      <c r="D470" s="81">
        <f t="shared" si="95"/>
        <v>0</v>
      </c>
      <c r="E470" s="81">
        <f t="shared" si="95"/>
        <v>0</v>
      </c>
      <c r="F470" s="21">
        <f t="shared" si="96"/>
        <v>0</v>
      </c>
      <c r="G470" s="21">
        <f t="shared" si="96"/>
        <v>0</v>
      </c>
      <c r="H470" s="21">
        <f t="shared" si="97"/>
        <v>0</v>
      </c>
      <c r="I470" s="21">
        <f t="shared" si="98"/>
        <v>0</v>
      </c>
      <c r="J470" s="21">
        <f t="shared" si="99"/>
        <v>0</v>
      </c>
      <c r="K470" s="21">
        <f t="shared" si="100"/>
        <v>0</v>
      </c>
      <c r="L470" s="21">
        <f t="shared" si="101"/>
        <v>0</v>
      </c>
      <c r="M470" s="21">
        <f t="shared" ca="1" si="106"/>
        <v>-4.1827816089938883E-6</v>
      </c>
      <c r="N470" s="21">
        <f t="shared" ca="1" si="102"/>
        <v>0</v>
      </c>
      <c r="O470" s="82">
        <f t="shared" ca="1" si="103"/>
        <v>0</v>
      </c>
      <c r="P470" s="21">
        <f t="shared" ca="1" si="104"/>
        <v>0</v>
      </c>
      <c r="Q470" s="21">
        <f t="shared" ca="1" si="105"/>
        <v>0</v>
      </c>
      <c r="R470" s="12">
        <f t="shared" ca="1" si="107"/>
        <v>4.1827816089938883E-6</v>
      </c>
      <c r="S470" s="12"/>
      <c r="T470" s="12"/>
      <c r="U470" s="12"/>
      <c r="V470" s="12"/>
      <c r="W470" s="12"/>
      <c r="X470" s="12"/>
      <c r="Y470" s="12"/>
      <c r="Z470" s="12"/>
      <c r="AA470" s="12"/>
      <c r="AB470" s="12"/>
      <c r="AC470" s="12"/>
      <c r="AD470" s="12"/>
      <c r="AE470" s="12"/>
      <c r="AF470" s="12"/>
      <c r="AG470" s="12"/>
      <c r="AH470" s="12"/>
      <c r="AI470" s="12"/>
    </row>
    <row r="471" spans="1:35" x14ac:dyDescent="0.2">
      <c r="A471" s="12"/>
      <c r="B471" s="12"/>
      <c r="C471" s="80"/>
      <c r="D471" s="81">
        <f t="shared" si="95"/>
        <v>0</v>
      </c>
      <c r="E471" s="81">
        <f t="shared" si="95"/>
        <v>0</v>
      </c>
      <c r="F471" s="21">
        <f t="shared" si="96"/>
        <v>0</v>
      </c>
      <c r="G471" s="21">
        <f t="shared" si="96"/>
        <v>0</v>
      </c>
      <c r="H471" s="21">
        <f t="shared" si="97"/>
        <v>0</v>
      </c>
      <c r="I471" s="21">
        <f t="shared" si="98"/>
        <v>0</v>
      </c>
      <c r="J471" s="21">
        <f t="shared" si="99"/>
        <v>0</v>
      </c>
      <c r="K471" s="21">
        <f t="shared" si="100"/>
        <v>0</v>
      </c>
      <c r="L471" s="21">
        <f t="shared" si="101"/>
        <v>0</v>
      </c>
      <c r="M471" s="21">
        <f t="shared" ca="1" si="106"/>
        <v>-4.1827816089938883E-6</v>
      </c>
      <c r="N471" s="21">
        <f t="shared" ca="1" si="102"/>
        <v>0</v>
      </c>
      <c r="O471" s="82">
        <f t="shared" ca="1" si="103"/>
        <v>0</v>
      </c>
      <c r="P471" s="21">
        <f t="shared" ca="1" si="104"/>
        <v>0</v>
      </c>
      <c r="Q471" s="21">
        <f t="shared" ca="1" si="105"/>
        <v>0</v>
      </c>
      <c r="R471" s="12">
        <f t="shared" ca="1" si="107"/>
        <v>4.1827816089938883E-6</v>
      </c>
      <c r="S471" s="12"/>
      <c r="T471" s="12"/>
      <c r="U471" s="12"/>
      <c r="V471" s="12"/>
      <c r="W471" s="12"/>
      <c r="X471" s="12"/>
      <c r="Y471" s="12"/>
      <c r="Z471" s="12"/>
      <c r="AA471" s="12"/>
      <c r="AB471" s="12"/>
      <c r="AC471" s="12"/>
      <c r="AD471" s="12"/>
      <c r="AE471" s="12"/>
      <c r="AF471" s="12"/>
      <c r="AG471" s="12"/>
      <c r="AH471" s="12"/>
      <c r="AI471" s="12"/>
    </row>
    <row r="472" spans="1:35" x14ac:dyDescent="0.2">
      <c r="A472" s="12"/>
      <c r="B472" s="12"/>
      <c r="C472" s="80"/>
      <c r="D472" s="81">
        <f t="shared" si="95"/>
        <v>0</v>
      </c>
      <c r="E472" s="81">
        <f t="shared" si="95"/>
        <v>0</v>
      </c>
      <c r="F472" s="21">
        <f t="shared" si="96"/>
        <v>0</v>
      </c>
      <c r="G472" s="21">
        <f t="shared" si="96"/>
        <v>0</v>
      </c>
      <c r="H472" s="21">
        <f t="shared" si="97"/>
        <v>0</v>
      </c>
      <c r="I472" s="21">
        <f t="shared" si="98"/>
        <v>0</v>
      </c>
      <c r="J472" s="21">
        <f t="shared" si="99"/>
        <v>0</v>
      </c>
      <c r="K472" s="21">
        <f t="shared" si="100"/>
        <v>0</v>
      </c>
      <c r="L472" s="21">
        <f t="shared" si="101"/>
        <v>0</v>
      </c>
      <c r="M472" s="21">
        <f t="shared" ca="1" si="106"/>
        <v>-4.1827816089938883E-6</v>
      </c>
      <c r="N472" s="21">
        <f t="shared" ca="1" si="102"/>
        <v>0</v>
      </c>
      <c r="O472" s="82">
        <f t="shared" ca="1" si="103"/>
        <v>0</v>
      </c>
      <c r="P472" s="21">
        <f t="shared" ca="1" si="104"/>
        <v>0</v>
      </c>
      <c r="Q472" s="21">
        <f t="shared" ca="1" si="105"/>
        <v>0</v>
      </c>
      <c r="R472" s="12">
        <f t="shared" ca="1" si="107"/>
        <v>4.1827816089938883E-6</v>
      </c>
      <c r="S472" s="12"/>
      <c r="T472" s="12"/>
      <c r="U472" s="12"/>
      <c r="V472" s="12"/>
      <c r="W472" s="12"/>
      <c r="X472" s="12"/>
      <c r="Y472" s="12"/>
      <c r="Z472" s="12"/>
      <c r="AA472" s="12"/>
      <c r="AB472" s="12"/>
      <c r="AC472" s="12"/>
      <c r="AD472" s="12"/>
      <c r="AE472" s="12"/>
      <c r="AF472" s="12"/>
      <c r="AG472" s="12"/>
      <c r="AH472" s="12"/>
      <c r="AI472" s="12"/>
    </row>
    <row r="473" spans="1:35" x14ac:dyDescent="0.2">
      <c r="A473" s="12"/>
      <c r="B473" s="12"/>
      <c r="C473" s="80"/>
      <c r="D473" s="81">
        <f t="shared" si="95"/>
        <v>0</v>
      </c>
      <c r="E473" s="81">
        <f t="shared" si="95"/>
        <v>0</v>
      </c>
      <c r="F473" s="21">
        <f t="shared" si="96"/>
        <v>0</v>
      </c>
      <c r="G473" s="21">
        <f t="shared" si="96"/>
        <v>0</v>
      </c>
      <c r="H473" s="21">
        <f t="shared" si="97"/>
        <v>0</v>
      </c>
      <c r="I473" s="21">
        <f t="shared" si="98"/>
        <v>0</v>
      </c>
      <c r="J473" s="21">
        <f t="shared" si="99"/>
        <v>0</v>
      </c>
      <c r="K473" s="21">
        <f t="shared" si="100"/>
        <v>0</v>
      </c>
      <c r="L473" s="21">
        <f t="shared" si="101"/>
        <v>0</v>
      </c>
      <c r="M473" s="21">
        <f t="shared" ca="1" si="106"/>
        <v>-4.1827816089938883E-6</v>
      </c>
      <c r="N473" s="21">
        <f t="shared" ca="1" si="102"/>
        <v>0</v>
      </c>
      <c r="O473" s="82">
        <f t="shared" ca="1" si="103"/>
        <v>0</v>
      </c>
      <c r="P473" s="21">
        <f t="shared" ca="1" si="104"/>
        <v>0</v>
      </c>
      <c r="Q473" s="21">
        <f t="shared" ca="1" si="105"/>
        <v>0</v>
      </c>
      <c r="R473" s="12">
        <f t="shared" ca="1" si="107"/>
        <v>4.1827816089938883E-6</v>
      </c>
      <c r="S473" s="12"/>
      <c r="T473" s="12"/>
      <c r="U473" s="12"/>
      <c r="V473" s="12"/>
      <c r="W473" s="12"/>
      <c r="X473" s="12"/>
      <c r="Y473" s="12"/>
      <c r="Z473" s="12"/>
      <c r="AA473" s="12"/>
      <c r="AB473" s="12"/>
      <c r="AC473" s="12"/>
      <c r="AD473" s="12"/>
      <c r="AE473" s="12"/>
      <c r="AF473" s="12"/>
      <c r="AG473" s="12"/>
      <c r="AH473" s="12"/>
      <c r="AI473" s="12"/>
    </row>
    <row r="474" spans="1:35" x14ac:dyDescent="0.2">
      <c r="A474" s="12"/>
      <c r="B474" s="12"/>
      <c r="C474" s="80"/>
      <c r="D474" s="81">
        <f t="shared" si="95"/>
        <v>0</v>
      </c>
      <c r="E474" s="81">
        <f t="shared" si="95"/>
        <v>0</v>
      </c>
      <c r="F474" s="21">
        <f t="shared" si="96"/>
        <v>0</v>
      </c>
      <c r="G474" s="21">
        <f t="shared" si="96"/>
        <v>0</v>
      </c>
      <c r="H474" s="21">
        <f t="shared" si="97"/>
        <v>0</v>
      </c>
      <c r="I474" s="21">
        <f t="shared" si="98"/>
        <v>0</v>
      </c>
      <c r="J474" s="21">
        <f t="shared" si="99"/>
        <v>0</v>
      </c>
      <c r="K474" s="21">
        <f t="shared" si="100"/>
        <v>0</v>
      </c>
      <c r="L474" s="21">
        <f t="shared" si="101"/>
        <v>0</v>
      </c>
      <c r="M474" s="21">
        <f t="shared" ca="1" si="106"/>
        <v>-4.1827816089938883E-6</v>
      </c>
      <c r="N474" s="21">
        <f t="shared" ca="1" si="102"/>
        <v>0</v>
      </c>
      <c r="O474" s="82">
        <f t="shared" ca="1" si="103"/>
        <v>0</v>
      </c>
      <c r="P474" s="21">
        <f t="shared" ca="1" si="104"/>
        <v>0</v>
      </c>
      <c r="Q474" s="21">
        <f t="shared" ca="1" si="105"/>
        <v>0</v>
      </c>
      <c r="R474" s="12">
        <f t="shared" ca="1" si="107"/>
        <v>4.1827816089938883E-6</v>
      </c>
      <c r="S474" s="12"/>
      <c r="T474" s="12"/>
      <c r="U474" s="12"/>
      <c r="V474" s="12"/>
      <c r="W474" s="12"/>
      <c r="X474" s="12"/>
      <c r="Y474" s="12"/>
      <c r="Z474" s="12"/>
      <c r="AA474" s="12"/>
      <c r="AB474" s="12"/>
      <c r="AC474" s="12"/>
      <c r="AD474" s="12"/>
      <c r="AE474" s="12"/>
      <c r="AF474" s="12"/>
      <c r="AG474" s="12"/>
      <c r="AH474" s="12"/>
      <c r="AI474" s="12"/>
    </row>
    <row r="475" spans="1:35" x14ac:dyDescent="0.2">
      <c r="A475" s="12"/>
      <c r="B475" s="12"/>
      <c r="C475" s="80"/>
      <c r="D475" s="81">
        <f t="shared" si="95"/>
        <v>0</v>
      </c>
      <c r="E475" s="81">
        <f t="shared" si="95"/>
        <v>0</v>
      </c>
      <c r="F475" s="21">
        <f t="shared" si="96"/>
        <v>0</v>
      </c>
      <c r="G475" s="21">
        <f t="shared" si="96"/>
        <v>0</v>
      </c>
      <c r="H475" s="21">
        <f t="shared" si="97"/>
        <v>0</v>
      </c>
      <c r="I475" s="21">
        <f t="shared" si="98"/>
        <v>0</v>
      </c>
      <c r="J475" s="21">
        <f t="shared" si="99"/>
        <v>0</v>
      </c>
      <c r="K475" s="21">
        <f t="shared" si="100"/>
        <v>0</v>
      </c>
      <c r="L475" s="21">
        <f t="shared" si="101"/>
        <v>0</v>
      </c>
      <c r="M475" s="21">
        <f t="shared" ca="1" si="106"/>
        <v>-4.1827816089938883E-6</v>
      </c>
      <c r="N475" s="21">
        <f t="shared" ca="1" si="102"/>
        <v>0</v>
      </c>
      <c r="O475" s="82">
        <f t="shared" ca="1" si="103"/>
        <v>0</v>
      </c>
      <c r="P475" s="21">
        <f t="shared" ca="1" si="104"/>
        <v>0</v>
      </c>
      <c r="Q475" s="21">
        <f t="shared" ca="1" si="105"/>
        <v>0</v>
      </c>
      <c r="R475" s="12">
        <f t="shared" ca="1" si="107"/>
        <v>4.1827816089938883E-6</v>
      </c>
      <c r="S475" s="12"/>
      <c r="T475" s="12"/>
      <c r="U475" s="12"/>
      <c r="V475" s="12"/>
      <c r="W475" s="12"/>
      <c r="X475" s="12"/>
      <c r="Y475" s="12"/>
      <c r="Z475" s="12"/>
      <c r="AA475" s="12"/>
      <c r="AB475" s="12"/>
      <c r="AC475" s="12"/>
      <c r="AD475" s="12"/>
      <c r="AE475" s="12"/>
      <c r="AF475" s="12"/>
      <c r="AG475" s="12"/>
      <c r="AH475" s="12"/>
      <c r="AI475" s="12"/>
    </row>
    <row r="476" spans="1:35" x14ac:dyDescent="0.2">
      <c r="A476" s="12"/>
      <c r="B476" s="12"/>
      <c r="C476" s="80"/>
      <c r="D476" s="81">
        <f t="shared" si="95"/>
        <v>0</v>
      </c>
      <c r="E476" s="81">
        <f t="shared" si="95"/>
        <v>0</v>
      </c>
      <c r="F476" s="21">
        <f t="shared" si="96"/>
        <v>0</v>
      </c>
      <c r="G476" s="21">
        <f t="shared" si="96"/>
        <v>0</v>
      </c>
      <c r="H476" s="21">
        <f t="shared" si="97"/>
        <v>0</v>
      </c>
      <c r="I476" s="21">
        <f t="shared" si="98"/>
        <v>0</v>
      </c>
      <c r="J476" s="21">
        <f t="shared" si="99"/>
        <v>0</v>
      </c>
      <c r="K476" s="21">
        <f t="shared" si="100"/>
        <v>0</v>
      </c>
      <c r="L476" s="21">
        <f t="shared" si="101"/>
        <v>0</v>
      </c>
      <c r="M476" s="21">
        <f t="shared" ca="1" si="106"/>
        <v>-4.1827816089938883E-6</v>
      </c>
      <c r="N476" s="21">
        <f t="shared" ca="1" si="102"/>
        <v>0</v>
      </c>
      <c r="O476" s="82">
        <f t="shared" ca="1" si="103"/>
        <v>0</v>
      </c>
      <c r="P476" s="21">
        <f t="shared" ca="1" si="104"/>
        <v>0</v>
      </c>
      <c r="Q476" s="21">
        <f t="shared" ca="1" si="105"/>
        <v>0</v>
      </c>
      <c r="R476" s="12">
        <f t="shared" ca="1" si="107"/>
        <v>4.1827816089938883E-6</v>
      </c>
      <c r="S476" s="12"/>
      <c r="T476" s="12"/>
      <c r="U476" s="12"/>
      <c r="V476" s="12"/>
      <c r="W476" s="12"/>
      <c r="X476" s="12"/>
      <c r="Y476" s="12"/>
      <c r="Z476" s="12"/>
      <c r="AA476" s="12"/>
      <c r="AB476" s="12"/>
      <c r="AC476" s="12"/>
      <c r="AD476" s="12"/>
      <c r="AE476" s="12"/>
      <c r="AF476" s="12"/>
      <c r="AG476" s="12"/>
      <c r="AH476" s="12"/>
      <c r="AI476" s="12"/>
    </row>
    <row r="477" spans="1:35" x14ac:dyDescent="0.2">
      <c r="A477" s="12"/>
      <c r="B477" s="12"/>
      <c r="C477" s="80"/>
      <c r="D477" s="81">
        <f t="shared" si="95"/>
        <v>0</v>
      </c>
      <c r="E477" s="81">
        <f t="shared" si="95"/>
        <v>0</v>
      </c>
      <c r="F477" s="21">
        <f t="shared" si="96"/>
        <v>0</v>
      </c>
      <c r="G477" s="21">
        <f t="shared" si="96"/>
        <v>0</v>
      </c>
      <c r="H477" s="21">
        <f t="shared" si="97"/>
        <v>0</v>
      </c>
      <c r="I477" s="21">
        <f t="shared" si="98"/>
        <v>0</v>
      </c>
      <c r="J477" s="21">
        <f t="shared" si="99"/>
        <v>0</v>
      </c>
      <c r="K477" s="21">
        <f t="shared" si="100"/>
        <v>0</v>
      </c>
      <c r="L477" s="21">
        <f t="shared" si="101"/>
        <v>0</v>
      </c>
      <c r="M477" s="21">
        <f t="shared" ca="1" si="106"/>
        <v>-4.1827816089938883E-6</v>
      </c>
      <c r="N477" s="21">
        <f t="shared" ca="1" si="102"/>
        <v>0</v>
      </c>
      <c r="O477" s="82">
        <f t="shared" ca="1" si="103"/>
        <v>0</v>
      </c>
      <c r="P477" s="21">
        <f t="shared" ca="1" si="104"/>
        <v>0</v>
      </c>
      <c r="Q477" s="21">
        <f t="shared" ca="1" si="105"/>
        <v>0</v>
      </c>
      <c r="R477" s="12">
        <f t="shared" ca="1" si="107"/>
        <v>4.1827816089938883E-6</v>
      </c>
      <c r="S477" s="12"/>
      <c r="T477" s="12"/>
      <c r="U477" s="12"/>
      <c r="V477" s="12"/>
      <c r="W477" s="12"/>
      <c r="X477" s="12"/>
      <c r="Y477" s="12"/>
      <c r="Z477" s="12"/>
      <c r="AA477" s="12"/>
      <c r="AB477" s="12"/>
      <c r="AC477" s="12"/>
      <c r="AD477" s="12"/>
      <c r="AE477" s="12"/>
      <c r="AF477" s="12"/>
      <c r="AG477" s="12"/>
      <c r="AH477" s="12"/>
      <c r="AI477" s="12"/>
    </row>
    <row r="478" spans="1:35" x14ac:dyDescent="0.2">
      <c r="A478" s="12"/>
      <c r="B478" s="12"/>
      <c r="C478" s="80"/>
      <c r="D478" s="81">
        <f t="shared" si="95"/>
        <v>0</v>
      </c>
      <c r="E478" s="81">
        <f t="shared" si="95"/>
        <v>0</v>
      </c>
      <c r="F478" s="21">
        <f t="shared" si="96"/>
        <v>0</v>
      </c>
      <c r="G478" s="21">
        <f t="shared" si="96"/>
        <v>0</v>
      </c>
      <c r="H478" s="21">
        <f t="shared" si="97"/>
        <v>0</v>
      </c>
      <c r="I478" s="21">
        <f t="shared" si="98"/>
        <v>0</v>
      </c>
      <c r="J478" s="21">
        <f t="shared" si="99"/>
        <v>0</v>
      </c>
      <c r="K478" s="21">
        <f t="shared" si="100"/>
        <v>0</v>
      </c>
      <c r="L478" s="21">
        <f t="shared" si="101"/>
        <v>0</v>
      </c>
      <c r="M478" s="21">
        <f t="shared" ca="1" si="106"/>
        <v>-4.1827816089938883E-6</v>
      </c>
      <c r="N478" s="21">
        <f t="shared" ca="1" si="102"/>
        <v>0</v>
      </c>
      <c r="O478" s="82">
        <f t="shared" ca="1" si="103"/>
        <v>0</v>
      </c>
      <c r="P478" s="21">
        <f t="shared" ca="1" si="104"/>
        <v>0</v>
      </c>
      <c r="Q478" s="21">
        <f t="shared" ca="1" si="105"/>
        <v>0</v>
      </c>
      <c r="R478" s="12">
        <f t="shared" ca="1" si="107"/>
        <v>4.1827816089938883E-6</v>
      </c>
      <c r="S478" s="12"/>
      <c r="T478" s="12"/>
      <c r="U478" s="12"/>
      <c r="V478" s="12"/>
      <c r="W478" s="12"/>
      <c r="X478" s="12"/>
      <c r="Y478" s="12"/>
      <c r="Z478" s="12"/>
      <c r="AA478" s="12"/>
      <c r="AB478" s="12"/>
      <c r="AC478" s="12"/>
      <c r="AD478" s="12"/>
      <c r="AE478" s="12"/>
      <c r="AF478" s="12"/>
      <c r="AG478" s="12"/>
      <c r="AH478" s="12"/>
      <c r="AI478" s="12"/>
    </row>
    <row r="479" spans="1:35" x14ac:dyDescent="0.2">
      <c r="A479" s="12"/>
      <c r="B479" s="12"/>
      <c r="C479" s="80"/>
      <c r="D479" s="81">
        <f t="shared" si="95"/>
        <v>0</v>
      </c>
      <c r="E479" s="81">
        <f t="shared" si="95"/>
        <v>0</v>
      </c>
      <c r="F479" s="21">
        <f t="shared" si="96"/>
        <v>0</v>
      </c>
      <c r="G479" s="21">
        <f t="shared" si="96"/>
        <v>0</v>
      </c>
      <c r="H479" s="21">
        <f t="shared" si="97"/>
        <v>0</v>
      </c>
      <c r="I479" s="21">
        <f t="shared" si="98"/>
        <v>0</v>
      </c>
      <c r="J479" s="21">
        <f t="shared" si="99"/>
        <v>0</v>
      </c>
      <c r="K479" s="21">
        <f t="shared" si="100"/>
        <v>0</v>
      </c>
      <c r="L479" s="21">
        <f t="shared" si="101"/>
        <v>0</v>
      </c>
      <c r="M479" s="21">
        <f t="shared" ca="1" si="106"/>
        <v>-4.1827816089938883E-6</v>
      </c>
      <c r="N479" s="21">
        <f t="shared" ca="1" si="102"/>
        <v>0</v>
      </c>
      <c r="O479" s="82">
        <f t="shared" ca="1" si="103"/>
        <v>0</v>
      </c>
      <c r="P479" s="21">
        <f t="shared" ca="1" si="104"/>
        <v>0</v>
      </c>
      <c r="Q479" s="21">
        <f t="shared" ca="1" si="105"/>
        <v>0</v>
      </c>
      <c r="R479" s="12">
        <f t="shared" ca="1" si="107"/>
        <v>4.1827816089938883E-6</v>
      </c>
      <c r="S479" s="12"/>
      <c r="T479" s="12"/>
      <c r="U479" s="12"/>
      <c r="V479" s="12"/>
      <c r="W479" s="12"/>
      <c r="X479" s="12"/>
      <c r="Y479" s="12"/>
      <c r="Z479" s="12"/>
      <c r="AA479" s="12"/>
      <c r="AB479" s="12"/>
      <c r="AC479" s="12"/>
      <c r="AD479" s="12"/>
      <c r="AE479" s="12"/>
      <c r="AF479" s="12"/>
      <c r="AG479" s="12"/>
      <c r="AH479" s="12"/>
      <c r="AI479" s="12"/>
    </row>
    <row r="480" spans="1:35" x14ac:dyDescent="0.2">
      <c r="A480" s="12"/>
      <c r="B480" s="12"/>
      <c r="C480" s="80"/>
      <c r="D480" s="81">
        <f t="shared" si="95"/>
        <v>0</v>
      </c>
      <c r="E480" s="81">
        <f t="shared" si="95"/>
        <v>0</v>
      </c>
      <c r="F480" s="21">
        <f t="shared" si="96"/>
        <v>0</v>
      </c>
      <c r="G480" s="21">
        <f t="shared" si="96"/>
        <v>0</v>
      </c>
      <c r="H480" s="21">
        <f t="shared" si="97"/>
        <v>0</v>
      </c>
      <c r="I480" s="21">
        <f t="shared" si="98"/>
        <v>0</v>
      </c>
      <c r="J480" s="21">
        <f t="shared" si="99"/>
        <v>0</v>
      </c>
      <c r="K480" s="21">
        <f t="shared" si="100"/>
        <v>0</v>
      </c>
      <c r="L480" s="21">
        <f t="shared" si="101"/>
        <v>0</v>
      </c>
      <c r="M480" s="21">
        <f t="shared" ca="1" si="106"/>
        <v>-4.1827816089938883E-6</v>
      </c>
      <c r="N480" s="21">
        <f t="shared" ca="1" si="102"/>
        <v>0</v>
      </c>
      <c r="O480" s="82">
        <f t="shared" ca="1" si="103"/>
        <v>0</v>
      </c>
      <c r="P480" s="21">
        <f t="shared" ca="1" si="104"/>
        <v>0</v>
      </c>
      <c r="Q480" s="21">
        <f t="shared" ca="1" si="105"/>
        <v>0</v>
      </c>
      <c r="R480" s="12">
        <f t="shared" ca="1" si="107"/>
        <v>4.1827816089938883E-6</v>
      </c>
      <c r="S480" s="12"/>
      <c r="T480" s="12"/>
      <c r="U480" s="12"/>
      <c r="V480" s="12"/>
      <c r="W480" s="12"/>
      <c r="X480" s="12"/>
      <c r="Y480" s="12"/>
      <c r="Z480" s="12"/>
      <c r="AA480" s="12"/>
      <c r="AB480" s="12"/>
      <c r="AC480" s="12"/>
      <c r="AD480" s="12"/>
      <c r="AE480" s="12"/>
      <c r="AF480" s="12"/>
      <c r="AG480" s="12"/>
      <c r="AH480" s="12"/>
      <c r="AI480" s="12"/>
    </row>
    <row r="481" spans="1:35" x14ac:dyDescent="0.2">
      <c r="A481" s="12"/>
      <c r="B481" s="12"/>
      <c r="C481" s="80"/>
      <c r="D481" s="81">
        <f t="shared" si="95"/>
        <v>0</v>
      </c>
      <c r="E481" s="81">
        <f t="shared" si="95"/>
        <v>0</v>
      </c>
      <c r="F481" s="21">
        <f t="shared" si="96"/>
        <v>0</v>
      </c>
      <c r="G481" s="21">
        <f t="shared" si="96"/>
        <v>0</v>
      </c>
      <c r="H481" s="21">
        <f t="shared" si="97"/>
        <v>0</v>
      </c>
      <c r="I481" s="21">
        <f t="shared" si="98"/>
        <v>0</v>
      </c>
      <c r="J481" s="21">
        <f t="shared" si="99"/>
        <v>0</v>
      </c>
      <c r="K481" s="21">
        <f t="shared" si="100"/>
        <v>0</v>
      </c>
      <c r="L481" s="21">
        <f t="shared" si="101"/>
        <v>0</v>
      </c>
      <c r="M481" s="21">
        <f t="shared" ca="1" si="106"/>
        <v>-4.1827816089938883E-6</v>
      </c>
      <c r="N481" s="21">
        <f t="shared" ca="1" si="102"/>
        <v>0</v>
      </c>
      <c r="O481" s="82">
        <f t="shared" ca="1" si="103"/>
        <v>0</v>
      </c>
      <c r="P481" s="21">
        <f t="shared" ca="1" si="104"/>
        <v>0</v>
      </c>
      <c r="Q481" s="21">
        <f t="shared" ca="1" si="105"/>
        <v>0</v>
      </c>
      <c r="R481" s="12">
        <f t="shared" ca="1" si="107"/>
        <v>4.1827816089938883E-6</v>
      </c>
      <c r="S481" s="12"/>
      <c r="T481" s="12"/>
      <c r="U481" s="12"/>
      <c r="V481" s="12"/>
      <c r="W481" s="12"/>
      <c r="X481" s="12"/>
      <c r="Y481" s="12"/>
      <c r="Z481" s="12"/>
      <c r="AA481" s="12"/>
      <c r="AB481" s="12"/>
      <c r="AC481" s="12"/>
      <c r="AD481" s="12"/>
      <c r="AE481" s="12"/>
      <c r="AF481" s="12"/>
      <c r="AG481" s="12"/>
      <c r="AH481" s="12"/>
      <c r="AI481" s="12"/>
    </row>
    <row r="482" spans="1:35" x14ac:dyDescent="0.2">
      <c r="A482" s="12"/>
      <c r="B482" s="12"/>
      <c r="C482" s="80"/>
      <c r="D482" s="81">
        <f t="shared" si="95"/>
        <v>0</v>
      </c>
      <c r="E482" s="81">
        <f t="shared" si="95"/>
        <v>0</v>
      </c>
      <c r="F482" s="21">
        <f t="shared" si="96"/>
        <v>0</v>
      </c>
      <c r="G482" s="21">
        <f t="shared" si="96"/>
        <v>0</v>
      </c>
      <c r="H482" s="21">
        <f t="shared" si="97"/>
        <v>0</v>
      </c>
      <c r="I482" s="21">
        <f t="shared" si="98"/>
        <v>0</v>
      </c>
      <c r="J482" s="21">
        <f t="shared" si="99"/>
        <v>0</v>
      </c>
      <c r="K482" s="21">
        <f t="shared" si="100"/>
        <v>0</v>
      </c>
      <c r="L482" s="21">
        <f t="shared" si="101"/>
        <v>0</v>
      </c>
      <c r="M482" s="21">
        <f t="shared" ca="1" si="106"/>
        <v>-4.1827816089938883E-6</v>
      </c>
      <c r="N482" s="21">
        <f t="shared" ca="1" si="102"/>
        <v>0</v>
      </c>
      <c r="O482" s="82">
        <f t="shared" ca="1" si="103"/>
        <v>0</v>
      </c>
      <c r="P482" s="21">
        <f t="shared" ca="1" si="104"/>
        <v>0</v>
      </c>
      <c r="Q482" s="21">
        <f t="shared" ca="1" si="105"/>
        <v>0</v>
      </c>
      <c r="R482" s="12">
        <f t="shared" ca="1" si="107"/>
        <v>4.1827816089938883E-6</v>
      </c>
      <c r="S482" s="12"/>
      <c r="T482" s="12"/>
      <c r="U482" s="12"/>
      <c r="V482" s="12"/>
      <c r="W482" s="12"/>
      <c r="X482" s="12"/>
      <c r="Y482" s="12"/>
      <c r="Z482" s="12"/>
      <c r="AA482" s="12"/>
      <c r="AB482" s="12"/>
      <c r="AC482" s="12"/>
      <c r="AD482" s="12"/>
      <c r="AE482" s="12"/>
      <c r="AF482" s="12"/>
      <c r="AG482" s="12"/>
      <c r="AH482" s="12"/>
      <c r="AI482" s="12"/>
    </row>
    <row r="483" spans="1:35" x14ac:dyDescent="0.2">
      <c r="A483" s="12"/>
      <c r="B483" s="12"/>
      <c r="C483" s="80"/>
      <c r="D483" s="81">
        <f t="shared" si="95"/>
        <v>0</v>
      </c>
      <c r="E483" s="81">
        <f t="shared" si="95"/>
        <v>0</v>
      </c>
      <c r="F483" s="21">
        <f t="shared" si="96"/>
        <v>0</v>
      </c>
      <c r="G483" s="21">
        <f t="shared" si="96"/>
        <v>0</v>
      </c>
      <c r="H483" s="21">
        <f t="shared" si="97"/>
        <v>0</v>
      </c>
      <c r="I483" s="21">
        <f t="shared" si="98"/>
        <v>0</v>
      </c>
      <c r="J483" s="21">
        <f t="shared" si="99"/>
        <v>0</v>
      </c>
      <c r="K483" s="21">
        <f t="shared" si="100"/>
        <v>0</v>
      </c>
      <c r="L483" s="21">
        <f t="shared" si="101"/>
        <v>0</v>
      </c>
      <c r="M483" s="21">
        <f t="shared" ca="1" si="106"/>
        <v>-4.1827816089938883E-6</v>
      </c>
      <c r="N483" s="21">
        <f t="shared" ca="1" si="102"/>
        <v>0</v>
      </c>
      <c r="O483" s="82">
        <f t="shared" ca="1" si="103"/>
        <v>0</v>
      </c>
      <c r="P483" s="21">
        <f t="shared" ca="1" si="104"/>
        <v>0</v>
      </c>
      <c r="Q483" s="21">
        <f t="shared" ca="1" si="105"/>
        <v>0</v>
      </c>
      <c r="R483" s="12">
        <f t="shared" ca="1" si="107"/>
        <v>4.1827816089938883E-6</v>
      </c>
      <c r="S483" s="12"/>
      <c r="T483" s="12"/>
      <c r="U483" s="12"/>
      <c r="V483" s="12"/>
      <c r="W483" s="12"/>
      <c r="X483" s="12"/>
      <c r="Y483" s="12"/>
      <c r="Z483" s="12"/>
      <c r="AA483" s="12"/>
      <c r="AB483" s="12"/>
      <c r="AC483" s="12"/>
      <c r="AD483" s="12"/>
      <c r="AE483" s="12"/>
      <c r="AF483" s="12"/>
      <c r="AG483" s="12"/>
      <c r="AH483" s="12"/>
      <c r="AI483" s="12"/>
    </row>
    <row r="484" spans="1:35" x14ac:dyDescent="0.2">
      <c r="A484" s="12"/>
      <c r="B484" s="12"/>
      <c r="C484" s="80"/>
      <c r="D484" s="81">
        <f t="shared" si="95"/>
        <v>0</v>
      </c>
      <c r="E484" s="81">
        <f t="shared" si="95"/>
        <v>0</v>
      </c>
      <c r="F484" s="21">
        <f t="shared" si="96"/>
        <v>0</v>
      </c>
      <c r="G484" s="21">
        <f t="shared" si="96"/>
        <v>0</v>
      </c>
      <c r="H484" s="21">
        <f t="shared" si="97"/>
        <v>0</v>
      </c>
      <c r="I484" s="21">
        <f t="shared" si="98"/>
        <v>0</v>
      </c>
      <c r="J484" s="21">
        <f t="shared" si="99"/>
        <v>0</v>
      </c>
      <c r="K484" s="21">
        <f t="shared" si="100"/>
        <v>0</v>
      </c>
      <c r="L484" s="21">
        <f t="shared" si="101"/>
        <v>0</v>
      </c>
      <c r="M484" s="21">
        <f t="shared" ca="1" si="106"/>
        <v>-4.1827816089938883E-6</v>
      </c>
      <c r="N484" s="21">
        <f t="shared" ca="1" si="102"/>
        <v>0</v>
      </c>
      <c r="O484" s="82">
        <f t="shared" ca="1" si="103"/>
        <v>0</v>
      </c>
      <c r="P484" s="21">
        <f t="shared" ca="1" si="104"/>
        <v>0</v>
      </c>
      <c r="Q484" s="21">
        <f t="shared" ca="1" si="105"/>
        <v>0</v>
      </c>
      <c r="R484" s="12">
        <f t="shared" ca="1" si="107"/>
        <v>4.1827816089938883E-6</v>
      </c>
      <c r="S484" s="12"/>
      <c r="T484" s="12"/>
      <c r="U484" s="12"/>
      <c r="V484" s="12"/>
      <c r="W484" s="12"/>
      <c r="X484" s="12"/>
      <c r="Y484" s="12"/>
      <c r="Z484" s="12"/>
      <c r="AA484" s="12"/>
      <c r="AB484" s="12"/>
      <c r="AC484" s="12"/>
      <c r="AD484" s="12"/>
      <c r="AE484" s="12"/>
      <c r="AF484" s="12"/>
      <c r="AG484" s="12"/>
      <c r="AH484" s="12"/>
      <c r="AI484" s="12"/>
    </row>
    <row r="485" spans="1:35" x14ac:dyDescent="0.2">
      <c r="A485" s="12"/>
      <c r="B485" s="12"/>
      <c r="C485" s="80"/>
      <c r="D485" s="81">
        <f t="shared" si="95"/>
        <v>0</v>
      </c>
      <c r="E485" s="81">
        <f t="shared" si="95"/>
        <v>0</v>
      </c>
      <c r="F485" s="21">
        <f t="shared" si="96"/>
        <v>0</v>
      </c>
      <c r="G485" s="21">
        <f t="shared" si="96"/>
        <v>0</v>
      </c>
      <c r="H485" s="21">
        <f t="shared" si="97"/>
        <v>0</v>
      </c>
      <c r="I485" s="21">
        <f t="shared" si="98"/>
        <v>0</v>
      </c>
      <c r="J485" s="21">
        <f t="shared" si="99"/>
        <v>0</v>
      </c>
      <c r="K485" s="21">
        <f t="shared" si="100"/>
        <v>0</v>
      </c>
      <c r="L485" s="21">
        <f t="shared" si="101"/>
        <v>0</v>
      </c>
      <c r="M485" s="21">
        <f t="shared" ca="1" si="106"/>
        <v>-4.1827816089938883E-6</v>
      </c>
      <c r="N485" s="21">
        <f t="shared" ca="1" si="102"/>
        <v>0</v>
      </c>
      <c r="O485" s="82">
        <f t="shared" ca="1" si="103"/>
        <v>0</v>
      </c>
      <c r="P485" s="21">
        <f t="shared" ca="1" si="104"/>
        <v>0</v>
      </c>
      <c r="Q485" s="21">
        <f t="shared" ca="1" si="105"/>
        <v>0</v>
      </c>
      <c r="R485" s="12">
        <f t="shared" ca="1" si="107"/>
        <v>4.1827816089938883E-6</v>
      </c>
      <c r="S485" s="12"/>
      <c r="T485" s="12"/>
      <c r="U485" s="12"/>
      <c r="V485" s="12"/>
      <c r="W485" s="12"/>
      <c r="X485" s="12"/>
      <c r="Y485" s="12"/>
      <c r="Z485" s="12"/>
      <c r="AA485" s="12"/>
      <c r="AB485" s="12"/>
      <c r="AC485" s="12"/>
      <c r="AD485" s="12"/>
      <c r="AE485" s="12"/>
      <c r="AF485" s="12"/>
      <c r="AG485" s="12"/>
      <c r="AH485" s="12"/>
      <c r="AI485" s="12"/>
    </row>
    <row r="486" spans="1:35" x14ac:dyDescent="0.2">
      <c r="A486" s="12"/>
      <c r="B486" s="12"/>
      <c r="C486" s="80"/>
      <c r="D486" s="81">
        <f t="shared" si="95"/>
        <v>0</v>
      </c>
      <c r="E486" s="81">
        <f t="shared" si="95"/>
        <v>0</v>
      </c>
      <c r="F486" s="21">
        <f t="shared" si="96"/>
        <v>0</v>
      </c>
      <c r="G486" s="21">
        <f t="shared" si="96"/>
        <v>0</v>
      </c>
      <c r="H486" s="21">
        <f t="shared" si="97"/>
        <v>0</v>
      </c>
      <c r="I486" s="21">
        <f t="shared" si="98"/>
        <v>0</v>
      </c>
      <c r="J486" s="21">
        <f t="shared" si="99"/>
        <v>0</v>
      </c>
      <c r="K486" s="21">
        <f t="shared" si="100"/>
        <v>0</v>
      </c>
      <c r="L486" s="21">
        <f t="shared" si="101"/>
        <v>0</v>
      </c>
      <c r="M486" s="21">
        <f t="shared" ca="1" si="106"/>
        <v>-4.1827816089938883E-6</v>
      </c>
      <c r="N486" s="21">
        <f t="shared" ca="1" si="102"/>
        <v>0</v>
      </c>
      <c r="O486" s="82">
        <f t="shared" ca="1" si="103"/>
        <v>0</v>
      </c>
      <c r="P486" s="21">
        <f t="shared" ca="1" si="104"/>
        <v>0</v>
      </c>
      <c r="Q486" s="21">
        <f t="shared" ca="1" si="105"/>
        <v>0</v>
      </c>
      <c r="R486" s="12">
        <f t="shared" ca="1" si="107"/>
        <v>4.1827816089938883E-6</v>
      </c>
      <c r="S486" s="12"/>
      <c r="T486" s="12"/>
      <c r="U486" s="12"/>
      <c r="V486" s="12"/>
      <c r="W486" s="12"/>
      <c r="X486" s="12"/>
      <c r="Y486" s="12"/>
      <c r="Z486" s="12"/>
      <c r="AA486" s="12"/>
      <c r="AB486" s="12"/>
      <c r="AC486" s="12"/>
      <c r="AD486" s="12"/>
      <c r="AE486" s="12"/>
      <c r="AF486" s="12"/>
      <c r="AG486" s="12"/>
      <c r="AH486" s="12"/>
      <c r="AI486" s="12"/>
    </row>
    <row r="487" spans="1:35" x14ac:dyDescent="0.2">
      <c r="A487" s="12"/>
      <c r="B487" s="12"/>
      <c r="C487" s="80"/>
      <c r="D487" s="81">
        <f t="shared" si="95"/>
        <v>0</v>
      </c>
      <c r="E487" s="81">
        <f t="shared" si="95"/>
        <v>0</v>
      </c>
      <c r="F487" s="21">
        <f t="shared" si="96"/>
        <v>0</v>
      </c>
      <c r="G487" s="21">
        <f t="shared" si="96"/>
        <v>0</v>
      </c>
      <c r="H487" s="21">
        <f t="shared" si="97"/>
        <v>0</v>
      </c>
      <c r="I487" s="21">
        <f t="shared" si="98"/>
        <v>0</v>
      </c>
      <c r="J487" s="21">
        <f t="shared" si="99"/>
        <v>0</v>
      </c>
      <c r="K487" s="21">
        <f t="shared" si="100"/>
        <v>0</v>
      </c>
      <c r="L487" s="21">
        <f t="shared" si="101"/>
        <v>0</v>
      </c>
      <c r="M487" s="21">
        <f t="shared" ca="1" si="106"/>
        <v>-4.1827816089938883E-6</v>
      </c>
      <c r="N487" s="21">
        <f t="shared" ca="1" si="102"/>
        <v>0</v>
      </c>
      <c r="O487" s="82">
        <f t="shared" ca="1" si="103"/>
        <v>0</v>
      </c>
      <c r="P487" s="21">
        <f t="shared" ca="1" si="104"/>
        <v>0</v>
      </c>
      <c r="Q487" s="21">
        <f t="shared" ca="1" si="105"/>
        <v>0</v>
      </c>
      <c r="R487" s="12">
        <f t="shared" ca="1" si="107"/>
        <v>4.1827816089938883E-6</v>
      </c>
      <c r="S487" s="12"/>
      <c r="T487" s="12"/>
      <c r="U487" s="12"/>
      <c r="V487" s="12"/>
      <c r="W487" s="12"/>
      <c r="X487" s="12"/>
      <c r="Y487" s="12"/>
      <c r="Z487" s="12"/>
      <c r="AA487" s="12"/>
      <c r="AB487" s="12"/>
      <c r="AC487" s="12"/>
      <c r="AD487" s="12"/>
      <c r="AE487" s="12"/>
      <c r="AF487" s="12"/>
      <c r="AG487" s="12"/>
      <c r="AH487" s="12"/>
      <c r="AI487" s="12"/>
    </row>
    <row r="488" spans="1:35" x14ac:dyDescent="0.2">
      <c r="A488" s="12"/>
      <c r="B488" s="12"/>
      <c r="C488" s="80"/>
      <c r="D488" s="81">
        <f t="shared" si="95"/>
        <v>0</v>
      </c>
      <c r="E488" s="81">
        <f t="shared" si="95"/>
        <v>0</v>
      </c>
      <c r="F488" s="21">
        <f t="shared" si="96"/>
        <v>0</v>
      </c>
      <c r="G488" s="21">
        <f t="shared" si="96"/>
        <v>0</v>
      </c>
      <c r="H488" s="21">
        <f t="shared" si="97"/>
        <v>0</v>
      </c>
      <c r="I488" s="21">
        <f t="shared" si="98"/>
        <v>0</v>
      </c>
      <c r="J488" s="21">
        <f t="shared" si="99"/>
        <v>0</v>
      </c>
      <c r="K488" s="21">
        <f t="shared" si="100"/>
        <v>0</v>
      </c>
      <c r="L488" s="21">
        <f t="shared" si="101"/>
        <v>0</v>
      </c>
      <c r="M488" s="21">
        <f t="shared" ca="1" si="106"/>
        <v>-4.1827816089938883E-6</v>
      </c>
      <c r="N488" s="21">
        <f t="shared" ca="1" si="102"/>
        <v>0</v>
      </c>
      <c r="O488" s="82">
        <f t="shared" ca="1" si="103"/>
        <v>0</v>
      </c>
      <c r="P488" s="21">
        <f t="shared" ca="1" si="104"/>
        <v>0</v>
      </c>
      <c r="Q488" s="21">
        <f t="shared" ca="1" si="105"/>
        <v>0</v>
      </c>
      <c r="R488" s="12">
        <f t="shared" ca="1" si="107"/>
        <v>4.1827816089938883E-6</v>
      </c>
      <c r="S488" s="12"/>
      <c r="T488" s="12"/>
      <c r="U488" s="12"/>
      <c r="V488" s="12"/>
      <c r="W488" s="12"/>
      <c r="X488" s="12"/>
      <c r="Y488" s="12"/>
      <c r="Z488" s="12"/>
      <c r="AA488" s="12"/>
      <c r="AB488" s="12"/>
      <c r="AC488" s="12"/>
      <c r="AD488" s="12"/>
      <c r="AE488" s="12"/>
      <c r="AF488" s="12"/>
      <c r="AG488" s="12"/>
      <c r="AH488" s="12"/>
      <c r="AI488" s="12"/>
    </row>
    <row r="489" spans="1:35" x14ac:dyDescent="0.2">
      <c r="A489" s="12"/>
      <c r="B489" s="12"/>
      <c r="C489" s="80"/>
      <c r="D489" s="81">
        <f t="shared" si="95"/>
        <v>0</v>
      </c>
      <c r="E489" s="81">
        <f t="shared" si="95"/>
        <v>0</v>
      </c>
      <c r="F489" s="21">
        <f t="shared" si="96"/>
        <v>0</v>
      </c>
      <c r="G489" s="21">
        <f t="shared" si="96"/>
        <v>0</v>
      </c>
      <c r="H489" s="21">
        <f t="shared" si="97"/>
        <v>0</v>
      </c>
      <c r="I489" s="21">
        <f t="shared" si="98"/>
        <v>0</v>
      </c>
      <c r="J489" s="21">
        <f t="shared" si="99"/>
        <v>0</v>
      </c>
      <c r="K489" s="21">
        <f t="shared" si="100"/>
        <v>0</v>
      </c>
      <c r="L489" s="21">
        <f t="shared" si="101"/>
        <v>0</v>
      </c>
      <c r="M489" s="21">
        <f t="shared" ca="1" si="106"/>
        <v>-4.1827816089938883E-6</v>
      </c>
      <c r="N489" s="21">
        <f t="shared" ca="1" si="102"/>
        <v>0</v>
      </c>
      <c r="O489" s="82">
        <f t="shared" ca="1" si="103"/>
        <v>0</v>
      </c>
      <c r="P489" s="21">
        <f t="shared" ca="1" si="104"/>
        <v>0</v>
      </c>
      <c r="Q489" s="21">
        <f t="shared" ca="1" si="105"/>
        <v>0</v>
      </c>
      <c r="R489" s="12">
        <f t="shared" ca="1" si="107"/>
        <v>4.1827816089938883E-6</v>
      </c>
      <c r="S489" s="12"/>
      <c r="T489" s="12"/>
      <c r="U489" s="12"/>
      <c r="V489" s="12"/>
      <c r="W489" s="12"/>
      <c r="X489" s="12"/>
      <c r="Y489" s="12"/>
      <c r="Z489" s="12"/>
      <c r="AA489" s="12"/>
      <c r="AB489" s="12"/>
      <c r="AC489" s="12"/>
      <c r="AD489" s="12"/>
      <c r="AE489" s="12"/>
      <c r="AF489" s="12"/>
      <c r="AG489" s="12"/>
      <c r="AH489" s="12"/>
      <c r="AI489" s="12"/>
    </row>
    <row r="490" spans="1:35" x14ac:dyDescent="0.2">
      <c r="A490" s="12"/>
      <c r="B490" s="12"/>
      <c r="C490" s="80"/>
      <c r="D490" s="81">
        <f t="shared" si="95"/>
        <v>0</v>
      </c>
      <c r="E490" s="81">
        <f t="shared" si="95"/>
        <v>0</v>
      </c>
      <c r="F490" s="21">
        <f t="shared" si="96"/>
        <v>0</v>
      </c>
      <c r="G490" s="21">
        <f t="shared" si="96"/>
        <v>0</v>
      </c>
      <c r="H490" s="21">
        <f t="shared" si="97"/>
        <v>0</v>
      </c>
      <c r="I490" s="21">
        <f t="shared" si="98"/>
        <v>0</v>
      </c>
      <c r="J490" s="21">
        <f t="shared" si="99"/>
        <v>0</v>
      </c>
      <c r="K490" s="21">
        <f t="shared" si="100"/>
        <v>0</v>
      </c>
      <c r="L490" s="21">
        <f t="shared" si="101"/>
        <v>0</v>
      </c>
      <c r="M490" s="21">
        <f t="shared" ca="1" si="106"/>
        <v>-4.1827816089938883E-6</v>
      </c>
      <c r="N490" s="21">
        <f t="shared" ca="1" si="102"/>
        <v>0</v>
      </c>
      <c r="O490" s="82">
        <f t="shared" ca="1" si="103"/>
        <v>0</v>
      </c>
      <c r="P490" s="21">
        <f t="shared" ca="1" si="104"/>
        <v>0</v>
      </c>
      <c r="Q490" s="21">
        <f t="shared" ca="1" si="105"/>
        <v>0</v>
      </c>
      <c r="R490" s="12">
        <f t="shared" ca="1" si="107"/>
        <v>4.1827816089938883E-6</v>
      </c>
      <c r="S490" s="12"/>
      <c r="T490" s="12"/>
      <c r="U490" s="12"/>
      <c r="V490" s="12"/>
      <c r="W490" s="12"/>
      <c r="X490" s="12"/>
      <c r="Y490" s="12"/>
      <c r="Z490" s="12"/>
      <c r="AA490" s="12"/>
      <c r="AB490" s="12"/>
      <c r="AC490" s="12"/>
      <c r="AD490" s="12"/>
      <c r="AE490" s="12"/>
      <c r="AF490" s="12"/>
      <c r="AG490" s="12"/>
      <c r="AH490" s="12"/>
      <c r="AI490" s="12"/>
    </row>
    <row r="491" spans="1:35" x14ac:dyDescent="0.2">
      <c r="A491" s="12"/>
      <c r="B491" s="12"/>
      <c r="C491" s="80"/>
      <c r="D491" s="81">
        <f t="shared" si="95"/>
        <v>0</v>
      </c>
      <c r="E491" s="81">
        <f t="shared" si="95"/>
        <v>0</v>
      </c>
      <c r="F491" s="21">
        <f t="shared" si="96"/>
        <v>0</v>
      </c>
      <c r="G491" s="21">
        <f t="shared" si="96"/>
        <v>0</v>
      </c>
      <c r="H491" s="21">
        <f t="shared" si="97"/>
        <v>0</v>
      </c>
      <c r="I491" s="21">
        <f t="shared" si="98"/>
        <v>0</v>
      </c>
      <c r="J491" s="21">
        <f t="shared" si="99"/>
        <v>0</v>
      </c>
      <c r="K491" s="21">
        <f t="shared" si="100"/>
        <v>0</v>
      </c>
      <c r="L491" s="21">
        <f t="shared" si="101"/>
        <v>0</v>
      </c>
      <c r="M491" s="21">
        <f t="shared" ca="1" si="106"/>
        <v>-4.1827816089938883E-6</v>
      </c>
      <c r="N491" s="21">
        <f t="shared" ca="1" si="102"/>
        <v>0</v>
      </c>
      <c r="O491" s="82">
        <f t="shared" ca="1" si="103"/>
        <v>0</v>
      </c>
      <c r="P491" s="21">
        <f t="shared" ca="1" si="104"/>
        <v>0</v>
      </c>
      <c r="Q491" s="21">
        <f t="shared" ca="1" si="105"/>
        <v>0</v>
      </c>
      <c r="R491" s="12">
        <f t="shared" ca="1" si="107"/>
        <v>4.1827816089938883E-6</v>
      </c>
      <c r="S491" s="12"/>
      <c r="T491" s="12"/>
      <c r="U491" s="12"/>
      <c r="V491" s="12"/>
      <c r="W491" s="12"/>
      <c r="X491" s="12"/>
      <c r="Y491" s="12"/>
      <c r="Z491" s="12"/>
      <c r="AA491" s="12"/>
      <c r="AB491" s="12"/>
      <c r="AC491" s="12"/>
      <c r="AD491" s="12"/>
      <c r="AE491" s="12"/>
      <c r="AF491" s="12"/>
      <c r="AG491" s="12"/>
      <c r="AH491" s="12"/>
      <c r="AI491" s="12"/>
    </row>
    <row r="492" spans="1:35" x14ac:dyDescent="0.2">
      <c r="A492" s="12"/>
      <c r="B492" s="12"/>
      <c r="C492" s="80"/>
      <c r="D492" s="81">
        <f t="shared" si="95"/>
        <v>0</v>
      </c>
      <c r="E492" s="81">
        <f t="shared" si="95"/>
        <v>0</v>
      </c>
      <c r="F492" s="21">
        <f t="shared" si="96"/>
        <v>0</v>
      </c>
      <c r="G492" s="21">
        <f t="shared" si="96"/>
        <v>0</v>
      </c>
      <c r="H492" s="21">
        <f t="shared" si="97"/>
        <v>0</v>
      </c>
      <c r="I492" s="21">
        <f t="shared" si="98"/>
        <v>0</v>
      </c>
      <c r="J492" s="21">
        <f t="shared" si="99"/>
        <v>0</v>
      </c>
      <c r="K492" s="21">
        <f t="shared" si="100"/>
        <v>0</v>
      </c>
      <c r="L492" s="21">
        <f t="shared" si="101"/>
        <v>0</v>
      </c>
      <c r="M492" s="21">
        <f t="shared" ca="1" si="106"/>
        <v>-4.1827816089938883E-6</v>
      </c>
      <c r="N492" s="21">
        <f t="shared" ca="1" si="102"/>
        <v>0</v>
      </c>
      <c r="O492" s="82">
        <f t="shared" ca="1" si="103"/>
        <v>0</v>
      </c>
      <c r="P492" s="21">
        <f t="shared" ca="1" si="104"/>
        <v>0</v>
      </c>
      <c r="Q492" s="21">
        <f t="shared" ca="1" si="105"/>
        <v>0</v>
      </c>
      <c r="R492" s="12">
        <f t="shared" ca="1" si="107"/>
        <v>4.1827816089938883E-6</v>
      </c>
      <c r="S492" s="12"/>
      <c r="T492" s="12"/>
      <c r="U492" s="12"/>
      <c r="V492" s="12"/>
      <c r="W492" s="12"/>
      <c r="X492" s="12"/>
      <c r="Y492" s="12"/>
      <c r="Z492" s="12"/>
      <c r="AA492" s="12"/>
      <c r="AB492" s="12"/>
      <c r="AC492" s="12"/>
      <c r="AD492" s="12"/>
      <c r="AE492" s="12"/>
      <c r="AF492" s="12"/>
      <c r="AG492" s="12"/>
      <c r="AH492" s="12"/>
      <c r="AI492" s="12"/>
    </row>
    <row r="493" spans="1:35" x14ac:dyDescent="0.2">
      <c r="A493" s="12"/>
      <c r="B493" s="12"/>
      <c r="C493" s="80"/>
      <c r="D493" s="81">
        <f t="shared" si="95"/>
        <v>0</v>
      </c>
      <c r="E493" s="81">
        <f t="shared" si="95"/>
        <v>0</v>
      </c>
      <c r="F493" s="21">
        <f t="shared" si="96"/>
        <v>0</v>
      </c>
      <c r="G493" s="21">
        <f t="shared" si="96"/>
        <v>0</v>
      </c>
      <c r="H493" s="21">
        <f t="shared" si="97"/>
        <v>0</v>
      </c>
      <c r="I493" s="21">
        <f t="shared" si="98"/>
        <v>0</v>
      </c>
      <c r="J493" s="21">
        <f t="shared" si="99"/>
        <v>0</v>
      </c>
      <c r="K493" s="21">
        <f t="shared" si="100"/>
        <v>0</v>
      </c>
      <c r="L493" s="21">
        <f t="shared" si="101"/>
        <v>0</v>
      </c>
      <c r="M493" s="21">
        <f t="shared" ca="1" si="106"/>
        <v>-4.1827816089938883E-6</v>
      </c>
      <c r="N493" s="21">
        <f t="shared" ca="1" si="102"/>
        <v>0</v>
      </c>
      <c r="O493" s="82">
        <f t="shared" ca="1" si="103"/>
        <v>0</v>
      </c>
      <c r="P493" s="21">
        <f t="shared" ca="1" si="104"/>
        <v>0</v>
      </c>
      <c r="Q493" s="21">
        <f t="shared" ca="1" si="105"/>
        <v>0</v>
      </c>
      <c r="R493" s="12">
        <f t="shared" ca="1" si="107"/>
        <v>4.1827816089938883E-6</v>
      </c>
      <c r="S493" s="12"/>
      <c r="T493" s="12"/>
      <c r="U493" s="12"/>
      <c r="V493" s="12"/>
      <c r="W493" s="12"/>
      <c r="X493" s="12"/>
      <c r="Y493" s="12"/>
      <c r="Z493" s="12"/>
      <c r="AA493" s="12"/>
      <c r="AB493" s="12"/>
      <c r="AC493" s="12"/>
      <c r="AD493" s="12"/>
      <c r="AE493" s="12"/>
      <c r="AF493" s="12"/>
      <c r="AG493" s="12"/>
      <c r="AH493" s="12"/>
      <c r="AI493" s="12"/>
    </row>
    <row r="494" spans="1:35" x14ac:dyDescent="0.2">
      <c r="A494" s="12"/>
      <c r="B494" s="12"/>
      <c r="C494" s="80"/>
      <c r="D494" s="81">
        <f t="shared" si="95"/>
        <v>0</v>
      </c>
      <c r="E494" s="81">
        <f t="shared" si="95"/>
        <v>0</v>
      </c>
      <c r="F494" s="21">
        <f t="shared" si="96"/>
        <v>0</v>
      </c>
      <c r="G494" s="21">
        <f t="shared" si="96"/>
        <v>0</v>
      </c>
      <c r="H494" s="21">
        <f t="shared" si="97"/>
        <v>0</v>
      </c>
      <c r="I494" s="21">
        <f t="shared" si="98"/>
        <v>0</v>
      </c>
      <c r="J494" s="21">
        <f t="shared" si="99"/>
        <v>0</v>
      </c>
      <c r="K494" s="21">
        <f t="shared" si="100"/>
        <v>0</v>
      </c>
      <c r="L494" s="21">
        <f t="shared" si="101"/>
        <v>0</v>
      </c>
      <c r="M494" s="21">
        <f t="shared" ca="1" si="106"/>
        <v>-4.1827816089938883E-6</v>
      </c>
      <c r="N494" s="21">
        <f t="shared" ca="1" si="102"/>
        <v>0</v>
      </c>
      <c r="O494" s="82">
        <f t="shared" ca="1" si="103"/>
        <v>0</v>
      </c>
      <c r="P494" s="21">
        <f t="shared" ca="1" si="104"/>
        <v>0</v>
      </c>
      <c r="Q494" s="21">
        <f t="shared" ca="1" si="105"/>
        <v>0</v>
      </c>
      <c r="R494" s="12">
        <f t="shared" ca="1" si="107"/>
        <v>4.1827816089938883E-6</v>
      </c>
      <c r="S494" s="12"/>
      <c r="T494" s="12"/>
      <c r="U494" s="12"/>
      <c r="V494" s="12"/>
      <c r="W494" s="12"/>
      <c r="X494" s="12"/>
      <c r="Y494" s="12"/>
      <c r="Z494" s="12"/>
      <c r="AA494" s="12"/>
      <c r="AB494" s="12"/>
      <c r="AC494" s="12"/>
      <c r="AD494" s="12"/>
      <c r="AE494" s="12"/>
      <c r="AF494" s="12"/>
      <c r="AG494" s="12"/>
      <c r="AH494" s="12"/>
      <c r="AI494" s="12"/>
    </row>
    <row r="495" spans="1:35" x14ac:dyDescent="0.2">
      <c r="A495" s="12"/>
      <c r="B495" s="12"/>
      <c r="C495" s="80"/>
      <c r="D495" s="81">
        <f t="shared" si="95"/>
        <v>0</v>
      </c>
      <c r="E495" s="81">
        <f t="shared" si="95"/>
        <v>0</v>
      </c>
      <c r="F495" s="21">
        <f t="shared" si="96"/>
        <v>0</v>
      </c>
      <c r="G495" s="21">
        <f t="shared" si="96"/>
        <v>0</v>
      </c>
      <c r="H495" s="21">
        <f t="shared" si="97"/>
        <v>0</v>
      </c>
      <c r="I495" s="21">
        <f t="shared" si="98"/>
        <v>0</v>
      </c>
      <c r="J495" s="21">
        <f t="shared" si="99"/>
        <v>0</v>
      </c>
      <c r="K495" s="21">
        <f t="shared" si="100"/>
        <v>0</v>
      </c>
      <c r="L495" s="21">
        <f t="shared" si="101"/>
        <v>0</v>
      </c>
      <c r="M495" s="21">
        <f t="shared" ca="1" si="106"/>
        <v>-4.1827816089938883E-6</v>
      </c>
      <c r="N495" s="21">
        <f t="shared" ca="1" si="102"/>
        <v>0</v>
      </c>
      <c r="O495" s="82">
        <f t="shared" ca="1" si="103"/>
        <v>0</v>
      </c>
      <c r="P495" s="21">
        <f t="shared" ca="1" si="104"/>
        <v>0</v>
      </c>
      <c r="Q495" s="21">
        <f t="shared" ca="1" si="105"/>
        <v>0</v>
      </c>
      <c r="R495" s="12">
        <f t="shared" ca="1" si="107"/>
        <v>4.1827816089938883E-6</v>
      </c>
      <c r="S495" s="12"/>
      <c r="T495" s="12"/>
      <c r="U495" s="12"/>
      <c r="V495" s="12"/>
      <c r="W495" s="12"/>
      <c r="X495" s="12"/>
      <c r="Y495" s="12"/>
      <c r="Z495" s="12"/>
      <c r="AA495" s="12"/>
      <c r="AB495" s="12"/>
      <c r="AC495" s="12"/>
      <c r="AD495" s="12"/>
      <c r="AE495" s="12"/>
      <c r="AF495" s="12"/>
      <c r="AG495" s="12"/>
      <c r="AH495" s="12"/>
      <c r="AI495" s="12"/>
    </row>
    <row r="496" spans="1:35" x14ac:dyDescent="0.2">
      <c r="A496" s="12"/>
      <c r="B496" s="12"/>
      <c r="C496" s="80"/>
      <c r="D496" s="81">
        <f t="shared" si="95"/>
        <v>0</v>
      </c>
      <c r="E496" s="81">
        <f t="shared" si="95"/>
        <v>0</v>
      </c>
      <c r="F496" s="21">
        <f t="shared" si="96"/>
        <v>0</v>
      </c>
      <c r="G496" s="21">
        <f t="shared" si="96"/>
        <v>0</v>
      </c>
      <c r="H496" s="21">
        <f t="shared" si="97"/>
        <v>0</v>
      </c>
      <c r="I496" s="21">
        <f t="shared" si="98"/>
        <v>0</v>
      </c>
      <c r="J496" s="21">
        <f t="shared" si="99"/>
        <v>0</v>
      </c>
      <c r="K496" s="21">
        <f t="shared" si="100"/>
        <v>0</v>
      </c>
      <c r="L496" s="21">
        <f t="shared" si="101"/>
        <v>0</v>
      </c>
      <c r="M496" s="21">
        <f t="shared" ca="1" si="106"/>
        <v>-4.1827816089938883E-6</v>
      </c>
      <c r="N496" s="21">
        <f t="shared" ca="1" si="102"/>
        <v>0</v>
      </c>
      <c r="O496" s="82">
        <f t="shared" ca="1" si="103"/>
        <v>0</v>
      </c>
      <c r="P496" s="21">
        <f t="shared" ca="1" si="104"/>
        <v>0</v>
      </c>
      <c r="Q496" s="21">
        <f t="shared" ca="1" si="105"/>
        <v>0</v>
      </c>
      <c r="R496" s="12">
        <f t="shared" ca="1" si="107"/>
        <v>4.1827816089938883E-6</v>
      </c>
      <c r="S496" s="12"/>
      <c r="T496" s="12"/>
      <c r="U496" s="12"/>
      <c r="V496" s="12"/>
      <c r="W496" s="12"/>
      <c r="X496" s="12"/>
      <c r="Y496" s="12"/>
      <c r="Z496" s="12"/>
      <c r="AA496" s="12"/>
      <c r="AB496" s="12"/>
      <c r="AC496" s="12"/>
      <c r="AD496" s="12"/>
      <c r="AE496" s="12"/>
      <c r="AF496" s="12"/>
      <c r="AG496" s="12"/>
      <c r="AH496" s="12"/>
      <c r="AI496" s="12"/>
    </row>
    <row r="497" spans="1:35" x14ac:dyDescent="0.2">
      <c r="A497" s="12"/>
      <c r="B497" s="12"/>
      <c r="C497" s="80"/>
      <c r="D497" s="81">
        <f t="shared" si="95"/>
        <v>0</v>
      </c>
      <c r="E497" s="81">
        <f t="shared" si="95"/>
        <v>0</v>
      </c>
      <c r="F497" s="21">
        <f t="shared" si="96"/>
        <v>0</v>
      </c>
      <c r="G497" s="21">
        <f t="shared" si="96"/>
        <v>0</v>
      </c>
      <c r="H497" s="21">
        <f t="shared" si="97"/>
        <v>0</v>
      </c>
      <c r="I497" s="21">
        <f t="shared" si="98"/>
        <v>0</v>
      </c>
      <c r="J497" s="21">
        <f t="shared" si="99"/>
        <v>0</v>
      </c>
      <c r="K497" s="21">
        <f t="shared" si="100"/>
        <v>0</v>
      </c>
      <c r="L497" s="21">
        <f t="shared" si="101"/>
        <v>0</v>
      </c>
      <c r="M497" s="21">
        <f t="shared" ca="1" si="106"/>
        <v>-4.1827816089938883E-6</v>
      </c>
      <c r="N497" s="21">
        <f t="shared" ca="1" si="102"/>
        <v>0</v>
      </c>
      <c r="O497" s="82">
        <f t="shared" ca="1" si="103"/>
        <v>0</v>
      </c>
      <c r="P497" s="21">
        <f t="shared" ca="1" si="104"/>
        <v>0</v>
      </c>
      <c r="Q497" s="21">
        <f t="shared" ca="1" si="105"/>
        <v>0</v>
      </c>
      <c r="R497" s="12">
        <f t="shared" ca="1" si="107"/>
        <v>4.1827816089938883E-6</v>
      </c>
      <c r="S497" s="12"/>
      <c r="T497" s="12"/>
      <c r="U497" s="12"/>
      <c r="V497" s="12"/>
      <c r="W497" s="12"/>
      <c r="X497" s="12"/>
      <c r="Y497" s="12"/>
      <c r="Z497" s="12"/>
      <c r="AA497" s="12"/>
      <c r="AB497" s="12"/>
      <c r="AC497" s="12"/>
      <c r="AD497" s="12"/>
      <c r="AE497" s="12"/>
      <c r="AF497" s="12"/>
      <c r="AG497" s="12"/>
      <c r="AH497" s="12"/>
      <c r="AI497" s="12"/>
    </row>
    <row r="498" spans="1:35" x14ac:dyDescent="0.2">
      <c r="A498" s="12"/>
      <c r="B498" s="12"/>
      <c r="C498" s="80"/>
      <c r="D498" s="81">
        <f t="shared" si="95"/>
        <v>0</v>
      </c>
      <c r="E498" s="81">
        <f t="shared" si="95"/>
        <v>0</v>
      </c>
      <c r="F498" s="21">
        <f t="shared" si="96"/>
        <v>0</v>
      </c>
      <c r="G498" s="21">
        <f t="shared" si="96"/>
        <v>0</v>
      </c>
      <c r="H498" s="21">
        <f t="shared" si="97"/>
        <v>0</v>
      </c>
      <c r="I498" s="21">
        <f t="shared" si="98"/>
        <v>0</v>
      </c>
      <c r="J498" s="21">
        <f t="shared" si="99"/>
        <v>0</v>
      </c>
      <c r="K498" s="21">
        <f t="shared" si="100"/>
        <v>0</v>
      </c>
      <c r="L498" s="21">
        <f t="shared" si="101"/>
        <v>0</v>
      </c>
      <c r="M498" s="21">
        <f t="shared" ca="1" si="106"/>
        <v>-4.1827816089938883E-6</v>
      </c>
      <c r="N498" s="21">
        <f t="shared" ca="1" si="102"/>
        <v>0</v>
      </c>
      <c r="O498" s="82">
        <f t="shared" ca="1" si="103"/>
        <v>0</v>
      </c>
      <c r="P498" s="21">
        <f t="shared" ca="1" si="104"/>
        <v>0</v>
      </c>
      <c r="Q498" s="21">
        <f t="shared" ca="1" si="105"/>
        <v>0</v>
      </c>
      <c r="R498" s="12">
        <f t="shared" ca="1" si="107"/>
        <v>4.1827816089938883E-6</v>
      </c>
      <c r="S498" s="12"/>
      <c r="T498" s="12"/>
      <c r="U498" s="12"/>
      <c r="V498" s="12"/>
      <c r="W498" s="12"/>
      <c r="X498" s="12"/>
      <c r="Y498" s="12"/>
      <c r="Z498" s="12"/>
      <c r="AA498" s="12"/>
      <c r="AB498" s="12"/>
      <c r="AC498" s="12"/>
      <c r="AD498" s="12"/>
      <c r="AE498" s="12"/>
      <c r="AF498" s="12"/>
      <c r="AG498" s="12"/>
      <c r="AH498" s="12"/>
      <c r="AI498" s="12"/>
    </row>
    <row r="499" spans="1:35" x14ac:dyDescent="0.2">
      <c r="A499" s="12"/>
      <c r="B499" s="12"/>
      <c r="C499" s="80"/>
      <c r="D499" s="81">
        <f t="shared" si="95"/>
        <v>0</v>
      </c>
      <c r="E499" s="81">
        <f t="shared" si="95"/>
        <v>0</v>
      </c>
      <c r="F499" s="21">
        <f t="shared" si="96"/>
        <v>0</v>
      </c>
      <c r="G499" s="21">
        <f t="shared" si="96"/>
        <v>0</v>
      </c>
      <c r="H499" s="21">
        <f t="shared" si="97"/>
        <v>0</v>
      </c>
      <c r="I499" s="21">
        <f t="shared" si="98"/>
        <v>0</v>
      </c>
      <c r="J499" s="21">
        <f t="shared" si="99"/>
        <v>0</v>
      </c>
      <c r="K499" s="21">
        <f t="shared" si="100"/>
        <v>0</v>
      </c>
      <c r="L499" s="21">
        <f t="shared" si="101"/>
        <v>0</v>
      </c>
      <c r="M499" s="21">
        <f t="shared" ca="1" si="106"/>
        <v>-4.1827816089938883E-6</v>
      </c>
      <c r="N499" s="21">
        <f t="shared" ca="1" si="102"/>
        <v>0</v>
      </c>
      <c r="O499" s="82">
        <f t="shared" ca="1" si="103"/>
        <v>0</v>
      </c>
      <c r="P499" s="21">
        <f t="shared" ca="1" si="104"/>
        <v>0</v>
      </c>
      <c r="Q499" s="21">
        <f t="shared" ca="1" si="105"/>
        <v>0</v>
      </c>
      <c r="R499" s="12">
        <f t="shared" ca="1" si="107"/>
        <v>4.1827816089938883E-6</v>
      </c>
      <c r="S499" s="12"/>
      <c r="T499" s="12"/>
      <c r="U499" s="12"/>
      <c r="V499" s="12"/>
      <c r="W499" s="12"/>
      <c r="X499" s="12"/>
      <c r="Y499" s="12"/>
      <c r="Z499" s="12"/>
      <c r="AA499" s="12"/>
      <c r="AB499" s="12"/>
      <c r="AC499" s="12"/>
      <c r="AD499" s="12"/>
      <c r="AE499" s="12"/>
      <c r="AF499" s="12"/>
      <c r="AG499" s="12"/>
      <c r="AH499" s="12"/>
      <c r="AI499" s="12"/>
    </row>
    <row r="500" spans="1:35" x14ac:dyDescent="0.2">
      <c r="A500" s="12"/>
      <c r="B500" s="12"/>
      <c r="C500" s="80"/>
      <c r="D500" s="81">
        <f t="shared" si="95"/>
        <v>0</v>
      </c>
      <c r="E500" s="81">
        <f t="shared" si="95"/>
        <v>0</v>
      </c>
      <c r="F500" s="21">
        <f t="shared" si="96"/>
        <v>0</v>
      </c>
      <c r="G500" s="21">
        <f t="shared" si="96"/>
        <v>0</v>
      </c>
      <c r="H500" s="21">
        <f t="shared" si="97"/>
        <v>0</v>
      </c>
      <c r="I500" s="21">
        <f t="shared" si="98"/>
        <v>0</v>
      </c>
      <c r="J500" s="21">
        <f t="shared" si="99"/>
        <v>0</v>
      </c>
      <c r="K500" s="21">
        <f t="shared" si="100"/>
        <v>0</v>
      </c>
      <c r="L500" s="21">
        <f t="shared" si="101"/>
        <v>0</v>
      </c>
      <c r="M500" s="21">
        <f t="shared" ca="1" si="106"/>
        <v>-4.1827816089938883E-6</v>
      </c>
      <c r="N500" s="21">
        <f t="shared" ca="1" si="102"/>
        <v>0</v>
      </c>
      <c r="O500" s="82">
        <f t="shared" ca="1" si="103"/>
        <v>0</v>
      </c>
      <c r="P500" s="21">
        <f t="shared" ca="1" si="104"/>
        <v>0</v>
      </c>
      <c r="Q500" s="21">
        <f t="shared" ca="1" si="105"/>
        <v>0</v>
      </c>
      <c r="R500" s="12">
        <f t="shared" ca="1" si="107"/>
        <v>4.1827816089938883E-6</v>
      </c>
      <c r="S500" s="12"/>
      <c r="T500" s="12"/>
      <c r="U500" s="12"/>
      <c r="V500" s="12"/>
      <c r="W500" s="12"/>
      <c r="X500" s="12"/>
      <c r="Y500" s="12"/>
      <c r="Z500" s="12"/>
      <c r="AA500" s="12"/>
      <c r="AB500" s="12"/>
      <c r="AC500" s="12"/>
      <c r="AD500" s="12"/>
      <c r="AE500" s="12"/>
      <c r="AF500" s="12"/>
      <c r="AG500" s="12"/>
      <c r="AH500" s="12"/>
      <c r="AI500" s="12"/>
    </row>
    <row r="501" spans="1:35" x14ac:dyDescent="0.2">
      <c r="A501" s="12"/>
      <c r="B501" s="12"/>
      <c r="C501" s="80"/>
      <c r="D501" s="81">
        <f t="shared" si="95"/>
        <v>0</v>
      </c>
      <c r="E501" s="81">
        <f t="shared" si="95"/>
        <v>0</v>
      </c>
      <c r="F501" s="21">
        <f t="shared" si="96"/>
        <v>0</v>
      </c>
      <c r="G501" s="21">
        <f t="shared" si="96"/>
        <v>0</v>
      </c>
      <c r="H501" s="21">
        <f t="shared" si="97"/>
        <v>0</v>
      </c>
      <c r="I501" s="21">
        <f t="shared" si="98"/>
        <v>0</v>
      </c>
      <c r="J501" s="21">
        <f t="shared" si="99"/>
        <v>0</v>
      </c>
      <c r="K501" s="21">
        <f t="shared" si="100"/>
        <v>0</v>
      </c>
      <c r="L501" s="21">
        <f t="shared" si="101"/>
        <v>0</v>
      </c>
      <c r="M501" s="21">
        <f t="shared" ca="1" si="106"/>
        <v>-4.1827816089938883E-6</v>
      </c>
      <c r="N501" s="21">
        <f t="shared" ca="1" si="102"/>
        <v>0</v>
      </c>
      <c r="O501" s="82">
        <f t="shared" ca="1" si="103"/>
        <v>0</v>
      </c>
      <c r="P501" s="21">
        <f t="shared" ca="1" si="104"/>
        <v>0</v>
      </c>
      <c r="Q501" s="21">
        <f t="shared" ca="1" si="105"/>
        <v>0</v>
      </c>
      <c r="R501" s="12">
        <f t="shared" ca="1" si="107"/>
        <v>4.1827816089938883E-6</v>
      </c>
      <c r="S501" s="12"/>
      <c r="T501" s="12"/>
      <c r="U501" s="12"/>
      <c r="V501" s="12"/>
      <c r="W501" s="12"/>
      <c r="X501" s="12"/>
      <c r="Y501" s="12"/>
      <c r="Z501" s="12"/>
      <c r="AA501" s="12"/>
      <c r="AB501" s="12"/>
      <c r="AC501" s="12"/>
      <c r="AD501" s="12"/>
      <c r="AE501" s="12"/>
      <c r="AF501" s="12"/>
      <c r="AG501" s="12"/>
      <c r="AH501" s="12"/>
      <c r="AI501" s="12"/>
    </row>
    <row r="502" spans="1:35" x14ac:dyDescent="0.2">
      <c r="A502" s="12"/>
      <c r="B502" s="12"/>
      <c r="C502" s="80"/>
      <c r="D502" s="81">
        <f t="shared" si="95"/>
        <v>0</v>
      </c>
      <c r="E502" s="81">
        <f t="shared" si="95"/>
        <v>0</v>
      </c>
      <c r="F502" s="21">
        <f t="shared" si="96"/>
        <v>0</v>
      </c>
      <c r="G502" s="21">
        <f t="shared" si="96"/>
        <v>0</v>
      </c>
      <c r="H502" s="21">
        <f t="shared" si="97"/>
        <v>0</v>
      </c>
      <c r="I502" s="21">
        <f t="shared" si="98"/>
        <v>0</v>
      </c>
      <c r="J502" s="21">
        <f t="shared" si="99"/>
        <v>0</v>
      </c>
      <c r="K502" s="21">
        <f t="shared" si="100"/>
        <v>0</v>
      </c>
      <c r="L502" s="21">
        <f t="shared" si="101"/>
        <v>0</v>
      </c>
      <c r="M502" s="21">
        <f t="shared" ca="1" si="106"/>
        <v>-4.1827816089938883E-6</v>
      </c>
      <c r="N502" s="21">
        <f t="shared" ca="1" si="102"/>
        <v>0</v>
      </c>
      <c r="O502" s="82">
        <f t="shared" ca="1" si="103"/>
        <v>0</v>
      </c>
      <c r="P502" s="21">
        <f t="shared" ca="1" si="104"/>
        <v>0</v>
      </c>
      <c r="Q502" s="21">
        <f t="shared" ca="1" si="105"/>
        <v>0</v>
      </c>
      <c r="R502" s="12">
        <f t="shared" ca="1" si="107"/>
        <v>4.1827816089938883E-6</v>
      </c>
      <c r="S502" s="12"/>
      <c r="T502" s="12"/>
      <c r="U502" s="12"/>
      <c r="V502" s="12"/>
      <c r="W502" s="12"/>
      <c r="X502" s="12"/>
      <c r="Y502" s="12"/>
      <c r="Z502" s="12"/>
      <c r="AA502" s="12"/>
      <c r="AB502" s="12"/>
      <c r="AC502" s="12"/>
      <c r="AD502" s="12"/>
      <c r="AE502" s="12"/>
      <c r="AF502" s="12"/>
      <c r="AG502" s="12"/>
      <c r="AH502" s="12"/>
      <c r="AI502" s="12"/>
    </row>
    <row r="503" spans="1:35" x14ac:dyDescent="0.2">
      <c r="A503" s="12"/>
      <c r="B503" s="12"/>
      <c r="C503" s="80"/>
      <c r="D503" s="81">
        <f t="shared" si="95"/>
        <v>0</v>
      </c>
      <c r="E503" s="81">
        <f t="shared" si="95"/>
        <v>0</v>
      </c>
      <c r="F503" s="21">
        <f t="shared" si="96"/>
        <v>0</v>
      </c>
      <c r="G503" s="21">
        <f t="shared" si="96"/>
        <v>0</v>
      </c>
      <c r="H503" s="21">
        <f t="shared" si="97"/>
        <v>0</v>
      </c>
      <c r="I503" s="21">
        <f t="shared" si="98"/>
        <v>0</v>
      </c>
      <c r="J503" s="21">
        <f t="shared" si="99"/>
        <v>0</v>
      </c>
      <c r="K503" s="21">
        <f t="shared" si="100"/>
        <v>0</v>
      </c>
      <c r="L503" s="21">
        <f t="shared" si="101"/>
        <v>0</v>
      </c>
      <c r="M503" s="21">
        <f t="shared" ca="1" si="106"/>
        <v>-4.1827816089938883E-6</v>
      </c>
      <c r="N503" s="21">
        <f t="shared" ca="1" si="102"/>
        <v>0</v>
      </c>
      <c r="O503" s="82">
        <f t="shared" ca="1" si="103"/>
        <v>0</v>
      </c>
      <c r="P503" s="21">
        <f t="shared" ca="1" si="104"/>
        <v>0</v>
      </c>
      <c r="Q503" s="21">
        <f t="shared" ca="1" si="105"/>
        <v>0</v>
      </c>
      <c r="R503" s="12">
        <f t="shared" ca="1" si="107"/>
        <v>4.1827816089938883E-6</v>
      </c>
      <c r="S503" s="12"/>
      <c r="T503" s="12"/>
      <c r="U503" s="12"/>
      <c r="V503" s="12"/>
      <c r="W503" s="12"/>
      <c r="X503" s="12"/>
      <c r="Y503" s="12"/>
      <c r="Z503" s="12"/>
      <c r="AA503" s="12"/>
      <c r="AB503" s="12"/>
      <c r="AC503" s="12"/>
      <c r="AD503" s="12"/>
      <c r="AE503" s="12"/>
      <c r="AF503" s="12"/>
      <c r="AG503" s="12"/>
      <c r="AH503" s="12"/>
      <c r="AI503" s="12"/>
    </row>
    <row r="504" spans="1:35" x14ac:dyDescent="0.2">
      <c r="A504" s="12"/>
      <c r="B504" s="12"/>
      <c r="C504" s="80"/>
      <c r="D504" s="81">
        <f t="shared" si="95"/>
        <v>0</v>
      </c>
      <c r="E504" s="81">
        <f t="shared" si="95"/>
        <v>0</v>
      </c>
      <c r="F504" s="21">
        <f t="shared" si="96"/>
        <v>0</v>
      </c>
      <c r="G504" s="21">
        <f t="shared" si="96"/>
        <v>0</v>
      </c>
      <c r="H504" s="21">
        <f t="shared" si="97"/>
        <v>0</v>
      </c>
      <c r="I504" s="21">
        <f t="shared" si="98"/>
        <v>0</v>
      </c>
      <c r="J504" s="21">
        <f t="shared" si="99"/>
        <v>0</v>
      </c>
      <c r="K504" s="21">
        <f t="shared" si="100"/>
        <v>0</v>
      </c>
      <c r="L504" s="21">
        <f t="shared" si="101"/>
        <v>0</v>
      </c>
      <c r="M504" s="21">
        <f t="shared" ca="1" si="106"/>
        <v>-4.1827816089938883E-6</v>
      </c>
      <c r="N504" s="21">
        <f t="shared" ca="1" si="102"/>
        <v>0</v>
      </c>
      <c r="O504" s="82">
        <f t="shared" ca="1" si="103"/>
        <v>0</v>
      </c>
      <c r="P504" s="21">
        <f t="shared" ca="1" si="104"/>
        <v>0</v>
      </c>
      <c r="Q504" s="21">
        <f t="shared" ca="1" si="105"/>
        <v>0</v>
      </c>
      <c r="R504" s="12">
        <f t="shared" ca="1" si="107"/>
        <v>4.1827816089938883E-6</v>
      </c>
      <c r="S504" s="12"/>
      <c r="T504" s="12"/>
      <c r="U504" s="12"/>
      <c r="V504" s="12"/>
      <c r="W504" s="12"/>
      <c r="X504" s="12"/>
      <c r="Y504" s="12"/>
      <c r="Z504" s="12"/>
      <c r="AA504" s="12"/>
      <c r="AB504" s="12"/>
      <c r="AC504" s="12"/>
      <c r="AD504" s="12"/>
      <c r="AE504" s="12"/>
      <c r="AF504" s="12"/>
      <c r="AG504" s="12"/>
      <c r="AH504" s="12"/>
      <c r="AI504" s="12"/>
    </row>
    <row r="505" spans="1:35" x14ac:dyDescent="0.2">
      <c r="A505" s="12"/>
      <c r="B505" s="12"/>
      <c r="C505" s="80"/>
      <c r="D505" s="81">
        <f t="shared" si="95"/>
        <v>0</v>
      </c>
      <c r="E505" s="81">
        <f t="shared" si="95"/>
        <v>0</v>
      </c>
      <c r="F505" s="21">
        <f t="shared" si="96"/>
        <v>0</v>
      </c>
      <c r="G505" s="21">
        <f t="shared" si="96"/>
        <v>0</v>
      </c>
      <c r="H505" s="21">
        <f t="shared" si="97"/>
        <v>0</v>
      </c>
      <c r="I505" s="21">
        <f t="shared" si="98"/>
        <v>0</v>
      </c>
      <c r="J505" s="21">
        <f t="shared" si="99"/>
        <v>0</v>
      </c>
      <c r="K505" s="21">
        <f t="shared" si="100"/>
        <v>0</v>
      </c>
      <c r="L505" s="21">
        <f t="shared" si="101"/>
        <v>0</v>
      </c>
      <c r="M505" s="21">
        <f t="shared" ca="1" si="106"/>
        <v>-4.1827816089938883E-6</v>
      </c>
      <c r="N505" s="21">
        <f t="shared" ca="1" si="102"/>
        <v>0</v>
      </c>
      <c r="O505" s="82">
        <f t="shared" ca="1" si="103"/>
        <v>0</v>
      </c>
      <c r="P505" s="21">
        <f t="shared" ca="1" si="104"/>
        <v>0</v>
      </c>
      <c r="Q505" s="21">
        <f t="shared" ca="1" si="105"/>
        <v>0</v>
      </c>
      <c r="R505" s="12">
        <f t="shared" ca="1" si="107"/>
        <v>4.1827816089938883E-6</v>
      </c>
      <c r="S505" s="12"/>
      <c r="T505" s="12"/>
      <c r="U505" s="12"/>
      <c r="V505" s="12"/>
      <c r="W505" s="12"/>
      <c r="X505" s="12"/>
      <c r="Y505" s="12"/>
      <c r="Z505" s="12"/>
      <c r="AA505" s="12"/>
      <c r="AB505" s="12"/>
      <c r="AC505" s="12"/>
      <c r="AD505" s="12"/>
      <c r="AE505" s="12"/>
      <c r="AF505" s="12"/>
      <c r="AG505" s="12"/>
      <c r="AH505" s="12"/>
      <c r="AI505" s="12"/>
    </row>
    <row r="506" spans="1:35" x14ac:dyDescent="0.2">
      <c r="A506" s="12"/>
      <c r="B506" s="12"/>
      <c r="C506" s="80"/>
      <c r="D506" s="81">
        <f t="shared" si="95"/>
        <v>0</v>
      </c>
      <c r="E506" s="81">
        <f t="shared" si="95"/>
        <v>0</v>
      </c>
      <c r="F506" s="21">
        <f t="shared" si="96"/>
        <v>0</v>
      </c>
      <c r="G506" s="21">
        <f t="shared" si="96"/>
        <v>0</v>
      </c>
      <c r="H506" s="21">
        <f t="shared" si="97"/>
        <v>0</v>
      </c>
      <c r="I506" s="21">
        <f t="shared" si="98"/>
        <v>0</v>
      </c>
      <c r="J506" s="21">
        <f t="shared" si="99"/>
        <v>0</v>
      </c>
      <c r="K506" s="21">
        <f t="shared" si="100"/>
        <v>0</v>
      </c>
      <c r="L506" s="21">
        <f t="shared" si="101"/>
        <v>0</v>
      </c>
      <c r="M506" s="21">
        <f t="shared" ca="1" si="106"/>
        <v>-4.1827816089938883E-6</v>
      </c>
      <c r="N506" s="21">
        <f t="shared" ca="1" si="102"/>
        <v>0</v>
      </c>
      <c r="O506" s="82">
        <f t="shared" ca="1" si="103"/>
        <v>0</v>
      </c>
      <c r="P506" s="21">
        <f t="shared" ca="1" si="104"/>
        <v>0</v>
      </c>
      <c r="Q506" s="21">
        <f t="shared" ca="1" si="105"/>
        <v>0</v>
      </c>
      <c r="R506" s="12">
        <f t="shared" ca="1" si="107"/>
        <v>4.1827816089938883E-6</v>
      </c>
      <c r="S506" s="12"/>
      <c r="T506" s="12"/>
      <c r="U506" s="12"/>
      <c r="V506" s="12"/>
      <c r="W506" s="12"/>
      <c r="X506" s="12"/>
      <c r="Y506" s="12"/>
      <c r="Z506" s="12"/>
      <c r="AA506" s="12"/>
      <c r="AB506" s="12"/>
      <c r="AC506" s="12"/>
      <c r="AD506" s="12"/>
      <c r="AE506" s="12"/>
      <c r="AF506" s="12"/>
      <c r="AG506" s="12"/>
      <c r="AH506" s="12"/>
      <c r="AI506" s="12"/>
    </row>
    <row r="507" spans="1:35" x14ac:dyDescent="0.2">
      <c r="A507" s="12"/>
      <c r="B507" s="12"/>
      <c r="C507" s="80"/>
      <c r="D507" s="81">
        <f t="shared" si="95"/>
        <v>0</v>
      </c>
      <c r="E507" s="81">
        <f t="shared" si="95"/>
        <v>0</v>
      </c>
      <c r="F507" s="21">
        <f t="shared" si="96"/>
        <v>0</v>
      </c>
      <c r="G507" s="21">
        <f t="shared" si="96"/>
        <v>0</v>
      </c>
      <c r="H507" s="21">
        <f t="shared" si="97"/>
        <v>0</v>
      </c>
      <c r="I507" s="21">
        <f t="shared" si="98"/>
        <v>0</v>
      </c>
      <c r="J507" s="21">
        <f t="shared" si="99"/>
        <v>0</v>
      </c>
      <c r="K507" s="21">
        <f t="shared" si="100"/>
        <v>0</v>
      </c>
      <c r="L507" s="21">
        <f t="shared" si="101"/>
        <v>0</v>
      </c>
      <c r="M507" s="21">
        <f t="shared" ca="1" si="106"/>
        <v>-4.1827816089938883E-6</v>
      </c>
      <c r="N507" s="21">
        <f t="shared" ca="1" si="102"/>
        <v>0</v>
      </c>
      <c r="O507" s="82">
        <f t="shared" ca="1" si="103"/>
        <v>0</v>
      </c>
      <c r="P507" s="21">
        <f t="shared" ca="1" si="104"/>
        <v>0</v>
      </c>
      <c r="Q507" s="21">
        <f t="shared" ca="1" si="105"/>
        <v>0</v>
      </c>
      <c r="R507" s="12">
        <f t="shared" ca="1" si="107"/>
        <v>4.1827816089938883E-6</v>
      </c>
      <c r="S507" s="12"/>
      <c r="T507" s="12"/>
      <c r="U507" s="12"/>
      <c r="V507" s="12"/>
      <c r="W507" s="12"/>
      <c r="X507" s="12"/>
      <c r="Y507" s="12"/>
      <c r="Z507" s="12"/>
      <c r="AA507" s="12"/>
      <c r="AB507" s="12"/>
      <c r="AC507" s="12"/>
      <c r="AD507" s="12"/>
      <c r="AE507" s="12"/>
      <c r="AF507" s="12"/>
      <c r="AG507" s="12"/>
      <c r="AH507" s="12"/>
      <c r="AI507" s="12"/>
    </row>
    <row r="508" spans="1:35" x14ac:dyDescent="0.2">
      <c r="A508" s="12"/>
      <c r="B508" s="12"/>
      <c r="C508" s="80"/>
      <c r="D508" s="81">
        <f t="shared" si="95"/>
        <v>0</v>
      </c>
      <c r="E508" s="81">
        <f t="shared" si="95"/>
        <v>0</v>
      </c>
      <c r="F508" s="21">
        <f t="shared" si="96"/>
        <v>0</v>
      </c>
      <c r="G508" s="21">
        <f t="shared" si="96"/>
        <v>0</v>
      </c>
      <c r="H508" s="21">
        <f t="shared" si="97"/>
        <v>0</v>
      </c>
      <c r="I508" s="21">
        <f t="shared" si="98"/>
        <v>0</v>
      </c>
      <c r="J508" s="21">
        <f t="shared" si="99"/>
        <v>0</v>
      </c>
      <c r="K508" s="21">
        <f t="shared" si="100"/>
        <v>0</v>
      </c>
      <c r="L508" s="21">
        <f t="shared" si="101"/>
        <v>0</v>
      </c>
      <c r="M508" s="21">
        <f t="shared" ca="1" si="106"/>
        <v>-4.1827816089938883E-6</v>
      </c>
      <c r="N508" s="21">
        <f t="shared" ca="1" si="102"/>
        <v>0</v>
      </c>
      <c r="O508" s="82">
        <f t="shared" ca="1" si="103"/>
        <v>0</v>
      </c>
      <c r="P508" s="21">
        <f t="shared" ca="1" si="104"/>
        <v>0</v>
      </c>
      <c r="Q508" s="21">
        <f t="shared" ca="1" si="105"/>
        <v>0</v>
      </c>
      <c r="R508" s="12">
        <f t="shared" ca="1" si="107"/>
        <v>4.1827816089938883E-6</v>
      </c>
      <c r="S508" s="12"/>
      <c r="T508" s="12"/>
      <c r="U508" s="12"/>
      <c r="V508" s="12"/>
      <c r="W508" s="12"/>
      <c r="X508" s="12"/>
      <c r="Y508" s="12"/>
      <c r="Z508" s="12"/>
      <c r="AA508" s="12"/>
      <c r="AB508" s="12"/>
      <c r="AC508" s="12"/>
      <c r="AD508" s="12"/>
      <c r="AE508" s="12"/>
      <c r="AF508" s="12"/>
      <c r="AG508" s="12"/>
      <c r="AH508" s="12"/>
      <c r="AI508" s="12"/>
    </row>
    <row r="509" spans="1:35" x14ac:dyDescent="0.2">
      <c r="A509" s="12"/>
      <c r="B509" s="12"/>
      <c r="C509" s="80"/>
      <c r="D509" s="81">
        <f t="shared" si="95"/>
        <v>0</v>
      </c>
      <c r="E509" s="81">
        <f t="shared" si="95"/>
        <v>0</v>
      </c>
      <c r="F509" s="21">
        <f t="shared" si="96"/>
        <v>0</v>
      </c>
      <c r="G509" s="21">
        <f t="shared" si="96"/>
        <v>0</v>
      </c>
      <c r="H509" s="21">
        <f t="shared" si="97"/>
        <v>0</v>
      </c>
      <c r="I509" s="21">
        <f t="shared" si="98"/>
        <v>0</v>
      </c>
      <c r="J509" s="21">
        <f t="shared" si="99"/>
        <v>0</v>
      </c>
      <c r="K509" s="21">
        <f t="shared" si="100"/>
        <v>0</v>
      </c>
      <c r="L509" s="21">
        <f t="shared" si="101"/>
        <v>0</v>
      </c>
      <c r="M509" s="21">
        <f t="shared" ca="1" si="106"/>
        <v>-4.1827816089938883E-6</v>
      </c>
      <c r="N509" s="21">
        <f t="shared" ca="1" si="102"/>
        <v>0</v>
      </c>
      <c r="O509" s="82">
        <f t="shared" ca="1" si="103"/>
        <v>0</v>
      </c>
      <c r="P509" s="21">
        <f t="shared" ca="1" si="104"/>
        <v>0</v>
      </c>
      <c r="Q509" s="21">
        <f t="shared" ca="1" si="105"/>
        <v>0</v>
      </c>
      <c r="R509" s="12">
        <f t="shared" ca="1" si="107"/>
        <v>4.1827816089938883E-6</v>
      </c>
      <c r="S509" s="12"/>
      <c r="T509" s="12"/>
      <c r="U509" s="12"/>
      <c r="V509" s="12"/>
      <c r="W509" s="12"/>
      <c r="X509" s="12"/>
      <c r="Y509" s="12"/>
      <c r="Z509" s="12"/>
      <c r="AA509" s="12"/>
      <c r="AB509" s="12"/>
      <c r="AC509" s="12"/>
      <c r="AD509" s="12"/>
      <c r="AE509" s="12"/>
      <c r="AF509" s="12"/>
      <c r="AG509" s="12"/>
      <c r="AH509" s="12"/>
      <c r="AI509" s="12"/>
    </row>
    <row r="510" spans="1:35" x14ac:dyDescent="0.2">
      <c r="A510" s="12"/>
      <c r="B510" s="12"/>
      <c r="C510" s="80"/>
      <c r="D510" s="81">
        <f t="shared" si="95"/>
        <v>0</v>
      </c>
      <c r="E510" s="81">
        <f t="shared" si="95"/>
        <v>0</v>
      </c>
      <c r="F510" s="21">
        <f t="shared" si="96"/>
        <v>0</v>
      </c>
      <c r="G510" s="21">
        <f t="shared" si="96"/>
        <v>0</v>
      </c>
      <c r="H510" s="21">
        <f t="shared" si="97"/>
        <v>0</v>
      </c>
      <c r="I510" s="21">
        <f t="shared" si="98"/>
        <v>0</v>
      </c>
      <c r="J510" s="21">
        <f t="shared" si="99"/>
        <v>0</v>
      </c>
      <c r="K510" s="21">
        <f t="shared" si="100"/>
        <v>0</v>
      </c>
      <c r="L510" s="21">
        <f t="shared" si="101"/>
        <v>0</v>
      </c>
      <c r="M510" s="21">
        <f t="shared" ca="1" si="106"/>
        <v>-4.1827816089938883E-6</v>
      </c>
      <c r="N510" s="21">
        <f t="shared" ca="1" si="102"/>
        <v>0</v>
      </c>
      <c r="O510" s="82">
        <f t="shared" ca="1" si="103"/>
        <v>0</v>
      </c>
      <c r="P510" s="21">
        <f t="shared" ca="1" si="104"/>
        <v>0</v>
      </c>
      <c r="Q510" s="21">
        <f t="shared" ca="1" si="105"/>
        <v>0</v>
      </c>
      <c r="R510" s="12">
        <f t="shared" ca="1" si="107"/>
        <v>4.1827816089938883E-6</v>
      </c>
      <c r="S510" s="12"/>
      <c r="T510" s="12"/>
      <c r="U510" s="12"/>
      <c r="V510" s="12"/>
      <c r="W510" s="12"/>
      <c r="X510" s="12"/>
      <c r="Y510" s="12"/>
      <c r="Z510" s="12"/>
      <c r="AA510" s="12"/>
      <c r="AB510" s="12"/>
      <c r="AC510" s="12"/>
      <c r="AD510" s="12"/>
      <c r="AE510" s="12"/>
      <c r="AF510" s="12"/>
      <c r="AG510" s="12"/>
      <c r="AH510" s="12"/>
      <c r="AI510" s="12"/>
    </row>
    <row r="511" spans="1:35" x14ac:dyDescent="0.2">
      <c r="A511" s="12"/>
      <c r="B511" s="12"/>
      <c r="C511" s="80"/>
      <c r="D511" s="81">
        <f t="shared" si="95"/>
        <v>0</v>
      </c>
      <c r="E511" s="81">
        <f t="shared" si="95"/>
        <v>0</v>
      </c>
      <c r="F511" s="21">
        <f t="shared" si="96"/>
        <v>0</v>
      </c>
      <c r="G511" s="21">
        <f t="shared" si="96"/>
        <v>0</v>
      </c>
      <c r="H511" s="21">
        <f t="shared" si="97"/>
        <v>0</v>
      </c>
      <c r="I511" s="21">
        <f t="shared" si="98"/>
        <v>0</v>
      </c>
      <c r="J511" s="21">
        <f t="shared" si="99"/>
        <v>0</v>
      </c>
      <c r="K511" s="21">
        <f t="shared" si="100"/>
        <v>0</v>
      </c>
      <c r="L511" s="21">
        <f t="shared" si="101"/>
        <v>0</v>
      </c>
      <c r="M511" s="21">
        <f t="shared" ca="1" si="106"/>
        <v>-4.1827816089938883E-6</v>
      </c>
      <c r="N511" s="21">
        <f t="shared" ca="1" si="102"/>
        <v>0</v>
      </c>
      <c r="O511" s="82">
        <f t="shared" ca="1" si="103"/>
        <v>0</v>
      </c>
      <c r="P511" s="21">
        <f t="shared" ca="1" si="104"/>
        <v>0</v>
      </c>
      <c r="Q511" s="21">
        <f t="shared" ca="1" si="105"/>
        <v>0</v>
      </c>
      <c r="R511" s="12">
        <f t="shared" ca="1" si="107"/>
        <v>4.1827816089938883E-6</v>
      </c>
      <c r="S511" s="12"/>
      <c r="T511" s="12"/>
      <c r="U511" s="12"/>
      <c r="V511" s="12"/>
      <c r="W511" s="12"/>
      <c r="X511" s="12"/>
      <c r="Y511" s="12"/>
      <c r="Z511" s="12"/>
      <c r="AA511" s="12"/>
      <c r="AB511" s="12"/>
      <c r="AC511" s="12"/>
      <c r="AD511" s="12"/>
      <c r="AE511" s="12"/>
      <c r="AF511" s="12"/>
      <c r="AG511" s="12"/>
      <c r="AH511" s="12"/>
      <c r="AI511" s="12"/>
    </row>
    <row r="512" spans="1:35" x14ac:dyDescent="0.2">
      <c r="A512" s="12"/>
      <c r="B512" s="12"/>
      <c r="C512" s="80"/>
      <c r="D512" s="81">
        <f t="shared" si="95"/>
        <v>0</v>
      </c>
      <c r="E512" s="81">
        <f t="shared" si="95"/>
        <v>0</v>
      </c>
      <c r="F512" s="21">
        <f t="shared" si="96"/>
        <v>0</v>
      </c>
      <c r="G512" s="21">
        <f t="shared" si="96"/>
        <v>0</v>
      </c>
      <c r="H512" s="21">
        <f t="shared" si="97"/>
        <v>0</v>
      </c>
      <c r="I512" s="21">
        <f t="shared" si="98"/>
        <v>0</v>
      </c>
      <c r="J512" s="21">
        <f t="shared" si="99"/>
        <v>0</v>
      </c>
      <c r="K512" s="21">
        <f t="shared" si="100"/>
        <v>0</v>
      </c>
      <c r="L512" s="21">
        <f t="shared" si="101"/>
        <v>0</v>
      </c>
      <c r="M512" s="21">
        <f t="shared" ca="1" si="106"/>
        <v>-4.1827816089938883E-6</v>
      </c>
      <c r="N512" s="21">
        <f t="shared" ca="1" si="102"/>
        <v>0</v>
      </c>
      <c r="O512" s="82">
        <f t="shared" ca="1" si="103"/>
        <v>0</v>
      </c>
      <c r="P512" s="21">
        <f t="shared" ca="1" si="104"/>
        <v>0</v>
      </c>
      <c r="Q512" s="21">
        <f t="shared" ca="1" si="105"/>
        <v>0</v>
      </c>
      <c r="R512" s="12">
        <f t="shared" ca="1" si="107"/>
        <v>4.1827816089938883E-6</v>
      </c>
      <c r="S512" s="12"/>
      <c r="T512" s="12"/>
      <c r="U512" s="12"/>
      <c r="V512" s="12"/>
      <c r="W512" s="12"/>
      <c r="X512" s="12"/>
      <c r="Y512" s="12"/>
      <c r="Z512" s="12"/>
      <c r="AA512" s="12"/>
      <c r="AB512" s="12"/>
      <c r="AC512" s="12"/>
      <c r="AD512" s="12"/>
      <c r="AE512" s="12"/>
      <c r="AF512" s="12"/>
      <c r="AG512" s="12"/>
      <c r="AH512" s="12"/>
      <c r="AI512" s="12"/>
    </row>
    <row r="513" spans="1:35" x14ac:dyDescent="0.2">
      <c r="A513" s="12"/>
      <c r="B513" s="12"/>
      <c r="C513" s="80"/>
      <c r="D513" s="81">
        <f t="shared" si="95"/>
        <v>0</v>
      </c>
      <c r="E513" s="81">
        <f t="shared" si="95"/>
        <v>0</v>
      </c>
      <c r="F513" s="21">
        <f t="shared" si="96"/>
        <v>0</v>
      </c>
      <c r="G513" s="21">
        <f t="shared" si="96"/>
        <v>0</v>
      </c>
      <c r="H513" s="21">
        <f t="shared" si="97"/>
        <v>0</v>
      </c>
      <c r="I513" s="21">
        <f t="shared" si="98"/>
        <v>0</v>
      </c>
      <c r="J513" s="21">
        <f t="shared" si="99"/>
        <v>0</v>
      </c>
      <c r="K513" s="21">
        <f t="shared" si="100"/>
        <v>0</v>
      </c>
      <c r="L513" s="21">
        <f t="shared" si="101"/>
        <v>0</v>
      </c>
      <c r="M513" s="21">
        <f t="shared" ca="1" si="106"/>
        <v>-4.1827816089938883E-6</v>
      </c>
      <c r="N513" s="21">
        <f t="shared" ca="1" si="102"/>
        <v>0</v>
      </c>
      <c r="O513" s="82">
        <f t="shared" ca="1" si="103"/>
        <v>0</v>
      </c>
      <c r="P513" s="21">
        <f t="shared" ca="1" si="104"/>
        <v>0</v>
      </c>
      <c r="Q513" s="21">
        <f t="shared" ca="1" si="105"/>
        <v>0</v>
      </c>
      <c r="R513" s="12">
        <f t="shared" ca="1" si="107"/>
        <v>4.1827816089938883E-6</v>
      </c>
      <c r="S513" s="12"/>
      <c r="T513" s="12"/>
      <c r="U513" s="12"/>
      <c r="V513" s="12"/>
      <c r="W513" s="12"/>
      <c r="X513" s="12"/>
      <c r="Y513" s="12"/>
      <c r="Z513" s="12"/>
      <c r="AA513" s="12"/>
      <c r="AB513" s="12"/>
      <c r="AC513" s="12"/>
      <c r="AD513" s="12"/>
      <c r="AE513" s="12"/>
      <c r="AF513" s="12"/>
      <c r="AG513" s="12"/>
      <c r="AH513" s="12"/>
      <c r="AI513" s="12"/>
    </row>
    <row r="514" spans="1:35" x14ac:dyDescent="0.2">
      <c r="A514" s="12"/>
      <c r="B514" s="12"/>
      <c r="C514" s="80"/>
      <c r="D514" s="81">
        <f t="shared" si="95"/>
        <v>0</v>
      </c>
      <c r="E514" s="81">
        <f t="shared" si="95"/>
        <v>0</v>
      </c>
      <c r="F514" s="21">
        <f t="shared" si="96"/>
        <v>0</v>
      </c>
      <c r="G514" s="21">
        <f t="shared" si="96"/>
        <v>0</v>
      </c>
      <c r="H514" s="21">
        <f t="shared" si="97"/>
        <v>0</v>
      </c>
      <c r="I514" s="21">
        <f t="shared" si="98"/>
        <v>0</v>
      </c>
      <c r="J514" s="21">
        <f t="shared" si="99"/>
        <v>0</v>
      </c>
      <c r="K514" s="21">
        <f t="shared" si="100"/>
        <v>0</v>
      </c>
      <c r="L514" s="21">
        <f t="shared" si="101"/>
        <v>0</v>
      </c>
      <c r="M514" s="21">
        <f t="shared" ca="1" si="106"/>
        <v>-4.1827816089938883E-6</v>
      </c>
      <c r="N514" s="21">
        <f t="shared" ca="1" si="102"/>
        <v>0</v>
      </c>
      <c r="O514" s="82">
        <f t="shared" ca="1" si="103"/>
        <v>0</v>
      </c>
      <c r="P514" s="21">
        <f t="shared" ca="1" si="104"/>
        <v>0</v>
      </c>
      <c r="Q514" s="21">
        <f t="shared" ca="1" si="105"/>
        <v>0</v>
      </c>
      <c r="R514" s="12">
        <f t="shared" ca="1" si="107"/>
        <v>4.1827816089938883E-6</v>
      </c>
      <c r="S514" s="12"/>
      <c r="T514" s="12"/>
      <c r="U514" s="12"/>
      <c r="V514" s="12"/>
      <c r="W514" s="12"/>
      <c r="X514" s="12"/>
      <c r="Y514" s="12"/>
      <c r="Z514" s="12"/>
      <c r="AA514" s="12"/>
      <c r="AB514" s="12"/>
      <c r="AC514" s="12"/>
      <c r="AD514" s="12"/>
      <c r="AE514" s="12"/>
      <c r="AF514" s="12"/>
      <c r="AG514" s="12"/>
      <c r="AH514" s="12"/>
      <c r="AI514" s="12"/>
    </row>
    <row r="515" spans="1:35" x14ac:dyDescent="0.2">
      <c r="A515" s="12"/>
      <c r="B515" s="12"/>
      <c r="C515" s="80"/>
      <c r="D515" s="81">
        <f t="shared" si="95"/>
        <v>0</v>
      </c>
      <c r="E515" s="81">
        <f t="shared" si="95"/>
        <v>0</v>
      </c>
      <c r="F515" s="21">
        <f t="shared" si="96"/>
        <v>0</v>
      </c>
      <c r="G515" s="21">
        <f t="shared" si="96"/>
        <v>0</v>
      </c>
      <c r="H515" s="21">
        <f t="shared" si="97"/>
        <v>0</v>
      </c>
      <c r="I515" s="21">
        <f t="shared" si="98"/>
        <v>0</v>
      </c>
      <c r="J515" s="21">
        <f t="shared" si="99"/>
        <v>0</v>
      </c>
      <c r="K515" s="21">
        <f t="shared" si="100"/>
        <v>0</v>
      </c>
      <c r="L515" s="21">
        <f t="shared" si="101"/>
        <v>0</v>
      </c>
      <c r="M515" s="21">
        <f t="shared" ca="1" si="106"/>
        <v>-4.1827816089938883E-6</v>
      </c>
      <c r="N515" s="21">
        <f t="shared" ca="1" si="102"/>
        <v>0</v>
      </c>
      <c r="O515" s="82">
        <f t="shared" ca="1" si="103"/>
        <v>0</v>
      </c>
      <c r="P515" s="21">
        <f t="shared" ca="1" si="104"/>
        <v>0</v>
      </c>
      <c r="Q515" s="21">
        <f t="shared" ca="1" si="105"/>
        <v>0</v>
      </c>
      <c r="R515" s="12">
        <f t="shared" ca="1" si="107"/>
        <v>4.1827816089938883E-6</v>
      </c>
      <c r="S515" s="12"/>
      <c r="T515" s="12"/>
      <c r="U515" s="12"/>
      <c r="V515" s="12"/>
      <c r="W515" s="12"/>
      <c r="X515" s="12"/>
      <c r="Y515" s="12"/>
      <c r="Z515" s="12"/>
      <c r="AA515" s="12"/>
      <c r="AB515" s="12"/>
      <c r="AC515" s="12"/>
      <c r="AD515" s="12"/>
      <c r="AE515" s="12"/>
      <c r="AF515" s="12"/>
      <c r="AG515" s="12"/>
      <c r="AH515" s="12"/>
      <c r="AI515" s="12"/>
    </row>
    <row r="516" spans="1:35" x14ac:dyDescent="0.2">
      <c r="A516" s="12"/>
      <c r="B516" s="12"/>
      <c r="C516" s="80"/>
      <c r="D516" s="81">
        <f t="shared" si="95"/>
        <v>0</v>
      </c>
      <c r="E516" s="81">
        <f t="shared" si="95"/>
        <v>0</v>
      </c>
      <c r="F516" s="21">
        <f t="shared" si="96"/>
        <v>0</v>
      </c>
      <c r="G516" s="21">
        <f t="shared" si="96"/>
        <v>0</v>
      </c>
      <c r="H516" s="21">
        <f t="shared" si="97"/>
        <v>0</v>
      </c>
      <c r="I516" s="21">
        <f t="shared" si="98"/>
        <v>0</v>
      </c>
      <c r="J516" s="21">
        <f t="shared" si="99"/>
        <v>0</v>
      </c>
      <c r="K516" s="21">
        <f t="shared" si="100"/>
        <v>0</v>
      </c>
      <c r="L516" s="21">
        <f t="shared" si="101"/>
        <v>0</v>
      </c>
      <c r="M516" s="21">
        <f t="shared" ca="1" si="106"/>
        <v>-4.1827816089938883E-6</v>
      </c>
      <c r="N516" s="21">
        <f t="shared" ca="1" si="102"/>
        <v>0</v>
      </c>
      <c r="O516" s="82">
        <f t="shared" ca="1" si="103"/>
        <v>0</v>
      </c>
      <c r="P516" s="21">
        <f t="shared" ca="1" si="104"/>
        <v>0</v>
      </c>
      <c r="Q516" s="21">
        <f t="shared" ca="1" si="105"/>
        <v>0</v>
      </c>
      <c r="R516" s="12">
        <f t="shared" ca="1" si="107"/>
        <v>4.1827816089938883E-6</v>
      </c>
      <c r="S516" s="12"/>
      <c r="T516" s="12"/>
      <c r="U516" s="12"/>
      <c r="V516" s="12"/>
      <c r="W516" s="12"/>
      <c r="X516" s="12"/>
      <c r="Y516" s="12"/>
      <c r="Z516" s="12"/>
      <c r="AA516" s="12"/>
      <c r="AB516" s="12"/>
      <c r="AC516" s="12"/>
      <c r="AD516" s="12"/>
      <c r="AE516" s="12"/>
      <c r="AF516" s="12"/>
      <c r="AG516" s="12"/>
      <c r="AH516" s="12"/>
      <c r="AI516" s="12"/>
    </row>
    <row r="517" spans="1:35" x14ac:dyDescent="0.2">
      <c r="A517" s="12"/>
      <c r="B517" s="12"/>
      <c r="C517" s="80"/>
      <c r="D517" s="81">
        <f t="shared" si="95"/>
        <v>0</v>
      </c>
      <c r="E517" s="81">
        <f t="shared" si="95"/>
        <v>0</v>
      </c>
      <c r="F517" s="21">
        <f t="shared" si="96"/>
        <v>0</v>
      </c>
      <c r="G517" s="21">
        <f t="shared" si="96"/>
        <v>0</v>
      </c>
      <c r="H517" s="21">
        <f t="shared" si="97"/>
        <v>0</v>
      </c>
      <c r="I517" s="21">
        <f t="shared" si="98"/>
        <v>0</v>
      </c>
      <c r="J517" s="21">
        <f t="shared" si="99"/>
        <v>0</v>
      </c>
      <c r="K517" s="21">
        <f t="shared" si="100"/>
        <v>0</v>
      </c>
      <c r="L517" s="21">
        <f t="shared" si="101"/>
        <v>0</v>
      </c>
      <c r="M517" s="21">
        <f t="shared" ca="1" si="106"/>
        <v>-4.1827816089938883E-6</v>
      </c>
      <c r="N517" s="21">
        <f t="shared" ca="1" si="102"/>
        <v>0</v>
      </c>
      <c r="O517" s="82">
        <f t="shared" ca="1" si="103"/>
        <v>0</v>
      </c>
      <c r="P517" s="21">
        <f t="shared" ca="1" si="104"/>
        <v>0</v>
      </c>
      <c r="Q517" s="21">
        <f t="shared" ca="1" si="105"/>
        <v>0</v>
      </c>
      <c r="R517" s="12">
        <f t="shared" ca="1" si="107"/>
        <v>4.1827816089938883E-6</v>
      </c>
      <c r="S517" s="12"/>
      <c r="T517" s="12"/>
      <c r="U517" s="12"/>
      <c r="V517" s="12"/>
      <c r="W517" s="12"/>
      <c r="X517" s="12"/>
      <c r="Y517" s="12"/>
      <c r="Z517" s="12"/>
      <c r="AA517" s="12"/>
      <c r="AB517" s="12"/>
      <c r="AC517" s="12"/>
      <c r="AD517" s="12"/>
      <c r="AE517" s="12"/>
      <c r="AF517" s="12"/>
      <c r="AG517" s="12"/>
      <c r="AH517" s="12"/>
      <c r="AI517" s="12"/>
    </row>
    <row r="518" spans="1:35" x14ac:dyDescent="0.2">
      <c r="A518" s="12"/>
      <c r="B518" s="12"/>
      <c r="C518" s="80"/>
      <c r="D518" s="81">
        <f t="shared" si="95"/>
        <v>0</v>
      </c>
      <c r="E518" s="81">
        <f t="shared" si="95"/>
        <v>0</v>
      </c>
      <c r="F518" s="21">
        <f t="shared" si="96"/>
        <v>0</v>
      </c>
      <c r="G518" s="21">
        <f t="shared" si="96"/>
        <v>0</v>
      </c>
      <c r="H518" s="21">
        <f t="shared" si="97"/>
        <v>0</v>
      </c>
      <c r="I518" s="21">
        <f t="shared" si="98"/>
        <v>0</v>
      </c>
      <c r="J518" s="21">
        <f t="shared" si="99"/>
        <v>0</v>
      </c>
      <c r="K518" s="21">
        <f t="shared" si="100"/>
        <v>0</v>
      </c>
      <c r="L518" s="21">
        <f t="shared" si="101"/>
        <v>0</v>
      </c>
      <c r="M518" s="21">
        <f t="shared" ca="1" si="106"/>
        <v>-4.1827816089938883E-6</v>
      </c>
      <c r="N518" s="21">
        <f t="shared" ca="1" si="102"/>
        <v>0</v>
      </c>
      <c r="O518" s="82">
        <f t="shared" ca="1" si="103"/>
        <v>0</v>
      </c>
      <c r="P518" s="21">
        <f t="shared" ca="1" si="104"/>
        <v>0</v>
      </c>
      <c r="Q518" s="21">
        <f t="shared" ca="1" si="105"/>
        <v>0</v>
      </c>
      <c r="R518" s="12">
        <f t="shared" ca="1" si="107"/>
        <v>4.1827816089938883E-6</v>
      </c>
      <c r="S518" s="12"/>
      <c r="T518" s="12"/>
      <c r="U518" s="12"/>
      <c r="V518" s="12"/>
      <c r="W518" s="12"/>
      <c r="X518" s="12"/>
      <c r="Y518" s="12"/>
      <c r="Z518" s="12"/>
      <c r="AA518" s="12"/>
      <c r="AB518" s="12"/>
      <c r="AC518" s="12"/>
      <c r="AD518" s="12"/>
      <c r="AE518" s="12"/>
      <c r="AF518" s="12"/>
      <c r="AG518" s="12"/>
      <c r="AH518" s="12"/>
      <c r="AI518" s="12"/>
    </row>
    <row r="519" spans="1:35" x14ac:dyDescent="0.2">
      <c r="A519" s="12"/>
      <c r="B519" s="12"/>
      <c r="C519" s="80"/>
      <c r="D519" s="81">
        <f t="shared" si="95"/>
        <v>0</v>
      </c>
      <c r="E519" s="81">
        <f t="shared" si="95"/>
        <v>0</v>
      </c>
      <c r="F519" s="21">
        <f t="shared" si="96"/>
        <v>0</v>
      </c>
      <c r="G519" s="21">
        <f t="shared" si="96"/>
        <v>0</v>
      </c>
      <c r="H519" s="21">
        <f t="shared" si="97"/>
        <v>0</v>
      </c>
      <c r="I519" s="21">
        <f t="shared" si="98"/>
        <v>0</v>
      </c>
      <c r="J519" s="21">
        <f t="shared" si="99"/>
        <v>0</v>
      </c>
      <c r="K519" s="21">
        <f t="shared" si="100"/>
        <v>0</v>
      </c>
      <c r="L519" s="21">
        <f t="shared" si="101"/>
        <v>0</v>
      </c>
      <c r="M519" s="21">
        <f t="shared" ca="1" si="106"/>
        <v>-4.1827816089938883E-6</v>
      </c>
      <c r="N519" s="21">
        <f t="shared" ca="1" si="102"/>
        <v>0</v>
      </c>
      <c r="O519" s="82">
        <f t="shared" ca="1" si="103"/>
        <v>0</v>
      </c>
      <c r="P519" s="21">
        <f t="shared" ca="1" si="104"/>
        <v>0</v>
      </c>
      <c r="Q519" s="21">
        <f t="shared" ca="1" si="105"/>
        <v>0</v>
      </c>
      <c r="R519" s="12">
        <f t="shared" ca="1" si="107"/>
        <v>4.1827816089938883E-6</v>
      </c>
      <c r="S519" s="12"/>
      <c r="T519" s="12"/>
      <c r="U519" s="12"/>
      <c r="V519" s="12"/>
      <c r="W519" s="12"/>
      <c r="X519" s="12"/>
      <c r="Y519" s="12"/>
      <c r="Z519" s="12"/>
      <c r="AA519" s="12"/>
      <c r="AB519" s="12"/>
      <c r="AC519" s="12"/>
      <c r="AD519" s="12"/>
      <c r="AE519" s="12"/>
      <c r="AF519" s="12"/>
      <c r="AG519" s="12"/>
      <c r="AH519" s="12"/>
      <c r="AI519" s="12"/>
    </row>
    <row r="520" spans="1:35" x14ac:dyDescent="0.2">
      <c r="A520" s="12"/>
      <c r="B520" s="12"/>
      <c r="C520" s="80"/>
      <c r="D520" s="81">
        <f t="shared" si="95"/>
        <v>0</v>
      </c>
      <c r="E520" s="81">
        <f t="shared" si="95"/>
        <v>0</v>
      </c>
      <c r="F520" s="21">
        <f t="shared" si="96"/>
        <v>0</v>
      </c>
      <c r="G520" s="21">
        <f t="shared" si="96"/>
        <v>0</v>
      </c>
      <c r="H520" s="21">
        <f t="shared" si="97"/>
        <v>0</v>
      </c>
      <c r="I520" s="21">
        <f t="shared" si="98"/>
        <v>0</v>
      </c>
      <c r="J520" s="21">
        <f t="shared" si="99"/>
        <v>0</v>
      </c>
      <c r="K520" s="21">
        <f t="shared" si="100"/>
        <v>0</v>
      </c>
      <c r="L520" s="21">
        <f t="shared" si="101"/>
        <v>0</v>
      </c>
      <c r="M520" s="21">
        <f t="shared" ca="1" si="106"/>
        <v>-4.1827816089938883E-6</v>
      </c>
      <c r="N520" s="21">
        <f t="shared" ca="1" si="102"/>
        <v>0</v>
      </c>
      <c r="O520" s="82">
        <f t="shared" ca="1" si="103"/>
        <v>0</v>
      </c>
      <c r="P520" s="21">
        <f t="shared" ca="1" si="104"/>
        <v>0</v>
      </c>
      <c r="Q520" s="21">
        <f t="shared" ca="1" si="105"/>
        <v>0</v>
      </c>
      <c r="R520" s="12">
        <f t="shared" ca="1" si="107"/>
        <v>4.1827816089938883E-6</v>
      </c>
      <c r="S520" s="12"/>
      <c r="T520" s="12"/>
      <c r="U520" s="12"/>
      <c r="V520" s="12"/>
      <c r="W520" s="12"/>
      <c r="X520" s="12"/>
      <c r="Y520" s="12"/>
      <c r="Z520" s="12"/>
      <c r="AA520" s="12"/>
      <c r="AB520" s="12"/>
      <c r="AC520" s="12"/>
      <c r="AD520" s="12"/>
      <c r="AE520" s="12"/>
      <c r="AF520" s="12"/>
      <c r="AG520" s="12"/>
      <c r="AH520" s="12"/>
      <c r="AI520" s="12"/>
    </row>
    <row r="521" spans="1:35" x14ac:dyDescent="0.2">
      <c r="A521" s="12"/>
      <c r="B521" s="12"/>
      <c r="C521" s="80"/>
      <c r="D521" s="81">
        <f t="shared" si="95"/>
        <v>0</v>
      </c>
      <c r="E521" s="81">
        <f t="shared" si="95"/>
        <v>0</v>
      </c>
      <c r="F521" s="21">
        <f t="shared" si="96"/>
        <v>0</v>
      </c>
      <c r="G521" s="21">
        <f t="shared" si="96"/>
        <v>0</v>
      </c>
      <c r="H521" s="21">
        <f t="shared" si="97"/>
        <v>0</v>
      </c>
      <c r="I521" s="21">
        <f t="shared" si="98"/>
        <v>0</v>
      </c>
      <c r="J521" s="21">
        <f t="shared" si="99"/>
        <v>0</v>
      </c>
      <c r="K521" s="21">
        <f t="shared" si="100"/>
        <v>0</v>
      </c>
      <c r="L521" s="21">
        <f t="shared" si="101"/>
        <v>0</v>
      </c>
      <c r="M521" s="21">
        <f t="shared" ca="1" si="106"/>
        <v>-4.1827816089938883E-6</v>
      </c>
      <c r="N521" s="21">
        <f t="shared" ca="1" si="102"/>
        <v>0</v>
      </c>
      <c r="O521" s="82">
        <f t="shared" ca="1" si="103"/>
        <v>0</v>
      </c>
      <c r="P521" s="21">
        <f t="shared" ca="1" si="104"/>
        <v>0</v>
      </c>
      <c r="Q521" s="21">
        <f t="shared" ca="1" si="105"/>
        <v>0</v>
      </c>
      <c r="R521" s="12">
        <f t="shared" ca="1" si="107"/>
        <v>4.1827816089938883E-6</v>
      </c>
      <c r="S521" s="12"/>
      <c r="T521" s="12"/>
      <c r="U521" s="12"/>
      <c r="V521" s="12"/>
      <c r="W521" s="12"/>
      <c r="X521" s="12"/>
      <c r="Y521" s="12"/>
      <c r="Z521" s="12"/>
      <c r="AA521" s="12"/>
      <c r="AB521" s="12"/>
      <c r="AC521" s="12"/>
      <c r="AD521" s="12"/>
      <c r="AE521" s="12"/>
      <c r="AF521" s="12"/>
      <c r="AG521" s="12"/>
      <c r="AH521" s="12"/>
      <c r="AI521" s="12"/>
    </row>
    <row r="522" spans="1:35" x14ac:dyDescent="0.2">
      <c r="A522" s="12"/>
      <c r="B522" s="12"/>
      <c r="C522" s="80"/>
      <c r="D522" s="81">
        <f t="shared" si="95"/>
        <v>0</v>
      </c>
      <c r="E522" s="81">
        <f t="shared" si="95"/>
        <v>0</v>
      </c>
      <c r="F522" s="21">
        <f t="shared" si="96"/>
        <v>0</v>
      </c>
      <c r="G522" s="21">
        <f t="shared" si="96"/>
        <v>0</v>
      </c>
      <c r="H522" s="21">
        <f t="shared" si="97"/>
        <v>0</v>
      </c>
      <c r="I522" s="21">
        <f t="shared" si="98"/>
        <v>0</v>
      </c>
      <c r="J522" s="21">
        <f t="shared" si="99"/>
        <v>0</v>
      </c>
      <c r="K522" s="21">
        <f t="shared" si="100"/>
        <v>0</v>
      </c>
      <c r="L522" s="21">
        <f t="shared" si="101"/>
        <v>0</v>
      </c>
      <c r="M522" s="21">
        <f t="shared" ca="1" si="106"/>
        <v>-4.1827816089938883E-6</v>
      </c>
      <c r="N522" s="21">
        <f t="shared" ca="1" si="102"/>
        <v>0</v>
      </c>
      <c r="O522" s="82">
        <f t="shared" ca="1" si="103"/>
        <v>0</v>
      </c>
      <c r="P522" s="21">
        <f t="shared" ca="1" si="104"/>
        <v>0</v>
      </c>
      <c r="Q522" s="21">
        <f t="shared" ca="1" si="105"/>
        <v>0</v>
      </c>
      <c r="R522" s="12">
        <f t="shared" ca="1" si="107"/>
        <v>4.1827816089938883E-6</v>
      </c>
      <c r="S522" s="12"/>
      <c r="T522" s="12"/>
      <c r="U522" s="12"/>
      <c r="V522" s="12"/>
      <c r="W522" s="12"/>
      <c r="X522" s="12"/>
      <c r="Y522" s="12"/>
      <c r="Z522" s="12"/>
      <c r="AA522" s="12"/>
      <c r="AB522" s="12"/>
      <c r="AC522" s="12"/>
      <c r="AD522" s="12"/>
      <c r="AE522" s="12"/>
      <c r="AF522" s="12"/>
      <c r="AG522" s="12"/>
      <c r="AH522" s="12"/>
      <c r="AI522" s="12"/>
    </row>
    <row r="523" spans="1:35" x14ac:dyDescent="0.2">
      <c r="A523" s="12"/>
      <c r="B523" s="12"/>
      <c r="C523" s="80"/>
      <c r="D523" s="81">
        <f t="shared" si="95"/>
        <v>0</v>
      </c>
      <c r="E523" s="81">
        <f t="shared" si="95"/>
        <v>0</v>
      </c>
      <c r="F523" s="21">
        <f t="shared" si="96"/>
        <v>0</v>
      </c>
      <c r="G523" s="21">
        <f t="shared" si="96"/>
        <v>0</v>
      </c>
      <c r="H523" s="21">
        <f t="shared" si="97"/>
        <v>0</v>
      </c>
      <c r="I523" s="21">
        <f t="shared" si="98"/>
        <v>0</v>
      </c>
      <c r="J523" s="21">
        <f t="shared" si="99"/>
        <v>0</v>
      </c>
      <c r="K523" s="21">
        <f t="shared" si="100"/>
        <v>0</v>
      </c>
      <c r="L523" s="21">
        <f t="shared" si="101"/>
        <v>0</v>
      </c>
      <c r="M523" s="21">
        <f t="shared" ca="1" si="106"/>
        <v>-4.1827816089938883E-6</v>
      </c>
      <c r="N523" s="21">
        <f t="shared" ca="1" si="102"/>
        <v>0</v>
      </c>
      <c r="O523" s="82">
        <f t="shared" ca="1" si="103"/>
        <v>0</v>
      </c>
      <c r="P523" s="21">
        <f t="shared" ca="1" si="104"/>
        <v>0</v>
      </c>
      <c r="Q523" s="21">
        <f t="shared" ca="1" si="105"/>
        <v>0</v>
      </c>
      <c r="R523" s="12">
        <f t="shared" ca="1" si="107"/>
        <v>4.1827816089938883E-6</v>
      </c>
      <c r="S523" s="12"/>
      <c r="T523" s="12"/>
      <c r="U523" s="12"/>
      <c r="V523" s="12"/>
      <c r="W523" s="12"/>
      <c r="X523" s="12"/>
      <c r="Y523" s="12"/>
      <c r="Z523" s="12"/>
      <c r="AA523" s="12"/>
      <c r="AB523" s="12"/>
      <c r="AC523" s="12"/>
      <c r="AD523" s="12"/>
      <c r="AE523" s="12"/>
      <c r="AF523" s="12"/>
      <c r="AG523" s="12"/>
      <c r="AH523" s="12"/>
      <c r="AI523" s="12"/>
    </row>
    <row r="524" spans="1:35" x14ac:dyDescent="0.2">
      <c r="A524" s="12"/>
      <c r="B524" s="12"/>
      <c r="C524" s="80"/>
      <c r="D524" s="81">
        <f t="shared" si="95"/>
        <v>0</v>
      </c>
      <c r="E524" s="81">
        <f t="shared" si="95"/>
        <v>0</v>
      </c>
      <c r="F524" s="21">
        <f t="shared" si="96"/>
        <v>0</v>
      </c>
      <c r="G524" s="21">
        <f t="shared" si="96"/>
        <v>0</v>
      </c>
      <c r="H524" s="21">
        <f t="shared" si="97"/>
        <v>0</v>
      </c>
      <c r="I524" s="21">
        <f t="shared" si="98"/>
        <v>0</v>
      </c>
      <c r="J524" s="21">
        <f t="shared" si="99"/>
        <v>0</v>
      </c>
      <c r="K524" s="21">
        <f t="shared" si="100"/>
        <v>0</v>
      </c>
      <c r="L524" s="21">
        <f t="shared" si="101"/>
        <v>0</v>
      </c>
      <c r="M524" s="21">
        <f t="shared" ca="1" si="106"/>
        <v>-4.1827816089938883E-6</v>
      </c>
      <c r="N524" s="21">
        <f t="shared" ca="1" si="102"/>
        <v>0</v>
      </c>
      <c r="O524" s="82">
        <f t="shared" ca="1" si="103"/>
        <v>0</v>
      </c>
      <c r="P524" s="21">
        <f t="shared" ca="1" si="104"/>
        <v>0</v>
      </c>
      <c r="Q524" s="21">
        <f t="shared" ca="1" si="105"/>
        <v>0</v>
      </c>
      <c r="R524" s="12">
        <f t="shared" ca="1" si="107"/>
        <v>4.1827816089938883E-6</v>
      </c>
      <c r="S524" s="12"/>
      <c r="T524" s="12"/>
      <c r="U524" s="12"/>
      <c r="V524" s="12"/>
      <c r="W524" s="12"/>
      <c r="X524" s="12"/>
      <c r="Y524" s="12"/>
      <c r="Z524" s="12"/>
      <c r="AA524" s="12"/>
      <c r="AB524" s="12"/>
      <c r="AC524" s="12"/>
      <c r="AD524" s="12"/>
      <c r="AE524" s="12"/>
      <c r="AF524" s="12"/>
      <c r="AG524" s="12"/>
      <c r="AH524" s="12"/>
      <c r="AI524" s="12"/>
    </row>
    <row r="525" spans="1:35" x14ac:dyDescent="0.2">
      <c r="A525" s="12"/>
      <c r="B525" s="12"/>
      <c r="C525" s="80"/>
      <c r="D525" s="81">
        <f t="shared" si="95"/>
        <v>0</v>
      </c>
      <c r="E525" s="81">
        <f t="shared" si="95"/>
        <v>0</v>
      </c>
      <c r="F525" s="21">
        <f t="shared" si="96"/>
        <v>0</v>
      </c>
      <c r="G525" s="21">
        <f t="shared" si="96"/>
        <v>0</v>
      </c>
      <c r="H525" s="21">
        <f t="shared" si="97"/>
        <v>0</v>
      </c>
      <c r="I525" s="21">
        <f t="shared" si="98"/>
        <v>0</v>
      </c>
      <c r="J525" s="21">
        <f t="shared" si="99"/>
        <v>0</v>
      </c>
      <c r="K525" s="21">
        <f t="shared" si="100"/>
        <v>0</v>
      </c>
      <c r="L525" s="21">
        <f t="shared" si="101"/>
        <v>0</v>
      </c>
      <c r="M525" s="21">
        <f t="shared" ca="1" si="106"/>
        <v>-4.1827816089938883E-6</v>
      </c>
      <c r="N525" s="21">
        <f t="shared" ca="1" si="102"/>
        <v>0</v>
      </c>
      <c r="O525" s="82">
        <f t="shared" ca="1" si="103"/>
        <v>0</v>
      </c>
      <c r="P525" s="21">
        <f t="shared" ca="1" si="104"/>
        <v>0</v>
      </c>
      <c r="Q525" s="21">
        <f t="shared" ca="1" si="105"/>
        <v>0</v>
      </c>
      <c r="R525" s="12">
        <f t="shared" ca="1" si="107"/>
        <v>4.1827816089938883E-6</v>
      </c>
      <c r="S525" s="12"/>
      <c r="T525" s="12"/>
      <c r="U525" s="12"/>
      <c r="V525" s="12"/>
      <c r="W525" s="12"/>
      <c r="X525" s="12"/>
      <c r="Y525" s="12"/>
      <c r="Z525" s="12"/>
      <c r="AA525" s="12"/>
      <c r="AB525" s="12"/>
      <c r="AC525" s="12"/>
      <c r="AD525" s="12"/>
      <c r="AE525" s="12"/>
      <c r="AF525" s="12"/>
      <c r="AG525" s="12"/>
      <c r="AH525" s="12"/>
      <c r="AI525" s="12"/>
    </row>
    <row r="526" spans="1:35" x14ac:dyDescent="0.2">
      <c r="A526" s="12"/>
      <c r="B526" s="12"/>
      <c r="C526" s="80"/>
      <c r="D526" s="81">
        <f t="shared" si="95"/>
        <v>0</v>
      </c>
      <c r="E526" s="81">
        <f t="shared" si="95"/>
        <v>0</v>
      </c>
      <c r="F526" s="21">
        <f t="shared" si="96"/>
        <v>0</v>
      </c>
      <c r="G526" s="21">
        <f t="shared" si="96"/>
        <v>0</v>
      </c>
      <c r="H526" s="21">
        <f t="shared" si="97"/>
        <v>0</v>
      </c>
      <c r="I526" s="21">
        <f t="shared" si="98"/>
        <v>0</v>
      </c>
      <c r="J526" s="21">
        <f t="shared" si="99"/>
        <v>0</v>
      </c>
      <c r="K526" s="21">
        <f t="shared" si="100"/>
        <v>0</v>
      </c>
      <c r="L526" s="21">
        <f t="shared" si="101"/>
        <v>0</v>
      </c>
      <c r="M526" s="21">
        <f t="shared" ca="1" si="106"/>
        <v>-4.1827816089938883E-6</v>
      </c>
      <c r="N526" s="21">
        <f t="shared" ca="1" si="102"/>
        <v>0</v>
      </c>
      <c r="O526" s="82">
        <f t="shared" ca="1" si="103"/>
        <v>0</v>
      </c>
      <c r="P526" s="21">
        <f t="shared" ca="1" si="104"/>
        <v>0</v>
      </c>
      <c r="Q526" s="21">
        <f t="shared" ca="1" si="105"/>
        <v>0</v>
      </c>
      <c r="R526" s="12">
        <f t="shared" ca="1" si="107"/>
        <v>4.1827816089938883E-6</v>
      </c>
      <c r="S526" s="12"/>
      <c r="T526" s="12"/>
      <c r="U526" s="12"/>
      <c r="V526" s="12"/>
      <c r="W526" s="12"/>
      <c r="X526" s="12"/>
      <c r="Y526" s="12"/>
      <c r="Z526" s="12"/>
      <c r="AA526" s="12"/>
      <c r="AB526" s="12"/>
      <c r="AC526" s="12"/>
      <c r="AD526" s="12"/>
      <c r="AE526" s="12"/>
      <c r="AF526" s="12"/>
      <c r="AG526" s="12"/>
      <c r="AH526" s="12"/>
      <c r="AI526" s="12"/>
    </row>
    <row r="527" spans="1:35" x14ac:dyDescent="0.2">
      <c r="A527" s="12"/>
      <c r="B527" s="12"/>
      <c r="C527" s="80"/>
      <c r="D527" s="81">
        <f t="shared" ref="D527:E590" si="108">A527/A$18</f>
        <v>0</v>
      </c>
      <c r="E527" s="81">
        <f t="shared" si="108"/>
        <v>0</v>
      </c>
      <c r="F527" s="21">
        <f t="shared" ref="F527:G590" si="109">$C527*D527</f>
        <v>0</v>
      </c>
      <c r="G527" s="21">
        <f t="shared" si="109"/>
        <v>0</v>
      </c>
      <c r="H527" s="21">
        <f t="shared" si="97"/>
        <v>0</v>
      </c>
      <c r="I527" s="21">
        <f t="shared" si="98"/>
        <v>0</v>
      </c>
      <c r="J527" s="21">
        <f t="shared" si="99"/>
        <v>0</v>
      </c>
      <c r="K527" s="21">
        <f t="shared" si="100"/>
        <v>0</v>
      </c>
      <c r="L527" s="21">
        <f t="shared" si="101"/>
        <v>0</v>
      </c>
      <c r="M527" s="21">
        <f t="shared" ca="1" si="106"/>
        <v>-4.1827816089938883E-6</v>
      </c>
      <c r="N527" s="21">
        <f t="shared" ca="1" si="102"/>
        <v>0</v>
      </c>
      <c r="O527" s="82">
        <f t="shared" ca="1" si="103"/>
        <v>0</v>
      </c>
      <c r="P527" s="21">
        <f t="shared" ca="1" si="104"/>
        <v>0</v>
      </c>
      <c r="Q527" s="21">
        <f t="shared" ca="1" si="105"/>
        <v>0</v>
      </c>
      <c r="R527" s="12">
        <f t="shared" ca="1" si="107"/>
        <v>4.1827816089938883E-6</v>
      </c>
      <c r="S527" s="12"/>
      <c r="T527" s="12"/>
      <c r="U527" s="12"/>
      <c r="V527" s="12"/>
      <c r="W527" s="12"/>
      <c r="X527" s="12"/>
      <c r="Y527" s="12"/>
      <c r="Z527" s="12"/>
      <c r="AA527" s="12"/>
      <c r="AB527" s="12"/>
      <c r="AC527" s="12"/>
      <c r="AD527" s="12"/>
      <c r="AE527" s="12"/>
      <c r="AF527" s="12"/>
      <c r="AG527" s="12"/>
      <c r="AH527" s="12"/>
      <c r="AI527" s="12"/>
    </row>
    <row r="528" spans="1:35" x14ac:dyDescent="0.2">
      <c r="A528" s="12"/>
      <c r="B528" s="12"/>
      <c r="C528" s="80"/>
      <c r="D528" s="81">
        <f t="shared" si="108"/>
        <v>0</v>
      </c>
      <c r="E528" s="81">
        <f t="shared" si="108"/>
        <v>0</v>
      </c>
      <c r="F528" s="21">
        <f t="shared" si="109"/>
        <v>0</v>
      </c>
      <c r="G528" s="21">
        <f t="shared" si="109"/>
        <v>0</v>
      </c>
      <c r="H528" s="21">
        <f t="shared" ref="H528:H591" si="110">C528*D528*D528</f>
        <v>0</v>
      </c>
      <c r="I528" s="21">
        <f t="shared" ref="I528:I591" si="111">C528*D528*D528*D528</f>
        <v>0</v>
      </c>
      <c r="J528" s="21">
        <f t="shared" ref="J528:J591" si="112">C528*D528*D528*D528*D528</f>
        <v>0</v>
      </c>
      <c r="K528" s="21">
        <f t="shared" ref="K528:K591" si="113">C528*E528*D528</f>
        <v>0</v>
      </c>
      <c r="L528" s="21">
        <f t="shared" ref="L528:L591" si="114">C528*E528*D528*D528</f>
        <v>0</v>
      </c>
      <c r="M528" s="21">
        <f t="shared" ca="1" si="106"/>
        <v>-4.1827816089938883E-6</v>
      </c>
      <c r="N528" s="21">
        <f t="shared" ref="N528:N591" ca="1" si="115">C528*(M528-E528)^2</f>
        <v>0</v>
      </c>
      <c r="O528" s="82">
        <f t="shared" ref="O528:O591" ca="1" si="116">(C528*O$1-O$2*F528+O$3*H528)^2</f>
        <v>0</v>
      </c>
      <c r="P528" s="21">
        <f t="shared" ref="P528:P591" ca="1" si="117">(-C528*O$2+O$4*F528-O$5*H528)^2</f>
        <v>0</v>
      </c>
      <c r="Q528" s="21">
        <f t="shared" ref="Q528:Q591" ca="1" si="118">+(C528*O$3-F528*O$5+H528*O$6)^2</f>
        <v>0</v>
      </c>
      <c r="R528" s="12">
        <f t="shared" ca="1" si="107"/>
        <v>4.1827816089938883E-6</v>
      </c>
      <c r="S528" s="12"/>
      <c r="T528" s="12"/>
      <c r="U528" s="12"/>
      <c r="V528" s="12"/>
      <c r="W528" s="12"/>
      <c r="X528" s="12"/>
      <c r="Y528" s="12"/>
      <c r="Z528" s="12"/>
      <c r="AA528" s="12"/>
      <c r="AB528" s="12"/>
      <c r="AC528" s="12"/>
      <c r="AD528" s="12"/>
      <c r="AE528" s="12"/>
      <c r="AF528" s="12"/>
      <c r="AG528" s="12"/>
      <c r="AH528" s="12"/>
      <c r="AI528" s="12"/>
    </row>
    <row r="529" spans="1:35" x14ac:dyDescent="0.2">
      <c r="A529" s="12"/>
      <c r="B529" s="12"/>
      <c r="C529" s="80"/>
      <c r="D529" s="81">
        <f t="shared" si="108"/>
        <v>0</v>
      </c>
      <c r="E529" s="81">
        <f t="shared" si="108"/>
        <v>0</v>
      </c>
      <c r="F529" s="21">
        <f t="shared" si="109"/>
        <v>0</v>
      </c>
      <c r="G529" s="21">
        <f t="shared" si="109"/>
        <v>0</v>
      </c>
      <c r="H529" s="21">
        <f t="shared" si="110"/>
        <v>0</v>
      </c>
      <c r="I529" s="21">
        <f t="shared" si="111"/>
        <v>0</v>
      </c>
      <c r="J529" s="21">
        <f t="shared" si="112"/>
        <v>0</v>
      </c>
      <c r="K529" s="21">
        <f t="shared" si="113"/>
        <v>0</v>
      </c>
      <c r="L529" s="21">
        <f t="shared" si="114"/>
        <v>0</v>
      </c>
      <c r="M529" s="21">
        <f t="shared" ca="1" si="106"/>
        <v>-4.1827816089938883E-6</v>
      </c>
      <c r="N529" s="21">
        <f t="shared" ca="1" si="115"/>
        <v>0</v>
      </c>
      <c r="O529" s="82">
        <f t="shared" ca="1" si="116"/>
        <v>0</v>
      </c>
      <c r="P529" s="21">
        <f t="shared" ca="1" si="117"/>
        <v>0</v>
      </c>
      <c r="Q529" s="21">
        <f t="shared" ca="1" si="118"/>
        <v>0</v>
      </c>
      <c r="R529" s="12">
        <f t="shared" ca="1" si="107"/>
        <v>4.1827816089938883E-6</v>
      </c>
      <c r="S529" s="12"/>
      <c r="T529" s="12"/>
      <c r="U529" s="12"/>
      <c r="V529" s="12"/>
      <c r="W529" s="12"/>
      <c r="X529" s="12"/>
      <c r="Y529" s="12"/>
      <c r="Z529" s="12"/>
      <c r="AA529" s="12"/>
      <c r="AB529" s="12"/>
      <c r="AC529" s="12"/>
      <c r="AD529" s="12"/>
      <c r="AE529" s="12"/>
      <c r="AF529" s="12"/>
      <c r="AG529" s="12"/>
      <c r="AH529" s="12"/>
      <c r="AI529" s="12"/>
    </row>
    <row r="530" spans="1:35" x14ac:dyDescent="0.2">
      <c r="A530" s="12"/>
      <c r="B530" s="12"/>
      <c r="C530" s="80"/>
      <c r="D530" s="81">
        <f t="shared" si="108"/>
        <v>0</v>
      </c>
      <c r="E530" s="81">
        <f t="shared" si="108"/>
        <v>0</v>
      </c>
      <c r="F530" s="21">
        <f t="shared" si="109"/>
        <v>0</v>
      </c>
      <c r="G530" s="21">
        <f t="shared" si="109"/>
        <v>0</v>
      </c>
      <c r="H530" s="21">
        <f t="shared" si="110"/>
        <v>0</v>
      </c>
      <c r="I530" s="21">
        <f t="shared" si="111"/>
        <v>0</v>
      </c>
      <c r="J530" s="21">
        <f t="shared" si="112"/>
        <v>0</v>
      </c>
      <c r="K530" s="21">
        <f t="shared" si="113"/>
        <v>0</v>
      </c>
      <c r="L530" s="21">
        <f t="shared" si="114"/>
        <v>0</v>
      </c>
      <c r="M530" s="21">
        <f t="shared" ca="1" si="106"/>
        <v>-4.1827816089938883E-6</v>
      </c>
      <c r="N530" s="21">
        <f t="shared" ca="1" si="115"/>
        <v>0</v>
      </c>
      <c r="O530" s="82">
        <f t="shared" ca="1" si="116"/>
        <v>0</v>
      </c>
      <c r="P530" s="21">
        <f t="shared" ca="1" si="117"/>
        <v>0</v>
      </c>
      <c r="Q530" s="21">
        <f t="shared" ca="1" si="118"/>
        <v>0</v>
      </c>
      <c r="R530" s="12">
        <f t="shared" ca="1" si="107"/>
        <v>4.1827816089938883E-6</v>
      </c>
      <c r="S530" s="12"/>
      <c r="T530" s="12"/>
      <c r="U530" s="12"/>
      <c r="V530" s="12"/>
      <c r="W530" s="12"/>
      <c r="X530" s="12"/>
      <c r="Y530" s="12"/>
      <c r="Z530" s="12"/>
      <c r="AA530" s="12"/>
      <c r="AB530" s="12"/>
      <c r="AC530" s="12"/>
      <c r="AD530" s="12"/>
      <c r="AE530" s="12"/>
      <c r="AF530" s="12"/>
      <c r="AG530" s="12"/>
      <c r="AH530" s="12"/>
      <c r="AI530" s="12"/>
    </row>
    <row r="531" spans="1:35" x14ac:dyDescent="0.2">
      <c r="A531" s="12"/>
      <c r="B531" s="12"/>
      <c r="C531" s="80"/>
      <c r="D531" s="81">
        <f t="shared" si="108"/>
        <v>0</v>
      </c>
      <c r="E531" s="81">
        <f t="shared" si="108"/>
        <v>0</v>
      </c>
      <c r="F531" s="21">
        <f t="shared" si="109"/>
        <v>0</v>
      </c>
      <c r="G531" s="21">
        <f t="shared" si="109"/>
        <v>0</v>
      </c>
      <c r="H531" s="21">
        <f t="shared" si="110"/>
        <v>0</v>
      </c>
      <c r="I531" s="21">
        <f t="shared" si="111"/>
        <v>0</v>
      </c>
      <c r="J531" s="21">
        <f t="shared" si="112"/>
        <v>0</v>
      </c>
      <c r="K531" s="21">
        <f t="shared" si="113"/>
        <v>0</v>
      </c>
      <c r="L531" s="21">
        <f t="shared" si="114"/>
        <v>0</v>
      </c>
      <c r="M531" s="21">
        <f t="shared" ca="1" si="106"/>
        <v>-4.1827816089938883E-6</v>
      </c>
      <c r="N531" s="21">
        <f t="shared" ca="1" si="115"/>
        <v>0</v>
      </c>
      <c r="O531" s="82">
        <f t="shared" ca="1" si="116"/>
        <v>0</v>
      </c>
      <c r="P531" s="21">
        <f t="shared" ca="1" si="117"/>
        <v>0</v>
      </c>
      <c r="Q531" s="21">
        <f t="shared" ca="1" si="118"/>
        <v>0</v>
      </c>
      <c r="R531" s="12">
        <f t="shared" ca="1" si="107"/>
        <v>4.1827816089938883E-6</v>
      </c>
      <c r="S531" s="12"/>
      <c r="T531" s="12"/>
      <c r="U531" s="12"/>
      <c r="V531" s="12"/>
      <c r="W531" s="12"/>
      <c r="X531" s="12"/>
      <c r="Y531" s="12"/>
      <c r="Z531" s="12"/>
      <c r="AA531" s="12"/>
      <c r="AB531" s="12"/>
      <c r="AC531" s="12"/>
      <c r="AD531" s="12"/>
      <c r="AE531" s="12"/>
      <c r="AF531" s="12"/>
      <c r="AG531" s="12"/>
      <c r="AH531" s="12"/>
      <c r="AI531" s="12"/>
    </row>
    <row r="532" spans="1:35" x14ac:dyDescent="0.2">
      <c r="A532" s="12"/>
      <c r="B532" s="12"/>
      <c r="C532" s="80"/>
      <c r="D532" s="81">
        <f t="shared" si="108"/>
        <v>0</v>
      </c>
      <c r="E532" s="81">
        <f t="shared" si="108"/>
        <v>0</v>
      </c>
      <c r="F532" s="21">
        <f t="shared" si="109"/>
        <v>0</v>
      </c>
      <c r="G532" s="21">
        <f t="shared" si="109"/>
        <v>0</v>
      </c>
      <c r="H532" s="21">
        <f t="shared" si="110"/>
        <v>0</v>
      </c>
      <c r="I532" s="21">
        <f t="shared" si="111"/>
        <v>0</v>
      </c>
      <c r="J532" s="21">
        <f t="shared" si="112"/>
        <v>0</v>
      </c>
      <c r="K532" s="21">
        <f t="shared" si="113"/>
        <v>0</v>
      </c>
      <c r="L532" s="21">
        <f t="shared" si="114"/>
        <v>0</v>
      </c>
      <c r="M532" s="21">
        <f t="shared" ca="1" si="106"/>
        <v>-4.1827816089938883E-6</v>
      </c>
      <c r="N532" s="21">
        <f t="shared" ca="1" si="115"/>
        <v>0</v>
      </c>
      <c r="O532" s="82">
        <f t="shared" ca="1" si="116"/>
        <v>0</v>
      </c>
      <c r="P532" s="21">
        <f t="shared" ca="1" si="117"/>
        <v>0</v>
      </c>
      <c r="Q532" s="21">
        <f t="shared" ca="1" si="118"/>
        <v>0</v>
      </c>
      <c r="R532" s="12">
        <f t="shared" ca="1" si="107"/>
        <v>4.1827816089938883E-6</v>
      </c>
      <c r="S532" s="12"/>
      <c r="T532" s="12"/>
      <c r="U532" s="12"/>
      <c r="V532" s="12"/>
      <c r="W532" s="12"/>
      <c r="X532" s="12"/>
      <c r="Y532" s="12"/>
      <c r="Z532" s="12"/>
      <c r="AA532" s="12"/>
      <c r="AB532" s="12"/>
      <c r="AC532" s="12"/>
      <c r="AD532" s="12"/>
      <c r="AE532" s="12"/>
      <c r="AF532" s="12"/>
      <c r="AG532" s="12"/>
      <c r="AH532" s="12"/>
      <c r="AI532" s="12"/>
    </row>
    <row r="533" spans="1:35" x14ac:dyDescent="0.2">
      <c r="A533" s="12"/>
      <c r="B533" s="12"/>
      <c r="C533" s="80"/>
      <c r="D533" s="81">
        <f t="shared" si="108"/>
        <v>0</v>
      </c>
      <c r="E533" s="81">
        <f t="shared" si="108"/>
        <v>0</v>
      </c>
      <c r="F533" s="21">
        <f t="shared" si="109"/>
        <v>0</v>
      </c>
      <c r="G533" s="21">
        <f t="shared" si="109"/>
        <v>0</v>
      </c>
      <c r="H533" s="21">
        <f t="shared" si="110"/>
        <v>0</v>
      </c>
      <c r="I533" s="21">
        <f t="shared" si="111"/>
        <v>0</v>
      </c>
      <c r="J533" s="21">
        <f t="shared" si="112"/>
        <v>0</v>
      </c>
      <c r="K533" s="21">
        <f t="shared" si="113"/>
        <v>0</v>
      </c>
      <c r="L533" s="21">
        <f t="shared" si="114"/>
        <v>0</v>
      </c>
      <c r="M533" s="21">
        <f t="shared" ref="M533:M596" ca="1" si="119">+E$4+E$5*D533+E$6*D533^2</f>
        <v>-4.1827816089938883E-6</v>
      </c>
      <c r="N533" s="21">
        <f t="shared" ca="1" si="115"/>
        <v>0</v>
      </c>
      <c r="O533" s="82">
        <f t="shared" ca="1" si="116"/>
        <v>0</v>
      </c>
      <c r="P533" s="21">
        <f t="shared" ca="1" si="117"/>
        <v>0</v>
      </c>
      <c r="Q533" s="21">
        <f t="shared" ca="1" si="118"/>
        <v>0</v>
      </c>
      <c r="R533" s="12">
        <f t="shared" ref="R533:R596" ca="1" si="120">+E533-M533</f>
        <v>4.1827816089938883E-6</v>
      </c>
      <c r="S533" s="12"/>
      <c r="T533" s="12"/>
      <c r="U533" s="12"/>
      <c r="V533" s="12"/>
      <c r="W533" s="12"/>
      <c r="X533" s="12"/>
      <c r="Y533" s="12"/>
      <c r="Z533" s="12"/>
      <c r="AA533" s="12"/>
      <c r="AB533" s="12"/>
      <c r="AC533" s="12"/>
      <c r="AD533" s="12"/>
      <c r="AE533" s="12"/>
      <c r="AF533" s="12"/>
      <c r="AG533" s="12"/>
      <c r="AH533" s="12"/>
      <c r="AI533" s="12"/>
    </row>
    <row r="534" spans="1:35" x14ac:dyDescent="0.2">
      <c r="A534" s="12"/>
      <c r="B534" s="12"/>
      <c r="C534" s="80"/>
      <c r="D534" s="81">
        <f t="shared" si="108"/>
        <v>0</v>
      </c>
      <c r="E534" s="81">
        <f t="shared" si="108"/>
        <v>0</v>
      </c>
      <c r="F534" s="21">
        <f t="shared" si="109"/>
        <v>0</v>
      </c>
      <c r="G534" s="21">
        <f t="shared" si="109"/>
        <v>0</v>
      </c>
      <c r="H534" s="21">
        <f t="shared" si="110"/>
        <v>0</v>
      </c>
      <c r="I534" s="21">
        <f t="shared" si="111"/>
        <v>0</v>
      </c>
      <c r="J534" s="21">
        <f t="shared" si="112"/>
        <v>0</v>
      </c>
      <c r="K534" s="21">
        <f t="shared" si="113"/>
        <v>0</v>
      </c>
      <c r="L534" s="21">
        <f t="shared" si="114"/>
        <v>0</v>
      </c>
      <c r="M534" s="21">
        <f t="shared" ca="1" si="119"/>
        <v>-4.1827816089938883E-6</v>
      </c>
      <c r="N534" s="21">
        <f t="shared" ca="1" si="115"/>
        <v>0</v>
      </c>
      <c r="O534" s="82">
        <f t="shared" ca="1" si="116"/>
        <v>0</v>
      </c>
      <c r="P534" s="21">
        <f t="shared" ca="1" si="117"/>
        <v>0</v>
      </c>
      <c r="Q534" s="21">
        <f t="shared" ca="1" si="118"/>
        <v>0</v>
      </c>
      <c r="R534" s="12">
        <f t="shared" ca="1" si="120"/>
        <v>4.1827816089938883E-6</v>
      </c>
      <c r="S534" s="12"/>
      <c r="T534" s="12"/>
      <c r="U534" s="12"/>
      <c r="V534" s="12"/>
      <c r="W534" s="12"/>
      <c r="X534" s="12"/>
      <c r="Y534" s="12"/>
      <c r="Z534" s="12"/>
      <c r="AA534" s="12"/>
      <c r="AB534" s="12"/>
      <c r="AC534" s="12"/>
      <c r="AD534" s="12"/>
      <c r="AE534" s="12"/>
      <c r="AF534" s="12"/>
      <c r="AG534" s="12"/>
      <c r="AH534" s="12"/>
      <c r="AI534" s="12"/>
    </row>
    <row r="535" spans="1:35" x14ac:dyDescent="0.2">
      <c r="A535" s="12"/>
      <c r="B535" s="12"/>
      <c r="C535" s="80"/>
      <c r="D535" s="81">
        <f t="shared" si="108"/>
        <v>0</v>
      </c>
      <c r="E535" s="81">
        <f t="shared" si="108"/>
        <v>0</v>
      </c>
      <c r="F535" s="21">
        <f t="shared" si="109"/>
        <v>0</v>
      </c>
      <c r="G535" s="21">
        <f t="shared" si="109"/>
        <v>0</v>
      </c>
      <c r="H535" s="21">
        <f t="shared" si="110"/>
        <v>0</v>
      </c>
      <c r="I535" s="21">
        <f t="shared" si="111"/>
        <v>0</v>
      </c>
      <c r="J535" s="21">
        <f t="shared" si="112"/>
        <v>0</v>
      </c>
      <c r="K535" s="21">
        <f t="shared" si="113"/>
        <v>0</v>
      </c>
      <c r="L535" s="21">
        <f t="shared" si="114"/>
        <v>0</v>
      </c>
      <c r="M535" s="21">
        <f t="shared" ca="1" si="119"/>
        <v>-4.1827816089938883E-6</v>
      </c>
      <c r="N535" s="21">
        <f t="shared" ca="1" si="115"/>
        <v>0</v>
      </c>
      <c r="O535" s="82">
        <f t="shared" ca="1" si="116"/>
        <v>0</v>
      </c>
      <c r="P535" s="21">
        <f t="shared" ca="1" si="117"/>
        <v>0</v>
      </c>
      <c r="Q535" s="21">
        <f t="shared" ca="1" si="118"/>
        <v>0</v>
      </c>
      <c r="R535" s="12">
        <f t="shared" ca="1" si="120"/>
        <v>4.1827816089938883E-6</v>
      </c>
      <c r="S535" s="12"/>
      <c r="T535" s="12"/>
      <c r="U535" s="12"/>
      <c r="V535" s="12"/>
      <c r="W535" s="12"/>
      <c r="X535" s="12"/>
      <c r="Y535" s="12"/>
      <c r="Z535" s="12"/>
      <c r="AA535" s="12"/>
      <c r="AB535" s="12"/>
      <c r="AC535" s="12"/>
      <c r="AD535" s="12"/>
      <c r="AE535" s="12"/>
      <c r="AF535" s="12"/>
      <c r="AG535" s="12"/>
      <c r="AH535" s="12"/>
      <c r="AI535" s="12"/>
    </row>
    <row r="536" spans="1:35" x14ac:dyDescent="0.2">
      <c r="A536" s="12"/>
      <c r="B536" s="12"/>
      <c r="C536" s="80"/>
      <c r="D536" s="81">
        <f t="shared" si="108"/>
        <v>0</v>
      </c>
      <c r="E536" s="81">
        <f t="shared" si="108"/>
        <v>0</v>
      </c>
      <c r="F536" s="21">
        <f t="shared" si="109"/>
        <v>0</v>
      </c>
      <c r="G536" s="21">
        <f t="shared" si="109"/>
        <v>0</v>
      </c>
      <c r="H536" s="21">
        <f t="shared" si="110"/>
        <v>0</v>
      </c>
      <c r="I536" s="21">
        <f t="shared" si="111"/>
        <v>0</v>
      </c>
      <c r="J536" s="21">
        <f t="shared" si="112"/>
        <v>0</v>
      </c>
      <c r="K536" s="21">
        <f t="shared" si="113"/>
        <v>0</v>
      </c>
      <c r="L536" s="21">
        <f t="shared" si="114"/>
        <v>0</v>
      </c>
      <c r="M536" s="21">
        <f t="shared" ca="1" si="119"/>
        <v>-4.1827816089938883E-6</v>
      </c>
      <c r="N536" s="21">
        <f t="shared" ca="1" si="115"/>
        <v>0</v>
      </c>
      <c r="O536" s="82">
        <f t="shared" ca="1" si="116"/>
        <v>0</v>
      </c>
      <c r="P536" s="21">
        <f t="shared" ca="1" si="117"/>
        <v>0</v>
      </c>
      <c r="Q536" s="21">
        <f t="shared" ca="1" si="118"/>
        <v>0</v>
      </c>
      <c r="R536" s="12">
        <f t="shared" ca="1" si="120"/>
        <v>4.1827816089938883E-6</v>
      </c>
      <c r="S536" s="12"/>
      <c r="T536" s="12"/>
      <c r="U536" s="12"/>
      <c r="V536" s="12"/>
      <c r="W536" s="12"/>
      <c r="X536" s="12"/>
      <c r="Y536" s="12"/>
      <c r="Z536" s="12"/>
      <c r="AA536" s="12"/>
      <c r="AB536" s="12"/>
      <c r="AC536" s="12"/>
      <c r="AD536" s="12"/>
      <c r="AE536" s="12"/>
      <c r="AF536" s="12"/>
      <c r="AG536" s="12"/>
      <c r="AH536" s="12"/>
      <c r="AI536" s="12"/>
    </row>
    <row r="537" spans="1:35" x14ac:dyDescent="0.2">
      <c r="A537" s="12"/>
      <c r="B537" s="12"/>
      <c r="C537" s="80"/>
      <c r="D537" s="81">
        <f t="shared" si="108"/>
        <v>0</v>
      </c>
      <c r="E537" s="81">
        <f t="shared" si="108"/>
        <v>0</v>
      </c>
      <c r="F537" s="21">
        <f t="shared" si="109"/>
        <v>0</v>
      </c>
      <c r="G537" s="21">
        <f t="shared" si="109"/>
        <v>0</v>
      </c>
      <c r="H537" s="21">
        <f t="shared" si="110"/>
        <v>0</v>
      </c>
      <c r="I537" s="21">
        <f t="shared" si="111"/>
        <v>0</v>
      </c>
      <c r="J537" s="21">
        <f t="shared" si="112"/>
        <v>0</v>
      </c>
      <c r="K537" s="21">
        <f t="shared" si="113"/>
        <v>0</v>
      </c>
      <c r="L537" s="21">
        <f t="shared" si="114"/>
        <v>0</v>
      </c>
      <c r="M537" s="21">
        <f t="shared" ca="1" si="119"/>
        <v>-4.1827816089938883E-6</v>
      </c>
      <c r="N537" s="21">
        <f t="shared" ca="1" si="115"/>
        <v>0</v>
      </c>
      <c r="O537" s="82">
        <f t="shared" ca="1" si="116"/>
        <v>0</v>
      </c>
      <c r="P537" s="21">
        <f t="shared" ca="1" si="117"/>
        <v>0</v>
      </c>
      <c r="Q537" s="21">
        <f t="shared" ca="1" si="118"/>
        <v>0</v>
      </c>
      <c r="R537" s="12">
        <f t="shared" ca="1" si="120"/>
        <v>4.1827816089938883E-6</v>
      </c>
      <c r="S537" s="12"/>
      <c r="T537" s="12"/>
      <c r="U537" s="12"/>
      <c r="V537" s="12"/>
      <c r="W537" s="12"/>
      <c r="X537" s="12"/>
      <c r="Y537" s="12"/>
      <c r="Z537" s="12"/>
      <c r="AA537" s="12"/>
      <c r="AB537" s="12"/>
      <c r="AC537" s="12"/>
      <c r="AD537" s="12"/>
      <c r="AE537" s="12"/>
      <c r="AF537" s="12"/>
      <c r="AG537" s="12"/>
      <c r="AH537" s="12"/>
      <c r="AI537" s="12"/>
    </row>
    <row r="538" spans="1:35" x14ac:dyDescent="0.2">
      <c r="A538" s="12"/>
      <c r="B538" s="12"/>
      <c r="C538" s="80"/>
      <c r="D538" s="81">
        <f t="shared" si="108"/>
        <v>0</v>
      </c>
      <c r="E538" s="81">
        <f t="shared" si="108"/>
        <v>0</v>
      </c>
      <c r="F538" s="21">
        <f t="shared" si="109"/>
        <v>0</v>
      </c>
      <c r="G538" s="21">
        <f t="shared" si="109"/>
        <v>0</v>
      </c>
      <c r="H538" s="21">
        <f t="shared" si="110"/>
        <v>0</v>
      </c>
      <c r="I538" s="21">
        <f t="shared" si="111"/>
        <v>0</v>
      </c>
      <c r="J538" s="21">
        <f t="shared" si="112"/>
        <v>0</v>
      </c>
      <c r="K538" s="21">
        <f t="shared" si="113"/>
        <v>0</v>
      </c>
      <c r="L538" s="21">
        <f t="shared" si="114"/>
        <v>0</v>
      </c>
      <c r="M538" s="21">
        <f t="shared" ca="1" si="119"/>
        <v>-4.1827816089938883E-6</v>
      </c>
      <c r="N538" s="21">
        <f t="shared" ca="1" si="115"/>
        <v>0</v>
      </c>
      <c r="O538" s="82">
        <f t="shared" ca="1" si="116"/>
        <v>0</v>
      </c>
      <c r="P538" s="21">
        <f t="shared" ca="1" si="117"/>
        <v>0</v>
      </c>
      <c r="Q538" s="21">
        <f t="shared" ca="1" si="118"/>
        <v>0</v>
      </c>
      <c r="R538" s="12">
        <f t="shared" ca="1" si="120"/>
        <v>4.1827816089938883E-6</v>
      </c>
      <c r="S538" s="12"/>
      <c r="T538" s="12"/>
      <c r="U538" s="12"/>
      <c r="V538" s="12"/>
      <c r="W538" s="12"/>
      <c r="X538" s="12"/>
      <c r="Y538" s="12"/>
      <c r="Z538" s="12"/>
      <c r="AA538" s="12"/>
      <c r="AB538" s="12"/>
      <c r="AC538" s="12"/>
      <c r="AD538" s="12"/>
      <c r="AE538" s="12"/>
      <c r="AF538" s="12"/>
      <c r="AG538" s="12"/>
      <c r="AH538" s="12"/>
      <c r="AI538" s="12"/>
    </row>
    <row r="539" spans="1:35" x14ac:dyDescent="0.2">
      <c r="A539" s="12"/>
      <c r="B539" s="12"/>
      <c r="C539" s="80"/>
      <c r="D539" s="81">
        <f t="shared" si="108"/>
        <v>0</v>
      </c>
      <c r="E539" s="81">
        <f t="shared" si="108"/>
        <v>0</v>
      </c>
      <c r="F539" s="21">
        <f t="shared" si="109"/>
        <v>0</v>
      </c>
      <c r="G539" s="21">
        <f t="shared" si="109"/>
        <v>0</v>
      </c>
      <c r="H539" s="21">
        <f t="shared" si="110"/>
        <v>0</v>
      </c>
      <c r="I539" s="21">
        <f t="shared" si="111"/>
        <v>0</v>
      </c>
      <c r="J539" s="21">
        <f t="shared" si="112"/>
        <v>0</v>
      </c>
      <c r="K539" s="21">
        <f t="shared" si="113"/>
        <v>0</v>
      </c>
      <c r="L539" s="21">
        <f t="shared" si="114"/>
        <v>0</v>
      </c>
      <c r="M539" s="21">
        <f t="shared" ca="1" si="119"/>
        <v>-4.1827816089938883E-6</v>
      </c>
      <c r="N539" s="21">
        <f t="shared" ca="1" si="115"/>
        <v>0</v>
      </c>
      <c r="O539" s="82">
        <f t="shared" ca="1" si="116"/>
        <v>0</v>
      </c>
      <c r="P539" s="21">
        <f t="shared" ca="1" si="117"/>
        <v>0</v>
      </c>
      <c r="Q539" s="21">
        <f t="shared" ca="1" si="118"/>
        <v>0</v>
      </c>
      <c r="R539" s="12">
        <f t="shared" ca="1" si="120"/>
        <v>4.1827816089938883E-6</v>
      </c>
      <c r="S539" s="12"/>
      <c r="T539" s="12"/>
      <c r="U539" s="12"/>
      <c r="V539" s="12"/>
      <c r="W539" s="12"/>
      <c r="X539" s="12"/>
      <c r="Y539" s="12"/>
      <c r="Z539" s="12"/>
      <c r="AA539" s="12"/>
      <c r="AB539" s="12"/>
      <c r="AC539" s="12"/>
      <c r="AD539" s="12"/>
      <c r="AE539" s="12"/>
      <c r="AF539" s="12"/>
      <c r="AG539" s="12"/>
      <c r="AH539" s="12"/>
      <c r="AI539" s="12"/>
    </row>
    <row r="540" spans="1:35" x14ac:dyDescent="0.2">
      <c r="A540" s="12"/>
      <c r="B540" s="12"/>
      <c r="C540" s="80"/>
      <c r="D540" s="81">
        <f t="shared" si="108"/>
        <v>0</v>
      </c>
      <c r="E540" s="81">
        <f t="shared" si="108"/>
        <v>0</v>
      </c>
      <c r="F540" s="21">
        <f t="shared" si="109"/>
        <v>0</v>
      </c>
      <c r="G540" s="21">
        <f t="shared" si="109"/>
        <v>0</v>
      </c>
      <c r="H540" s="21">
        <f t="shared" si="110"/>
        <v>0</v>
      </c>
      <c r="I540" s="21">
        <f t="shared" si="111"/>
        <v>0</v>
      </c>
      <c r="J540" s="21">
        <f t="shared" si="112"/>
        <v>0</v>
      </c>
      <c r="K540" s="21">
        <f t="shared" si="113"/>
        <v>0</v>
      </c>
      <c r="L540" s="21">
        <f t="shared" si="114"/>
        <v>0</v>
      </c>
      <c r="M540" s="21">
        <f t="shared" ca="1" si="119"/>
        <v>-4.1827816089938883E-6</v>
      </c>
      <c r="N540" s="21">
        <f t="shared" ca="1" si="115"/>
        <v>0</v>
      </c>
      <c r="O540" s="82">
        <f t="shared" ca="1" si="116"/>
        <v>0</v>
      </c>
      <c r="P540" s="21">
        <f t="shared" ca="1" si="117"/>
        <v>0</v>
      </c>
      <c r="Q540" s="21">
        <f t="shared" ca="1" si="118"/>
        <v>0</v>
      </c>
      <c r="R540" s="12">
        <f t="shared" ca="1" si="120"/>
        <v>4.1827816089938883E-6</v>
      </c>
      <c r="S540" s="12"/>
      <c r="T540" s="12"/>
      <c r="U540" s="12"/>
      <c r="V540" s="12"/>
      <c r="W540" s="12"/>
      <c r="X540" s="12"/>
      <c r="Y540" s="12"/>
      <c r="Z540" s="12"/>
      <c r="AA540" s="12"/>
      <c r="AB540" s="12"/>
      <c r="AC540" s="12"/>
      <c r="AD540" s="12"/>
      <c r="AE540" s="12"/>
      <c r="AF540" s="12"/>
      <c r="AG540" s="12"/>
      <c r="AH540" s="12"/>
      <c r="AI540" s="12"/>
    </row>
    <row r="541" spans="1:35" x14ac:dyDescent="0.2">
      <c r="A541" s="12"/>
      <c r="B541" s="12"/>
      <c r="C541" s="80"/>
      <c r="D541" s="81">
        <f t="shared" si="108"/>
        <v>0</v>
      </c>
      <c r="E541" s="81">
        <f t="shared" si="108"/>
        <v>0</v>
      </c>
      <c r="F541" s="21">
        <f t="shared" si="109"/>
        <v>0</v>
      </c>
      <c r="G541" s="21">
        <f t="shared" si="109"/>
        <v>0</v>
      </c>
      <c r="H541" s="21">
        <f t="shared" si="110"/>
        <v>0</v>
      </c>
      <c r="I541" s="21">
        <f t="shared" si="111"/>
        <v>0</v>
      </c>
      <c r="J541" s="21">
        <f t="shared" si="112"/>
        <v>0</v>
      </c>
      <c r="K541" s="21">
        <f t="shared" si="113"/>
        <v>0</v>
      </c>
      <c r="L541" s="21">
        <f t="shared" si="114"/>
        <v>0</v>
      </c>
      <c r="M541" s="21">
        <f t="shared" ca="1" si="119"/>
        <v>-4.1827816089938883E-6</v>
      </c>
      <c r="N541" s="21">
        <f t="shared" ca="1" si="115"/>
        <v>0</v>
      </c>
      <c r="O541" s="82">
        <f t="shared" ca="1" si="116"/>
        <v>0</v>
      </c>
      <c r="P541" s="21">
        <f t="shared" ca="1" si="117"/>
        <v>0</v>
      </c>
      <c r="Q541" s="21">
        <f t="shared" ca="1" si="118"/>
        <v>0</v>
      </c>
      <c r="R541" s="12">
        <f t="shared" ca="1" si="120"/>
        <v>4.1827816089938883E-6</v>
      </c>
      <c r="S541" s="12"/>
      <c r="T541" s="12"/>
      <c r="U541" s="12"/>
      <c r="V541" s="12"/>
      <c r="W541" s="12"/>
      <c r="X541" s="12"/>
      <c r="Y541" s="12"/>
      <c r="Z541" s="12"/>
      <c r="AA541" s="12"/>
      <c r="AB541" s="12"/>
      <c r="AC541" s="12"/>
      <c r="AD541" s="12"/>
      <c r="AE541" s="12"/>
      <c r="AF541" s="12"/>
      <c r="AG541" s="12"/>
      <c r="AH541" s="12"/>
      <c r="AI541" s="12"/>
    </row>
    <row r="542" spans="1:35" x14ac:dyDescent="0.2">
      <c r="A542" s="12"/>
      <c r="B542" s="12"/>
      <c r="C542" s="80"/>
      <c r="D542" s="81">
        <f t="shared" si="108"/>
        <v>0</v>
      </c>
      <c r="E542" s="81">
        <f t="shared" si="108"/>
        <v>0</v>
      </c>
      <c r="F542" s="21">
        <f t="shared" si="109"/>
        <v>0</v>
      </c>
      <c r="G542" s="21">
        <f t="shared" si="109"/>
        <v>0</v>
      </c>
      <c r="H542" s="21">
        <f t="shared" si="110"/>
        <v>0</v>
      </c>
      <c r="I542" s="21">
        <f t="shared" si="111"/>
        <v>0</v>
      </c>
      <c r="J542" s="21">
        <f t="shared" si="112"/>
        <v>0</v>
      </c>
      <c r="K542" s="21">
        <f t="shared" si="113"/>
        <v>0</v>
      </c>
      <c r="L542" s="21">
        <f t="shared" si="114"/>
        <v>0</v>
      </c>
      <c r="M542" s="21">
        <f t="shared" ca="1" si="119"/>
        <v>-4.1827816089938883E-6</v>
      </c>
      <c r="N542" s="21">
        <f t="shared" ca="1" si="115"/>
        <v>0</v>
      </c>
      <c r="O542" s="82">
        <f t="shared" ca="1" si="116"/>
        <v>0</v>
      </c>
      <c r="P542" s="21">
        <f t="shared" ca="1" si="117"/>
        <v>0</v>
      </c>
      <c r="Q542" s="21">
        <f t="shared" ca="1" si="118"/>
        <v>0</v>
      </c>
      <c r="R542" s="12">
        <f t="shared" ca="1" si="120"/>
        <v>4.1827816089938883E-6</v>
      </c>
      <c r="S542" s="12"/>
      <c r="T542" s="12"/>
      <c r="U542" s="12"/>
      <c r="V542" s="12"/>
      <c r="W542" s="12"/>
      <c r="X542" s="12"/>
      <c r="Y542" s="12"/>
      <c r="Z542" s="12"/>
      <c r="AA542" s="12"/>
      <c r="AB542" s="12"/>
      <c r="AC542" s="12"/>
      <c r="AD542" s="12"/>
      <c r="AE542" s="12"/>
      <c r="AF542" s="12"/>
      <c r="AG542" s="12"/>
      <c r="AH542" s="12"/>
      <c r="AI542" s="12"/>
    </row>
    <row r="543" spans="1:35" x14ac:dyDescent="0.2">
      <c r="A543" s="12"/>
      <c r="B543" s="12"/>
      <c r="C543" s="80"/>
      <c r="D543" s="81">
        <f t="shared" si="108"/>
        <v>0</v>
      </c>
      <c r="E543" s="81">
        <f t="shared" si="108"/>
        <v>0</v>
      </c>
      <c r="F543" s="21">
        <f t="shared" si="109"/>
        <v>0</v>
      </c>
      <c r="G543" s="21">
        <f t="shared" si="109"/>
        <v>0</v>
      </c>
      <c r="H543" s="21">
        <f t="shared" si="110"/>
        <v>0</v>
      </c>
      <c r="I543" s="21">
        <f t="shared" si="111"/>
        <v>0</v>
      </c>
      <c r="J543" s="21">
        <f t="shared" si="112"/>
        <v>0</v>
      </c>
      <c r="K543" s="21">
        <f t="shared" si="113"/>
        <v>0</v>
      </c>
      <c r="L543" s="21">
        <f t="shared" si="114"/>
        <v>0</v>
      </c>
      <c r="M543" s="21">
        <f t="shared" ca="1" si="119"/>
        <v>-4.1827816089938883E-6</v>
      </c>
      <c r="N543" s="21">
        <f t="shared" ca="1" si="115"/>
        <v>0</v>
      </c>
      <c r="O543" s="82">
        <f t="shared" ca="1" si="116"/>
        <v>0</v>
      </c>
      <c r="P543" s="21">
        <f t="shared" ca="1" si="117"/>
        <v>0</v>
      </c>
      <c r="Q543" s="21">
        <f t="shared" ca="1" si="118"/>
        <v>0</v>
      </c>
      <c r="R543" s="12">
        <f t="shared" ca="1" si="120"/>
        <v>4.1827816089938883E-6</v>
      </c>
      <c r="S543" s="12"/>
      <c r="T543" s="12"/>
      <c r="U543" s="12"/>
      <c r="V543" s="12"/>
      <c r="W543" s="12"/>
      <c r="X543" s="12"/>
      <c r="Y543" s="12"/>
      <c r="Z543" s="12"/>
      <c r="AA543" s="12"/>
      <c r="AB543" s="12"/>
      <c r="AC543" s="12"/>
      <c r="AD543" s="12"/>
      <c r="AE543" s="12"/>
      <c r="AF543" s="12"/>
      <c r="AG543" s="12"/>
      <c r="AH543" s="12"/>
      <c r="AI543" s="12"/>
    </row>
    <row r="544" spans="1:35" x14ac:dyDescent="0.2">
      <c r="A544" s="12"/>
      <c r="B544" s="12"/>
      <c r="C544" s="80"/>
      <c r="D544" s="81">
        <f t="shared" si="108"/>
        <v>0</v>
      </c>
      <c r="E544" s="81">
        <f t="shared" si="108"/>
        <v>0</v>
      </c>
      <c r="F544" s="21">
        <f t="shared" si="109"/>
        <v>0</v>
      </c>
      <c r="G544" s="21">
        <f t="shared" si="109"/>
        <v>0</v>
      </c>
      <c r="H544" s="21">
        <f t="shared" si="110"/>
        <v>0</v>
      </c>
      <c r="I544" s="21">
        <f t="shared" si="111"/>
        <v>0</v>
      </c>
      <c r="J544" s="21">
        <f t="shared" si="112"/>
        <v>0</v>
      </c>
      <c r="K544" s="21">
        <f t="shared" si="113"/>
        <v>0</v>
      </c>
      <c r="L544" s="21">
        <f t="shared" si="114"/>
        <v>0</v>
      </c>
      <c r="M544" s="21">
        <f t="shared" ca="1" si="119"/>
        <v>-4.1827816089938883E-6</v>
      </c>
      <c r="N544" s="21">
        <f t="shared" ca="1" si="115"/>
        <v>0</v>
      </c>
      <c r="O544" s="82">
        <f t="shared" ca="1" si="116"/>
        <v>0</v>
      </c>
      <c r="P544" s="21">
        <f t="shared" ca="1" si="117"/>
        <v>0</v>
      </c>
      <c r="Q544" s="21">
        <f t="shared" ca="1" si="118"/>
        <v>0</v>
      </c>
      <c r="R544" s="12">
        <f t="shared" ca="1" si="120"/>
        <v>4.1827816089938883E-6</v>
      </c>
      <c r="S544" s="12"/>
      <c r="T544" s="12"/>
      <c r="U544" s="12"/>
      <c r="V544" s="12"/>
      <c r="W544" s="12"/>
      <c r="X544" s="12"/>
      <c r="Y544" s="12"/>
      <c r="Z544" s="12"/>
      <c r="AA544" s="12"/>
      <c r="AB544" s="12"/>
      <c r="AC544" s="12"/>
      <c r="AD544" s="12"/>
      <c r="AE544" s="12"/>
      <c r="AF544" s="12"/>
      <c r="AG544" s="12"/>
      <c r="AH544" s="12"/>
      <c r="AI544" s="12"/>
    </row>
    <row r="545" spans="1:35" x14ac:dyDescent="0.2">
      <c r="A545" s="12"/>
      <c r="B545" s="12"/>
      <c r="C545" s="80"/>
      <c r="D545" s="81">
        <f t="shared" si="108"/>
        <v>0</v>
      </c>
      <c r="E545" s="81">
        <f t="shared" si="108"/>
        <v>0</v>
      </c>
      <c r="F545" s="21">
        <f t="shared" si="109"/>
        <v>0</v>
      </c>
      <c r="G545" s="21">
        <f t="shared" si="109"/>
        <v>0</v>
      </c>
      <c r="H545" s="21">
        <f t="shared" si="110"/>
        <v>0</v>
      </c>
      <c r="I545" s="21">
        <f t="shared" si="111"/>
        <v>0</v>
      </c>
      <c r="J545" s="21">
        <f t="shared" si="112"/>
        <v>0</v>
      </c>
      <c r="K545" s="21">
        <f t="shared" si="113"/>
        <v>0</v>
      </c>
      <c r="L545" s="21">
        <f t="shared" si="114"/>
        <v>0</v>
      </c>
      <c r="M545" s="21">
        <f t="shared" ca="1" si="119"/>
        <v>-4.1827816089938883E-6</v>
      </c>
      <c r="N545" s="21">
        <f t="shared" ca="1" si="115"/>
        <v>0</v>
      </c>
      <c r="O545" s="82">
        <f t="shared" ca="1" si="116"/>
        <v>0</v>
      </c>
      <c r="P545" s="21">
        <f t="shared" ca="1" si="117"/>
        <v>0</v>
      </c>
      <c r="Q545" s="21">
        <f t="shared" ca="1" si="118"/>
        <v>0</v>
      </c>
      <c r="R545" s="12">
        <f t="shared" ca="1" si="120"/>
        <v>4.1827816089938883E-6</v>
      </c>
      <c r="S545" s="12"/>
      <c r="T545" s="12"/>
      <c r="U545" s="12"/>
      <c r="V545" s="12"/>
      <c r="W545" s="12"/>
      <c r="X545" s="12"/>
      <c r="Y545" s="12"/>
      <c r="Z545" s="12"/>
      <c r="AA545" s="12"/>
      <c r="AB545" s="12"/>
      <c r="AC545" s="12"/>
      <c r="AD545" s="12"/>
      <c r="AE545" s="12"/>
      <c r="AF545" s="12"/>
      <c r="AG545" s="12"/>
      <c r="AH545" s="12"/>
      <c r="AI545" s="12"/>
    </row>
    <row r="546" spans="1:35" x14ac:dyDescent="0.2">
      <c r="A546" s="12"/>
      <c r="B546" s="12"/>
      <c r="C546" s="80"/>
      <c r="D546" s="81">
        <f t="shared" si="108"/>
        <v>0</v>
      </c>
      <c r="E546" s="81">
        <f t="shared" si="108"/>
        <v>0</v>
      </c>
      <c r="F546" s="21">
        <f t="shared" si="109"/>
        <v>0</v>
      </c>
      <c r="G546" s="21">
        <f t="shared" si="109"/>
        <v>0</v>
      </c>
      <c r="H546" s="21">
        <f t="shared" si="110"/>
        <v>0</v>
      </c>
      <c r="I546" s="21">
        <f t="shared" si="111"/>
        <v>0</v>
      </c>
      <c r="J546" s="21">
        <f t="shared" si="112"/>
        <v>0</v>
      </c>
      <c r="K546" s="21">
        <f t="shared" si="113"/>
        <v>0</v>
      </c>
      <c r="L546" s="21">
        <f t="shared" si="114"/>
        <v>0</v>
      </c>
      <c r="M546" s="21">
        <f t="shared" ca="1" si="119"/>
        <v>-4.1827816089938883E-6</v>
      </c>
      <c r="N546" s="21">
        <f t="shared" ca="1" si="115"/>
        <v>0</v>
      </c>
      <c r="O546" s="82">
        <f t="shared" ca="1" si="116"/>
        <v>0</v>
      </c>
      <c r="P546" s="21">
        <f t="shared" ca="1" si="117"/>
        <v>0</v>
      </c>
      <c r="Q546" s="21">
        <f t="shared" ca="1" si="118"/>
        <v>0</v>
      </c>
      <c r="R546" s="12">
        <f t="shared" ca="1" si="120"/>
        <v>4.1827816089938883E-6</v>
      </c>
      <c r="S546" s="12"/>
      <c r="T546" s="12"/>
      <c r="U546" s="12"/>
      <c r="V546" s="12"/>
      <c r="W546" s="12"/>
      <c r="X546" s="12"/>
      <c r="Y546" s="12"/>
      <c r="Z546" s="12"/>
      <c r="AA546" s="12"/>
      <c r="AB546" s="12"/>
      <c r="AC546" s="12"/>
      <c r="AD546" s="12"/>
      <c r="AE546" s="12"/>
      <c r="AF546" s="12"/>
      <c r="AG546" s="12"/>
      <c r="AH546" s="12"/>
      <c r="AI546" s="12"/>
    </row>
    <row r="547" spans="1:35" x14ac:dyDescent="0.2">
      <c r="A547" s="12"/>
      <c r="B547" s="12"/>
      <c r="C547" s="80"/>
      <c r="D547" s="81">
        <f t="shared" si="108"/>
        <v>0</v>
      </c>
      <c r="E547" s="81">
        <f t="shared" si="108"/>
        <v>0</v>
      </c>
      <c r="F547" s="21">
        <f t="shared" si="109"/>
        <v>0</v>
      </c>
      <c r="G547" s="21">
        <f t="shared" si="109"/>
        <v>0</v>
      </c>
      <c r="H547" s="21">
        <f t="shared" si="110"/>
        <v>0</v>
      </c>
      <c r="I547" s="21">
        <f t="shared" si="111"/>
        <v>0</v>
      </c>
      <c r="J547" s="21">
        <f t="shared" si="112"/>
        <v>0</v>
      </c>
      <c r="K547" s="21">
        <f t="shared" si="113"/>
        <v>0</v>
      </c>
      <c r="L547" s="21">
        <f t="shared" si="114"/>
        <v>0</v>
      </c>
      <c r="M547" s="21">
        <f t="shared" ca="1" si="119"/>
        <v>-4.1827816089938883E-6</v>
      </c>
      <c r="N547" s="21">
        <f t="shared" ca="1" si="115"/>
        <v>0</v>
      </c>
      <c r="O547" s="82">
        <f t="shared" ca="1" si="116"/>
        <v>0</v>
      </c>
      <c r="P547" s="21">
        <f t="shared" ca="1" si="117"/>
        <v>0</v>
      </c>
      <c r="Q547" s="21">
        <f t="shared" ca="1" si="118"/>
        <v>0</v>
      </c>
      <c r="R547" s="12">
        <f t="shared" ca="1" si="120"/>
        <v>4.1827816089938883E-6</v>
      </c>
      <c r="S547" s="12"/>
      <c r="T547" s="12"/>
      <c r="U547" s="12"/>
      <c r="V547" s="12"/>
      <c r="W547" s="12"/>
      <c r="X547" s="12"/>
      <c r="Y547" s="12"/>
      <c r="Z547" s="12"/>
      <c r="AA547" s="12"/>
      <c r="AB547" s="12"/>
      <c r="AC547" s="12"/>
      <c r="AD547" s="12"/>
      <c r="AE547" s="12"/>
      <c r="AF547" s="12"/>
      <c r="AG547" s="12"/>
      <c r="AH547" s="12"/>
      <c r="AI547" s="12"/>
    </row>
    <row r="548" spans="1:35" x14ac:dyDescent="0.2">
      <c r="A548" s="12"/>
      <c r="B548" s="12"/>
      <c r="C548" s="80"/>
      <c r="D548" s="81">
        <f t="shared" si="108"/>
        <v>0</v>
      </c>
      <c r="E548" s="81">
        <f t="shared" si="108"/>
        <v>0</v>
      </c>
      <c r="F548" s="21">
        <f t="shared" si="109"/>
        <v>0</v>
      </c>
      <c r="G548" s="21">
        <f t="shared" si="109"/>
        <v>0</v>
      </c>
      <c r="H548" s="21">
        <f t="shared" si="110"/>
        <v>0</v>
      </c>
      <c r="I548" s="21">
        <f t="shared" si="111"/>
        <v>0</v>
      </c>
      <c r="J548" s="21">
        <f t="shared" si="112"/>
        <v>0</v>
      </c>
      <c r="K548" s="21">
        <f t="shared" si="113"/>
        <v>0</v>
      </c>
      <c r="L548" s="21">
        <f t="shared" si="114"/>
        <v>0</v>
      </c>
      <c r="M548" s="21">
        <f t="shared" ca="1" si="119"/>
        <v>-4.1827816089938883E-6</v>
      </c>
      <c r="N548" s="21">
        <f t="shared" ca="1" si="115"/>
        <v>0</v>
      </c>
      <c r="O548" s="82">
        <f t="shared" ca="1" si="116"/>
        <v>0</v>
      </c>
      <c r="P548" s="21">
        <f t="shared" ca="1" si="117"/>
        <v>0</v>
      </c>
      <c r="Q548" s="21">
        <f t="shared" ca="1" si="118"/>
        <v>0</v>
      </c>
      <c r="R548" s="12">
        <f t="shared" ca="1" si="120"/>
        <v>4.1827816089938883E-6</v>
      </c>
      <c r="S548" s="12"/>
      <c r="T548" s="12"/>
      <c r="U548" s="12"/>
      <c r="V548" s="12"/>
      <c r="W548" s="12"/>
      <c r="X548" s="12"/>
      <c r="Y548" s="12"/>
      <c r="Z548" s="12"/>
      <c r="AA548" s="12"/>
      <c r="AB548" s="12"/>
      <c r="AC548" s="12"/>
      <c r="AD548" s="12"/>
      <c r="AE548" s="12"/>
      <c r="AF548" s="12"/>
      <c r="AG548" s="12"/>
      <c r="AH548" s="12"/>
      <c r="AI548" s="12"/>
    </row>
    <row r="549" spans="1:35" x14ac:dyDescent="0.2">
      <c r="A549" s="12"/>
      <c r="B549" s="12"/>
      <c r="C549" s="80"/>
      <c r="D549" s="81">
        <f t="shared" si="108"/>
        <v>0</v>
      </c>
      <c r="E549" s="81">
        <f t="shared" si="108"/>
        <v>0</v>
      </c>
      <c r="F549" s="21">
        <f t="shared" si="109"/>
        <v>0</v>
      </c>
      <c r="G549" s="21">
        <f t="shared" si="109"/>
        <v>0</v>
      </c>
      <c r="H549" s="21">
        <f t="shared" si="110"/>
        <v>0</v>
      </c>
      <c r="I549" s="21">
        <f t="shared" si="111"/>
        <v>0</v>
      </c>
      <c r="J549" s="21">
        <f t="shared" si="112"/>
        <v>0</v>
      </c>
      <c r="K549" s="21">
        <f t="shared" si="113"/>
        <v>0</v>
      </c>
      <c r="L549" s="21">
        <f t="shared" si="114"/>
        <v>0</v>
      </c>
      <c r="M549" s="21">
        <f t="shared" ca="1" si="119"/>
        <v>-4.1827816089938883E-6</v>
      </c>
      <c r="N549" s="21">
        <f t="shared" ca="1" si="115"/>
        <v>0</v>
      </c>
      <c r="O549" s="82">
        <f t="shared" ca="1" si="116"/>
        <v>0</v>
      </c>
      <c r="P549" s="21">
        <f t="shared" ca="1" si="117"/>
        <v>0</v>
      </c>
      <c r="Q549" s="21">
        <f t="shared" ca="1" si="118"/>
        <v>0</v>
      </c>
      <c r="R549" s="12">
        <f t="shared" ca="1" si="120"/>
        <v>4.1827816089938883E-6</v>
      </c>
      <c r="S549" s="12"/>
      <c r="T549" s="12"/>
      <c r="U549" s="12"/>
      <c r="V549" s="12"/>
      <c r="W549" s="12"/>
      <c r="X549" s="12"/>
      <c r="Y549" s="12"/>
      <c r="Z549" s="12"/>
      <c r="AA549" s="12"/>
      <c r="AB549" s="12"/>
      <c r="AC549" s="12"/>
      <c r="AD549" s="12"/>
      <c r="AE549" s="12"/>
      <c r="AF549" s="12"/>
      <c r="AG549" s="12"/>
      <c r="AH549" s="12"/>
      <c r="AI549" s="12"/>
    </row>
    <row r="550" spans="1:35" x14ac:dyDescent="0.2">
      <c r="A550" s="12"/>
      <c r="B550" s="12"/>
      <c r="C550" s="80"/>
      <c r="D550" s="81">
        <f t="shared" si="108"/>
        <v>0</v>
      </c>
      <c r="E550" s="81">
        <f t="shared" si="108"/>
        <v>0</v>
      </c>
      <c r="F550" s="21">
        <f t="shared" si="109"/>
        <v>0</v>
      </c>
      <c r="G550" s="21">
        <f t="shared" si="109"/>
        <v>0</v>
      </c>
      <c r="H550" s="21">
        <f t="shared" si="110"/>
        <v>0</v>
      </c>
      <c r="I550" s="21">
        <f t="shared" si="111"/>
        <v>0</v>
      </c>
      <c r="J550" s="21">
        <f t="shared" si="112"/>
        <v>0</v>
      </c>
      <c r="K550" s="21">
        <f t="shared" si="113"/>
        <v>0</v>
      </c>
      <c r="L550" s="21">
        <f t="shared" si="114"/>
        <v>0</v>
      </c>
      <c r="M550" s="21">
        <f t="shared" ca="1" si="119"/>
        <v>-4.1827816089938883E-6</v>
      </c>
      <c r="N550" s="21">
        <f t="shared" ca="1" si="115"/>
        <v>0</v>
      </c>
      <c r="O550" s="82">
        <f t="shared" ca="1" si="116"/>
        <v>0</v>
      </c>
      <c r="P550" s="21">
        <f t="shared" ca="1" si="117"/>
        <v>0</v>
      </c>
      <c r="Q550" s="21">
        <f t="shared" ca="1" si="118"/>
        <v>0</v>
      </c>
      <c r="R550" s="12">
        <f t="shared" ca="1" si="120"/>
        <v>4.1827816089938883E-6</v>
      </c>
      <c r="S550" s="12"/>
      <c r="T550" s="12"/>
      <c r="U550" s="12"/>
      <c r="V550" s="12"/>
      <c r="W550" s="12"/>
      <c r="X550" s="12"/>
      <c r="Y550" s="12"/>
      <c r="Z550" s="12"/>
      <c r="AA550" s="12"/>
      <c r="AB550" s="12"/>
      <c r="AC550" s="12"/>
      <c r="AD550" s="12"/>
      <c r="AE550" s="12"/>
      <c r="AF550" s="12"/>
      <c r="AG550" s="12"/>
      <c r="AH550" s="12"/>
      <c r="AI550" s="12"/>
    </row>
    <row r="551" spans="1:35" x14ac:dyDescent="0.2">
      <c r="A551" s="12"/>
      <c r="B551" s="12"/>
      <c r="C551" s="80"/>
      <c r="D551" s="81">
        <f t="shared" si="108"/>
        <v>0</v>
      </c>
      <c r="E551" s="81">
        <f t="shared" si="108"/>
        <v>0</v>
      </c>
      <c r="F551" s="21">
        <f t="shared" si="109"/>
        <v>0</v>
      </c>
      <c r="G551" s="21">
        <f t="shared" si="109"/>
        <v>0</v>
      </c>
      <c r="H551" s="21">
        <f t="shared" si="110"/>
        <v>0</v>
      </c>
      <c r="I551" s="21">
        <f t="shared" si="111"/>
        <v>0</v>
      </c>
      <c r="J551" s="21">
        <f t="shared" si="112"/>
        <v>0</v>
      </c>
      <c r="K551" s="21">
        <f t="shared" si="113"/>
        <v>0</v>
      </c>
      <c r="L551" s="21">
        <f t="shared" si="114"/>
        <v>0</v>
      </c>
      <c r="M551" s="21">
        <f t="shared" ca="1" si="119"/>
        <v>-4.1827816089938883E-6</v>
      </c>
      <c r="N551" s="21">
        <f t="shared" ca="1" si="115"/>
        <v>0</v>
      </c>
      <c r="O551" s="82">
        <f t="shared" ca="1" si="116"/>
        <v>0</v>
      </c>
      <c r="P551" s="21">
        <f t="shared" ca="1" si="117"/>
        <v>0</v>
      </c>
      <c r="Q551" s="21">
        <f t="shared" ca="1" si="118"/>
        <v>0</v>
      </c>
      <c r="R551" s="12">
        <f t="shared" ca="1" si="120"/>
        <v>4.1827816089938883E-6</v>
      </c>
      <c r="S551" s="12"/>
      <c r="T551" s="12"/>
      <c r="U551" s="12"/>
      <c r="V551" s="12"/>
      <c r="W551" s="12"/>
      <c r="X551" s="12"/>
      <c r="Y551" s="12"/>
      <c r="Z551" s="12"/>
      <c r="AA551" s="12"/>
      <c r="AB551" s="12"/>
      <c r="AC551" s="12"/>
      <c r="AD551" s="12"/>
      <c r="AE551" s="12"/>
      <c r="AF551" s="12"/>
      <c r="AG551" s="12"/>
      <c r="AH551" s="12"/>
      <c r="AI551" s="12"/>
    </row>
    <row r="552" spans="1:35" x14ac:dyDescent="0.2">
      <c r="A552" s="12"/>
      <c r="B552" s="12"/>
      <c r="C552" s="80"/>
      <c r="D552" s="81">
        <f t="shared" si="108"/>
        <v>0</v>
      </c>
      <c r="E552" s="81">
        <f t="shared" si="108"/>
        <v>0</v>
      </c>
      <c r="F552" s="21">
        <f t="shared" si="109"/>
        <v>0</v>
      </c>
      <c r="G552" s="21">
        <f t="shared" si="109"/>
        <v>0</v>
      </c>
      <c r="H552" s="21">
        <f t="shared" si="110"/>
        <v>0</v>
      </c>
      <c r="I552" s="21">
        <f t="shared" si="111"/>
        <v>0</v>
      </c>
      <c r="J552" s="21">
        <f t="shared" si="112"/>
        <v>0</v>
      </c>
      <c r="K552" s="21">
        <f t="shared" si="113"/>
        <v>0</v>
      </c>
      <c r="L552" s="21">
        <f t="shared" si="114"/>
        <v>0</v>
      </c>
      <c r="M552" s="21">
        <f t="shared" ca="1" si="119"/>
        <v>-4.1827816089938883E-6</v>
      </c>
      <c r="N552" s="21">
        <f t="shared" ca="1" si="115"/>
        <v>0</v>
      </c>
      <c r="O552" s="82">
        <f t="shared" ca="1" si="116"/>
        <v>0</v>
      </c>
      <c r="P552" s="21">
        <f t="shared" ca="1" si="117"/>
        <v>0</v>
      </c>
      <c r="Q552" s="21">
        <f t="shared" ca="1" si="118"/>
        <v>0</v>
      </c>
      <c r="R552" s="12">
        <f t="shared" ca="1" si="120"/>
        <v>4.1827816089938883E-6</v>
      </c>
      <c r="S552" s="12"/>
      <c r="T552" s="12"/>
      <c r="U552" s="12"/>
      <c r="V552" s="12"/>
      <c r="W552" s="12"/>
      <c r="X552" s="12"/>
      <c r="Y552" s="12"/>
      <c r="Z552" s="12"/>
      <c r="AA552" s="12"/>
      <c r="AB552" s="12"/>
      <c r="AC552" s="12"/>
      <c r="AD552" s="12"/>
      <c r="AE552" s="12"/>
      <c r="AF552" s="12"/>
      <c r="AG552" s="12"/>
      <c r="AH552" s="12"/>
      <c r="AI552" s="12"/>
    </row>
    <row r="553" spans="1:35" x14ac:dyDescent="0.2">
      <c r="A553" s="12"/>
      <c r="B553" s="12"/>
      <c r="C553" s="80"/>
      <c r="D553" s="81">
        <f t="shared" si="108"/>
        <v>0</v>
      </c>
      <c r="E553" s="81">
        <f t="shared" si="108"/>
        <v>0</v>
      </c>
      <c r="F553" s="21">
        <f t="shared" si="109"/>
        <v>0</v>
      </c>
      <c r="G553" s="21">
        <f t="shared" si="109"/>
        <v>0</v>
      </c>
      <c r="H553" s="21">
        <f t="shared" si="110"/>
        <v>0</v>
      </c>
      <c r="I553" s="21">
        <f t="shared" si="111"/>
        <v>0</v>
      </c>
      <c r="J553" s="21">
        <f t="shared" si="112"/>
        <v>0</v>
      </c>
      <c r="K553" s="21">
        <f t="shared" si="113"/>
        <v>0</v>
      </c>
      <c r="L553" s="21">
        <f t="shared" si="114"/>
        <v>0</v>
      </c>
      <c r="M553" s="21">
        <f t="shared" ca="1" si="119"/>
        <v>-4.1827816089938883E-6</v>
      </c>
      <c r="N553" s="21">
        <f t="shared" ca="1" si="115"/>
        <v>0</v>
      </c>
      <c r="O553" s="82">
        <f t="shared" ca="1" si="116"/>
        <v>0</v>
      </c>
      <c r="P553" s="21">
        <f t="shared" ca="1" si="117"/>
        <v>0</v>
      </c>
      <c r="Q553" s="21">
        <f t="shared" ca="1" si="118"/>
        <v>0</v>
      </c>
      <c r="R553" s="12">
        <f t="shared" ca="1" si="120"/>
        <v>4.1827816089938883E-6</v>
      </c>
      <c r="S553" s="12"/>
      <c r="T553" s="12"/>
      <c r="U553" s="12"/>
      <c r="V553" s="12"/>
      <c r="W553" s="12"/>
      <c r="X553" s="12"/>
      <c r="Y553" s="12"/>
      <c r="Z553" s="12"/>
      <c r="AA553" s="12"/>
      <c r="AB553" s="12"/>
      <c r="AC553" s="12"/>
      <c r="AD553" s="12"/>
      <c r="AE553" s="12"/>
      <c r="AF553" s="12"/>
      <c r="AG553" s="12"/>
      <c r="AH553" s="12"/>
      <c r="AI553" s="12"/>
    </row>
    <row r="554" spans="1:35" x14ac:dyDescent="0.2">
      <c r="A554" s="12"/>
      <c r="B554" s="12"/>
      <c r="C554" s="80"/>
      <c r="D554" s="81">
        <f t="shared" si="108"/>
        <v>0</v>
      </c>
      <c r="E554" s="81">
        <f t="shared" si="108"/>
        <v>0</v>
      </c>
      <c r="F554" s="21">
        <f t="shared" si="109"/>
        <v>0</v>
      </c>
      <c r="G554" s="21">
        <f t="shared" si="109"/>
        <v>0</v>
      </c>
      <c r="H554" s="21">
        <f t="shared" si="110"/>
        <v>0</v>
      </c>
      <c r="I554" s="21">
        <f t="shared" si="111"/>
        <v>0</v>
      </c>
      <c r="J554" s="21">
        <f t="shared" si="112"/>
        <v>0</v>
      </c>
      <c r="K554" s="21">
        <f t="shared" si="113"/>
        <v>0</v>
      </c>
      <c r="L554" s="21">
        <f t="shared" si="114"/>
        <v>0</v>
      </c>
      <c r="M554" s="21">
        <f t="shared" ca="1" si="119"/>
        <v>-4.1827816089938883E-6</v>
      </c>
      <c r="N554" s="21">
        <f t="shared" ca="1" si="115"/>
        <v>0</v>
      </c>
      <c r="O554" s="82">
        <f t="shared" ca="1" si="116"/>
        <v>0</v>
      </c>
      <c r="P554" s="21">
        <f t="shared" ca="1" si="117"/>
        <v>0</v>
      </c>
      <c r="Q554" s="21">
        <f t="shared" ca="1" si="118"/>
        <v>0</v>
      </c>
      <c r="R554" s="12">
        <f t="shared" ca="1" si="120"/>
        <v>4.1827816089938883E-6</v>
      </c>
      <c r="S554" s="12"/>
      <c r="T554" s="12"/>
      <c r="U554" s="12"/>
      <c r="V554" s="12"/>
      <c r="W554" s="12"/>
      <c r="X554" s="12"/>
      <c r="Y554" s="12"/>
      <c r="Z554" s="12"/>
      <c r="AA554" s="12"/>
      <c r="AB554" s="12"/>
      <c r="AC554" s="12"/>
      <c r="AD554" s="12"/>
      <c r="AE554" s="12"/>
      <c r="AF554" s="12"/>
      <c r="AG554" s="12"/>
      <c r="AH554" s="12"/>
      <c r="AI554" s="12"/>
    </row>
    <row r="555" spans="1:35" x14ac:dyDescent="0.2">
      <c r="A555" s="12"/>
      <c r="B555" s="12"/>
      <c r="C555" s="80"/>
      <c r="D555" s="81">
        <f t="shared" si="108"/>
        <v>0</v>
      </c>
      <c r="E555" s="81">
        <f t="shared" si="108"/>
        <v>0</v>
      </c>
      <c r="F555" s="21">
        <f t="shared" si="109"/>
        <v>0</v>
      </c>
      <c r="G555" s="21">
        <f t="shared" si="109"/>
        <v>0</v>
      </c>
      <c r="H555" s="21">
        <f t="shared" si="110"/>
        <v>0</v>
      </c>
      <c r="I555" s="21">
        <f t="shared" si="111"/>
        <v>0</v>
      </c>
      <c r="J555" s="21">
        <f t="shared" si="112"/>
        <v>0</v>
      </c>
      <c r="K555" s="21">
        <f t="shared" si="113"/>
        <v>0</v>
      </c>
      <c r="L555" s="21">
        <f t="shared" si="114"/>
        <v>0</v>
      </c>
      <c r="M555" s="21">
        <f t="shared" ca="1" si="119"/>
        <v>-4.1827816089938883E-6</v>
      </c>
      <c r="N555" s="21">
        <f t="shared" ca="1" si="115"/>
        <v>0</v>
      </c>
      <c r="O555" s="82">
        <f t="shared" ca="1" si="116"/>
        <v>0</v>
      </c>
      <c r="P555" s="21">
        <f t="shared" ca="1" si="117"/>
        <v>0</v>
      </c>
      <c r="Q555" s="21">
        <f t="shared" ca="1" si="118"/>
        <v>0</v>
      </c>
      <c r="R555" s="12">
        <f t="shared" ca="1" si="120"/>
        <v>4.1827816089938883E-6</v>
      </c>
      <c r="S555" s="12"/>
      <c r="T555" s="12"/>
      <c r="U555" s="12"/>
      <c r="V555" s="12"/>
      <c r="W555" s="12"/>
      <c r="X555" s="12"/>
      <c r="Y555" s="12"/>
      <c r="Z555" s="12"/>
      <c r="AA555" s="12"/>
      <c r="AB555" s="12"/>
      <c r="AC555" s="12"/>
      <c r="AD555" s="12"/>
      <c r="AE555" s="12"/>
      <c r="AF555" s="12"/>
      <c r="AG555" s="12"/>
      <c r="AH555" s="12"/>
      <c r="AI555" s="12"/>
    </row>
    <row r="556" spans="1:35" x14ac:dyDescent="0.2">
      <c r="A556" s="12"/>
      <c r="B556" s="12"/>
      <c r="C556" s="80"/>
      <c r="D556" s="81">
        <f t="shared" si="108"/>
        <v>0</v>
      </c>
      <c r="E556" s="81">
        <f t="shared" si="108"/>
        <v>0</v>
      </c>
      <c r="F556" s="21">
        <f t="shared" si="109"/>
        <v>0</v>
      </c>
      <c r="G556" s="21">
        <f t="shared" si="109"/>
        <v>0</v>
      </c>
      <c r="H556" s="21">
        <f t="shared" si="110"/>
        <v>0</v>
      </c>
      <c r="I556" s="21">
        <f t="shared" si="111"/>
        <v>0</v>
      </c>
      <c r="J556" s="21">
        <f t="shared" si="112"/>
        <v>0</v>
      </c>
      <c r="K556" s="21">
        <f t="shared" si="113"/>
        <v>0</v>
      </c>
      <c r="L556" s="21">
        <f t="shared" si="114"/>
        <v>0</v>
      </c>
      <c r="M556" s="21">
        <f t="shared" ca="1" si="119"/>
        <v>-4.1827816089938883E-6</v>
      </c>
      <c r="N556" s="21">
        <f t="shared" ca="1" si="115"/>
        <v>0</v>
      </c>
      <c r="O556" s="82">
        <f t="shared" ca="1" si="116"/>
        <v>0</v>
      </c>
      <c r="P556" s="21">
        <f t="shared" ca="1" si="117"/>
        <v>0</v>
      </c>
      <c r="Q556" s="21">
        <f t="shared" ca="1" si="118"/>
        <v>0</v>
      </c>
      <c r="R556" s="12">
        <f t="shared" ca="1" si="120"/>
        <v>4.1827816089938883E-6</v>
      </c>
      <c r="S556" s="12"/>
      <c r="T556" s="12"/>
      <c r="U556" s="12"/>
      <c r="V556" s="12"/>
      <c r="W556" s="12"/>
      <c r="X556" s="12"/>
      <c r="Y556" s="12"/>
      <c r="Z556" s="12"/>
      <c r="AA556" s="12"/>
      <c r="AB556" s="12"/>
      <c r="AC556" s="12"/>
      <c r="AD556" s="12"/>
      <c r="AE556" s="12"/>
      <c r="AF556" s="12"/>
      <c r="AG556" s="12"/>
      <c r="AH556" s="12"/>
      <c r="AI556" s="12"/>
    </row>
    <row r="557" spans="1:35" x14ac:dyDescent="0.2">
      <c r="A557" s="12"/>
      <c r="B557" s="12"/>
      <c r="C557" s="80"/>
      <c r="D557" s="81">
        <f t="shared" si="108"/>
        <v>0</v>
      </c>
      <c r="E557" s="81">
        <f t="shared" si="108"/>
        <v>0</v>
      </c>
      <c r="F557" s="21">
        <f t="shared" si="109"/>
        <v>0</v>
      </c>
      <c r="G557" s="21">
        <f t="shared" si="109"/>
        <v>0</v>
      </c>
      <c r="H557" s="21">
        <f t="shared" si="110"/>
        <v>0</v>
      </c>
      <c r="I557" s="21">
        <f t="shared" si="111"/>
        <v>0</v>
      </c>
      <c r="J557" s="21">
        <f t="shared" si="112"/>
        <v>0</v>
      </c>
      <c r="K557" s="21">
        <f t="shared" si="113"/>
        <v>0</v>
      </c>
      <c r="L557" s="21">
        <f t="shared" si="114"/>
        <v>0</v>
      </c>
      <c r="M557" s="21">
        <f t="shared" ca="1" si="119"/>
        <v>-4.1827816089938883E-6</v>
      </c>
      <c r="N557" s="21">
        <f t="shared" ca="1" si="115"/>
        <v>0</v>
      </c>
      <c r="O557" s="82">
        <f t="shared" ca="1" si="116"/>
        <v>0</v>
      </c>
      <c r="P557" s="21">
        <f t="shared" ca="1" si="117"/>
        <v>0</v>
      </c>
      <c r="Q557" s="21">
        <f t="shared" ca="1" si="118"/>
        <v>0</v>
      </c>
      <c r="R557" s="12">
        <f t="shared" ca="1" si="120"/>
        <v>4.1827816089938883E-6</v>
      </c>
      <c r="S557" s="12"/>
      <c r="T557" s="12"/>
      <c r="U557" s="12"/>
      <c r="V557" s="12"/>
      <c r="W557" s="12"/>
      <c r="X557" s="12"/>
      <c r="Y557" s="12"/>
      <c r="Z557" s="12"/>
      <c r="AA557" s="12"/>
      <c r="AB557" s="12"/>
      <c r="AC557" s="12"/>
      <c r="AD557" s="12"/>
      <c r="AE557" s="12"/>
      <c r="AF557" s="12"/>
      <c r="AG557" s="12"/>
      <c r="AH557" s="12"/>
      <c r="AI557" s="12"/>
    </row>
    <row r="558" spans="1:35" x14ac:dyDescent="0.2">
      <c r="A558" s="12"/>
      <c r="B558" s="12"/>
      <c r="C558" s="80"/>
      <c r="D558" s="81">
        <f t="shared" si="108"/>
        <v>0</v>
      </c>
      <c r="E558" s="81">
        <f t="shared" si="108"/>
        <v>0</v>
      </c>
      <c r="F558" s="21">
        <f t="shared" si="109"/>
        <v>0</v>
      </c>
      <c r="G558" s="21">
        <f t="shared" si="109"/>
        <v>0</v>
      </c>
      <c r="H558" s="21">
        <f t="shared" si="110"/>
        <v>0</v>
      </c>
      <c r="I558" s="21">
        <f t="shared" si="111"/>
        <v>0</v>
      </c>
      <c r="J558" s="21">
        <f t="shared" si="112"/>
        <v>0</v>
      </c>
      <c r="K558" s="21">
        <f t="shared" si="113"/>
        <v>0</v>
      </c>
      <c r="L558" s="21">
        <f t="shared" si="114"/>
        <v>0</v>
      </c>
      <c r="M558" s="21">
        <f t="shared" ca="1" si="119"/>
        <v>-4.1827816089938883E-6</v>
      </c>
      <c r="N558" s="21">
        <f t="shared" ca="1" si="115"/>
        <v>0</v>
      </c>
      <c r="O558" s="82">
        <f t="shared" ca="1" si="116"/>
        <v>0</v>
      </c>
      <c r="P558" s="21">
        <f t="shared" ca="1" si="117"/>
        <v>0</v>
      </c>
      <c r="Q558" s="21">
        <f t="shared" ca="1" si="118"/>
        <v>0</v>
      </c>
      <c r="R558" s="12">
        <f t="shared" ca="1" si="120"/>
        <v>4.1827816089938883E-6</v>
      </c>
      <c r="S558" s="12"/>
      <c r="T558" s="12"/>
      <c r="U558" s="12"/>
      <c r="V558" s="12"/>
      <c r="W558" s="12"/>
      <c r="X558" s="12"/>
      <c r="Y558" s="12"/>
      <c r="Z558" s="12"/>
      <c r="AA558" s="12"/>
      <c r="AB558" s="12"/>
      <c r="AC558" s="12"/>
      <c r="AD558" s="12"/>
      <c r="AE558" s="12"/>
      <c r="AF558" s="12"/>
      <c r="AG558" s="12"/>
      <c r="AH558" s="12"/>
      <c r="AI558" s="12"/>
    </row>
    <row r="559" spans="1:35" x14ac:dyDescent="0.2">
      <c r="A559" s="12"/>
      <c r="B559" s="12"/>
      <c r="C559" s="80"/>
      <c r="D559" s="81">
        <f t="shared" si="108"/>
        <v>0</v>
      </c>
      <c r="E559" s="81">
        <f t="shared" si="108"/>
        <v>0</v>
      </c>
      <c r="F559" s="21">
        <f t="shared" si="109"/>
        <v>0</v>
      </c>
      <c r="G559" s="21">
        <f t="shared" si="109"/>
        <v>0</v>
      </c>
      <c r="H559" s="21">
        <f t="shared" si="110"/>
        <v>0</v>
      </c>
      <c r="I559" s="21">
        <f t="shared" si="111"/>
        <v>0</v>
      </c>
      <c r="J559" s="21">
        <f t="shared" si="112"/>
        <v>0</v>
      </c>
      <c r="K559" s="21">
        <f t="shared" si="113"/>
        <v>0</v>
      </c>
      <c r="L559" s="21">
        <f t="shared" si="114"/>
        <v>0</v>
      </c>
      <c r="M559" s="21">
        <f t="shared" ca="1" si="119"/>
        <v>-4.1827816089938883E-6</v>
      </c>
      <c r="N559" s="21">
        <f t="shared" ca="1" si="115"/>
        <v>0</v>
      </c>
      <c r="O559" s="82">
        <f t="shared" ca="1" si="116"/>
        <v>0</v>
      </c>
      <c r="P559" s="21">
        <f t="shared" ca="1" si="117"/>
        <v>0</v>
      </c>
      <c r="Q559" s="21">
        <f t="shared" ca="1" si="118"/>
        <v>0</v>
      </c>
      <c r="R559" s="12">
        <f t="shared" ca="1" si="120"/>
        <v>4.1827816089938883E-6</v>
      </c>
      <c r="S559" s="12"/>
      <c r="T559" s="12"/>
      <c r="U559" s="12"/>
      <c r="V559" s="12"/>
      <c r="W559" s="12"/>
      <c r="X559" s="12"/>
      <c r="Y559" s="12"/>
      <c r="Z559" s="12"/>
      <c r="AA559" s="12"/>
      <c r="AB559" s="12"/>
      <c r="AC559" s="12"/>
      <c r="AD559" s="12"/>
      <c r="AE559" s="12"/>
      <c r="AF559" s="12"/>
      <c r="AG559" s="12"/>
      <c r="AH559" s="12"/>
      <c r="AI559" s="12"/>
    </row>
    <row r="560" spans="1:35" x14ac:dyDescent="0.2">
      <c r="A560" s="12"/>
      <c r="B560" s="12"/>
      <c r="C560" s="80"/>
      <c r="D560" s="81">
        <f t="shared" si="108"/>
        <v>0</v>
      </c>
      <c r="E560" s="81">
        <f t="shared" si="108"/>
        <v>0</v>
      </c>
      <c r="F560" s="21">
        <f t="shared" si="109"/>
        <v>0</v>
      </c>
      <c r="G560" s="21">
        <f t="shared" si="109"/>
        <v>0</v>
      </c>
      <c r="H560" s="21">
        <f t="shared" si="110"/>
        <v>0</v>
      </c>
      <c r="I560" s="21">
        <f t="shared" si="111"/>
        <v>0</v>
      </c>
      <c r="J560" s="21">
        <f t="shared" si="112"/>
        <v>0</v>
      </c>
      <c r="K560" s="21">
        <f t="shared" si="113"/>
        <v>0</v>
      </c>
      <c r="L560" s="21">
        <f t="shared" si="114"/>
        <v>0</v>
      </c>
      <c r="M560" s="21">
        <f t="shared" ca="1" si="119"/>
        <v>-4.1827816089938883E-6</v>
      </c>
      <c r="N560" s="21">
        <f t="shared" ca="1" si="115"/>
        <v>0</v>
      </c>
      <c r="O560" s="82">
        <f t="shared" ca="1" si="116"/>
        <v>0</v>
      </c>
      <c r="P560" s="21">
        <f t="shared" ca="1" si="117"/>
        <v>0</v>
      </c>
      <c r="Q560" s="21">
        <f t="shared" ca="1" si="118"/>
        <v>0</v>
      </c>
      <c r="R560" s="12">
        <f t="shared" ca="1" si="120"/>
        <v>4.1827816089938883E-6</v>
      </c>
      <c r="S560" s="12"/>
      <c r="T560" s="12"/>
      <c r="U560" s="12"/>
      <c r="V560" s="12"/>
      <c r="W560" s="12"/>
      <c r="X560" s="12"/>
      <c r="Y560" s="12"/>
      <c r="Z560" s="12"/>
      <c r="AA560" s="12"/>
      <c r="AB560" s="12"/>
      <c r="AC560" s="12"/>
      <c r="AD560" s="12"/>
      <c r="AE560" s="12"/>
      <c r="AF560" s="12"/>
      <c r="AG560" s="12"/>
      <c r="AH560" s="12"/>
      <c r="AI560" s="12"/>
    </row>
    <row r="561" spans="1:35" x14ac:dyDescent="0.2">
      <c r="A561" s="12"/>
      <c r="B561" s="12"/>
      <c r="C561" s="80"/>
      <c r="D561" s="81">
        <f t="shared" si="108"/>
        <v>0</v>
      </c>
      <c r="E561" s="81">
        <f t="shared" si="108"/>
        <v>0</v>
      </c>
      <c r="F561" s="21">
        <f t="shared" si="109"/>
        <v>0</v>
      </c>
      <c r="G561" s="21">
        <f t="shared" si="109"/>
        <v>0</v>
      </c>
      <c r="H561" s="21">
        <f t="shared" si="110"/>
        <v>0</v>
      </c>
      <c r="I561" s="21">
        <f t="shared" si="111"/>
        <v>0</v>
      </c>
      <c r="J561" s="21">
        <f t="shared" si="112"/>
        <v>0</v>
      </c>
      <c r="K561" s="21">
        <f t="shared" si="113"/>
        <v>0</v>
      </c>
      <c r="L561" s="21">
        <f t="shared" si="114"/>
        <v>0</v>
      </c>
      <c r="M561" s="21">
        <f t="shared" ca="1" si="119"/>
        <v>-4.1827816089938883E-6</v>
      </c>
      <c r="N561" s="21">
        <f t="shared" ca="1" si="115"/>
        <v>0</v>
      </c>
      <c r="O561" s="82">
        <f t="shared" ca="1" si="116"/>
        <v>0</v>
      </c>
      <c r="P561" s="21">
        <f t="shared" ca="1" si="117"/>
        <v>0</v>
      </c>
      <c r="Q561" s="21">
        <f t="shared" ca="1" si="118"/>
        <v>0</v>
      </c>
      <c r="R561" s="12">
        <f t="shared" ca="1" si="120"/>
        <v>4.1827816089938883E-6</v>
      </c>
      <c r="S561" s="12"/>
      <c r="T561" s="12"/>
      <c r="U561" s="12"/>
      <c r="V561" s="12"/>
      <c r="W561" s="12"/>
      <c r="X561" s="12"/>
      <c r="Y561" s="12"/>
      <c r="Z561" s="12"/>
      <c r="AA561" s="12"/>
      <c r="AB561" s="12"/>
      <c r="AC561" s="12"/>
      <c r="AD561" s="12"/>
      <c r="AE561" s="12"/>
      <c r="AF561" s="12"/>
      <c r="AG561" s="12"/>
      <c r="AH561" s="12"/>
      <c r="AI561" s="12"/>
    </row>
    <row r="562" spans="1:35" x14ac:dyDescent="0.2">
      <c r="A562" s="12"/>
      <c r="B562" s="12"/>
      <c r="C562" s="80"/>
      <c r="D562" s="81">
        <f t="shared" si="108"/>
        <v>0</v>
      </c>
      <c r="E562" s="81">
        <f t="shared" si="108"/>
        <v>0</v>
      </c>
      <c r="F562" s="21">
        <f t="shared" si="109"/>
        <v>0</v>
      </c>
      <c r="G562" s="21">
        <f t="shared" si="109"/>
        <v>0</v>
      </c>
      <c r="H562" s="21">
        <f t="shared" si="110"/>
        <v>0</v>
      </c>
      <c r="I562" s="21">
        <f t="shared" si="111"/>
        <v>0</v>
      </c>
      <c r="J562" s="21">
        <f t="shared" si="112"/>
        <v>0</v>
      </c>
      <c r="K562" s="21">
        <f t="shared" si="113"/>
        <v>0</v>
      </c>
      <c r="L562" s="21">
        <f t="shared" si="114"/>
        <v>0</v>
      </c>
      <c r="M562" s="21">
        <f t="shared" ca="1" si="119"/>
        <v>-4.1827816089938883E-6</v>
      </c>
      <c r="N562" s="21">
        <f t="shared" ca="1" si="115"/>
        <v>0</v>
      </c>
      <c r="O562" s="82">
        <f t="shared" ca="1" si="116"/>
        <v>0</v>
      </c>
      <c r="P562" s="21">
        <f t="shared" ca="1" si="117"/>
        <v>0</v>
      </c>
      <c r="Q562" s="21">
        <f t="shared" ca="1" si="118"/>
        <v>0</v>
      </c>
      <c r="R562" s="12">
        <f t="shared" ca="1" si="120"/>
        <v>4.1827816089938883E-6</v>
      </c>
      <c r="S562" s="12"/>
      <c r="T562" s="12"/>
      <c r="U562" s="12"/>
      <c r="V562" s="12"/>
      <c r="W562" s="12"/>
      <c r="X562" s="12"/>
      <c r="Y562" s="12"/>
      <c r="Z562" s="12"/>
      <c r="AA562" s="12"/>
      <c r="AB562" s="12"/>
      <c r="AC562" s="12"/>
      <c r="AD562" s="12"/>
      <c r="AE562" s="12"/>
      <c r="AF562" s="12"/>
      <c r="AG562" s="12"/>
      <c r="AH562" s="12"/>
      <c r="AI562" s="12"/>
    </row>
    <row r="563" spans="1:35" x14ac:dyDescent="0.2">
      <c r="A563" s="12"/>
      <c r="B563" s="12"/>
      <c r="C563" s="80"/>
      <c r="D563" s="81">
        <f t="shared" si="108"/>
        <v>0</v>
      </c>
      <c r="E563" s="81">
        <f t="shared" si="108"/>
        <v>0</v>
      </c>
      <c r="F563" s="21">
        <f t="shared" si="109"/>
        <v>0</v>
      </c>
      <c r="G563" s="21">
        <f t="shared" si="109"/>
        <v>0</v>
      </c>
      <c r="H563" s="21">
        <f t="shared" si="110"/>
        <v>0</v>
      </c>
      <c r="I563" s="21">
        <f t="shared" si="111"/>
        <v>0</v>
      </c>
      <c r="J563" s="21">
        <f t="shared" si="112"/>
        <v>0</v>
      </c>
      <c r="K563" s="21">
        <f t="shared" si="113"/>
        <v>0</v>
      </c>
      <c r="L563" s="21">
        <f t="shared" si="114"/>
        <v>0</v>
      </c>
      <c r="M563" s="21">
        <f t="shared" ca="1" si="119"/>
        <v>-4.1827816089938883E-6</v>
      </c>
      <c r="N563" s="21">
        <f t="shared" ca="1" si="115"/>
        <v>0</v>
      </c>
      <c r="O563" s="82">
        <f t="shared" ca="1" si="116"/>
        <v>0</v>
      </c>
      <c r="P563" s="21">
        <f t="shared" ca="1" si="117"/>
        <v>0</v>
      </c>
      <c r="Q563" s="21">
        <f t="shared" ca="1" si="118"/>
        <v>0</v>
      </c>
      <c r="R563" s="12">
        <f t="shared" ca="1" si="120"/>
        <v>4.1827816089938883E-6</v>
      </c>
      <c r="S563" s="12"/>
      <c r="T563" s="12"/>
      <c r="U563" s="12"/>
      <c r="V563" s="12"/>
      <c r="W563" s="12"/>
      <c r="X563" s="12"/>
      <c r="Y563" s="12"/>
      <c r="Z563" s="12"/>
      <c r="AA563" s="12"/>
      <c r="AB563" s="12"/>
      <c r="AC563" s="12"/>
      <c r="AD563" s="12"/>
      <c r="AE563" s="12"/>
      <c r="AF563" s="12"/>
      <c r="AG563" s="12"/>
      <c r="AH563" s="12"/>
      <c r="AI563" s="12"/>
    </row>
    <row r="564" spans="1:35" x14ac:dyDescent="0.2">
      <c r="A564" s="12"/>
      <c r="B564" s="12"/>
      <c r="C564" s="80"/>
      <c r="D564" s="81">
        <f t="shared" si="108"/>
        <v>0</v>
      </c>
      <c r="E564" s="81">
        <f t="shared" si="108"/>
        <v>0</v>
      </c>
      <c r="F564" s="21">
        <f t="shared" si="109"/>
        <v>0</v>
      </c>
      <c r="G564" s="21">
        <f t="shared" si="109"/>
        <v>0</v>
      </c>
      <c r="H564" s="21">
        <f t="shared" si="110"/>
        <v>0</v>
      </c>
      <c r="I564" s="21">
        <f t="shared" si="111"/>
        <v>0</v>
      </c>
      <c r="J564" s="21">
        <f t="shared" si="112"/>
        <v>0</v>
      </c>
      <c r="K564" s="21">
        <f t="shared" si="113"/>
        <v>0</v>
      </c>
      <c r="L564" s="21">
        <f t="shared" si="114"/>
        <v>0</v>
      </c>
      <c r="M564" s="21">
        <f t="shared" ca="1" si="119"/>
        <v>-4.1827816089938883E-6</v>
      </c>
      <c r="N564" s="21">
        <f t="shared" ca="1" si="115"/>
        <v>0</v>
      </c>
      <c r="O564" s="82">
        <f t="shared" ca="1" si="116"/>
        <v>0</v>
      </c>
      <c r="P564" s="21">
        <f t="shared" ca="1" si="117"/>
        <v>0</v>
      </c>
      <c r="Q564" s="21">
        <f t="shared" ca="1" si="118"/>
        <v>0</v>
      </c>
      <c r="R564" s="12">
        <f t="shared" ca="1" si="120"/>
        <v>4.1827816089938883E-6</v>
      </c>
      <c r="S564" s="12"/>
      <c r="T564" s="12"/>
      <c r="U564" s="12"/>
      <c r="V564" s="12"/>
      <c r="W564" s="12"/>
      <c r="X564" s="12"/>
      <c r="Y564" s="12"/>
      <c r="Z564" s="12"/>
      <c r="AA564" s="12"/>
      <c r="AB564" s="12"/>
      <c r="AC564" s="12"/>
      <c r="AD564" s="12"/>
      <c r="AE564" s="12"/>
      <c r="AF564" s="12"/>
      <c r="AG564" s="12"/>
      <c r="AH564" s="12"/>
      <c r="AI564" s="12"/>
    </row>
    <row r="565" spans="1:35" x14ac:dyDescent="0.2">
      <c r="A565" s="12"/>
      <c r="B565" s="12"/>
      <c r="C565" s="80"/>
      <c r="D565" s="81">
        <f t="shared" si="108"/>
        <v>0</v>
      </c>
      <c r="E565" s="81">
        <f t="shared" si="108"/>
        <v>0</v>
      </c>
      <c r="F565" s="21">
        <f t="shared" si="109"/>
        <v>0</v>
      </c>
      <c r="G565" s="21">
        <f t="shared" si="109"/>
        <v>0</v>
      </c>
      <c r="H565" s="21">
        <f t="shared" si="110"/>
        <v>0</v>
      </c>
      <c r="I565" s="21">
        <f t="shared" si="111"/>
        <v>0</v>
      </c>
      <c r="J565" s="21">
        <f t="shared" si="112"/>
        <v>0</v>
      </c>
      <c r="K565" s="21">
        <f t="shared" si="113"/>
        <v>0</v>
      </c>
      <c r="L565" s="21">
        <f t="shared" si="114"/>
        <v>0</v>
      </c>
      <c r="M565" s="21">
        <f t="shared" ca="1" si="119"/>
        <v>-4.1827816089938883E-6</v>
      </c>
      <c r="N565" s="21">
        <f t="shared" ca="1" si="115"/>
        <v>0</v>
      </c>
      <c r="O565" s="82">
        <f t="shared" ca="1" si="116"/>
        <v>0</v>
      </c>
      <c r="P565" s="21">
        <f t="shared" ca="1" si="117"/>
        <v>0</v>
      </c>
      <c r="Q565" s="21">
        <f t="shared" ca="1" si="118"/>
        <v>0</v>
      </c>
      <c r="R565" s="12">
        <f t="shared" ca="1" si="120"/>
        <v>4.1827816089938883E-6</v>
      </c>
      <c r="S565" s="12"/>
      <c r="T565" s="12"/>
      <c r="U565" s="12"/>
      <c r="V565" s="12"/>
      <c r="W565" s="12"/>
      <c r="X565" s="12"/>
      <c r="Y565" s="12"/>
      <c r="Z565" s="12"/>
      <c r="AA565" s="12"/>
      <c r="AB565" s="12"/>
      <c r="AC565" s="12"/>
      <c r="AD565" s="12"/>
      <c r="AE565" s="12"/>
      <c r="AF565" s="12"/>
      <c r="AG565" s="12"/>
      <c r="AH565" s="12"/>
      <c r="AI565" s="12"/>
    </row>
    <row r="566" spans="1:35" x14ac:dyDescent="0.2">
      <c r="A566" s="12"/>
      <c r="B566" s="12"/>
      <c r="C566" s="80"/>
      <c r="D566" s="81">
        <f t="shared" si="108"/>
        <v>0</v>
      </c>
      <c r="E566" s="81">
        <f t="shared" si="108"/>
        <v>0</v>
      </c>
      <c r="F566" s="21">
        <f t="shared" si="109"/>
        <v>0</v>
      </c>
      <c r="G566" s="21">
        <f t="shared" si="109"/>
        <v>0</v>
      </c>
      <c r="H566" s="21">
        <f t="shared" si="110"/>
        <v>0</v>
      </c>
      <c r="I566" s="21">
        <f t="shared" si="111"/>
        <v>0</v>
      </c>
      <c r="J566" s="21">
        <f t="shared" si="112"/>
        <v>0</v>
      </c>
      <c r="K566" s="21">
        <f t="shared" si="113"/>
        <v>0</v>
      </c>
      <c r="L566" s="21">
        <f t="shared" si="114"/>
        <v>0</v>
      </c>
      <c r="M566" s="21">
        <f t="shared" ca="1" si="119"/>
        <v>-4.1827816089938883E-6</v>
      </c>
      <c r="N566" s="21">
        <f t="shared" ca="1" si="115"/>
        <v>0</v>
      </c>
      <c r="O566" s="82">
        <f t="shared" ca="1" si="116"/>
        <v>0</v>
      </c>
      <c r="P566" s="21">
        <f t="shared" ca="1" si="117"/>
        <v>0</v>
      </c>
      <c r="Q566" s="21">
        <f t="shared" ca="1" si="118"/>
        <v>0</v>
      </c>
      <c r="R566" s="12">
        <f t="shared" ca="1" si="120"/>
        <v>4.1827816089938883E-6</v>
      </c>
      <c r="S566" s="12"/>
      <c r="T566" s="12"/>
      <c r="U566" s="12"/>
      <c r="V566" s="12"/>
      <c r="W566" s="12"/>
      <c r="X566" s="12"/>
      <c r="Y566" s="12"/>
      <c r="Z566" s="12"/>
      <c r="AA566" s="12"/>
      <c r="AB566" s="12"/>
      <c r="AC566" s="12"/>
      <c r="AD566" s="12"/>
      <c r="AE566" s="12"/>
      <c r="AF566" s="12"/>
      <c r="AG566" s="12"/>
      <c r="AH566" s="12"/>
      <c r="AI566" s="12"/>
    </row>
    <row r="567" spans="1:35" x14ac:dyDescent="0.2">
      <c r="A567" s="12"/>
      <c r="B567" s="12"/>
      <c r="C567" s="80"/>
      <c r="D567" s="81">
        <f t="shared" si="108"/>
        <v>0</v>
      </c>
      <c r="E567" s="81">
        <f t="shared" si="108"/>
        <v>0</v>
      </c>
      <c r="F567" s="21">
        <f t="shared" si="109"/>
        <v>0</v>
      </c>
      <c r="G567" s="21">
        <f t="shared" si="109"/>
        <v>0</v>
      </c>
      <c r="H567" s="21">
        <f t="shared" si="110"/>
        <v>0</v>
      </c>
      <c r="I567" s="21">
        <f t="shared" si="111"/>
        <v>0</v>
      </c>
      <c r="J567" s="21">
        <f t="shared" si="112"/>
        <v>0</v>
      </c>
      <c r="K567" s="21">
        <f t="shared" si="113"/>
        <v>0</v>
      </c>
      <c r="L567" s="21">
        <f t="shared" si="114"/>
        <v>0</v>
      </c>
      <c r="M567" s="21">
        <f t="shared" ca="1" si="119"/>
        <v>-4.1827816089938883E-6</v>
      </c>
      <c r="N567" s="21">
        <f t="shared" ca="1" si="115"/>
        <v>0</v>
      </c>
      <c r="O567" s="82">
        <f t="shared" ca="1" si="116"/>
        <v>0</v>
      </c>
      <c r="P567" s="21">
        <f t="shared" ca="1" si="117"/>
        <v>0</v>
      </c>
      <c r="Q567" s="21">
        <f t="shared" ca="1" si="118"/>
        <v>0</v>
      </c>
      <c r="R567" s="12">
        <f t="shared" ca="1" si="120"/>
        <v>4.1827816089938883E-6</v>
      </c>
      <c r="S567" s="12"/>
      <c r="T567" s="12"/>
      <c r="U567" s="12"/>
      <c r="V567" s="12"/>
      <c r="W567" s="12"/>
      <c r="X567" s="12"/>
      <c r="Y567" s="12"/>
      <c r="Z567" s="12"/>
      <c r="AA567" s="12"/>
      <c r="AB567" s="12"/>
      <c r="AC567" s="12"/>
      <c r="AD567" s="12"/>
      <c r="AE567" s="12"/>
      <c r="AF567" s="12"/>
      <c r="AG567" s="12"/>
      <c r="AH567" s="12"/>
      <c r="AI567" s="12"/>
    </row>
    <row r="568" spans="1:35" x14ac:dyDescent="0.2">
      <c r="A568" s="12"/>
      <c r="B568" s="12"/>
      <c r="C568" s="80"/>
      <c r="D568" s="81">
        <f t="shared" si="108"/>
        <v>0</v>
      </c>
      <c r="E568" s="81">
        <f t="shared" si="108"/>
        <v>0</v>
      </c>
      <c r="F568" s="21">
        <f t="shared" si="109"/>
        <v>0</v>
      </c>
      <c r="G568" s="21">
        <f t="shared" si="109"/>
        <v>0</v>
      </c>
      <c r="H568" s="21">
        <f t="shared" si="110"/>
        <v>0</v>
      </c>
      <c r="I568" s="21">
        <f t="shared" si="111"/>
        <v>0</v>
      </c>
      <c r="J568" s="21">
        <f t="shared" si="112"/>
        <v>0</v>
      </c>
      <c r="K568" s="21">
        <f t="shared" si="113"/>
        <v>0</v>
      </c>
      <c r="L568" s="21">
        <f t="shared" si="114"/>
        <v>0</v>
      </c>
      <c r="M568" s="21">
        <f t="shared" ca="1" si="119"/>
        <v>-4.1827816089938883E-6</v>
      </c>
      <c r="N568" s="21">
        <f t="shared" ca="1" si="115"/>
        <v>0</v>
      </c>
      <c r="O568" s="82">
        <f t="shared" ca="1" si="116"/>
        <v>0</v>
      </c>
      <c r="P568" s="21">
        <f t="shared" ca="1" si="117"/>
        <v>0</v>
      </c>
      <c r="Q568" s="21">
        <f t="shared" ca="1" si="118"/>
        <v>0</v>
      </c>
      <c r="R568" s="12">
        <f t="shared" ca="1" si="120"/>
        <v>4.1827816089938883E-6</v>
      </c>
      <c r="S568" s="12"/>
      <c r="T568" s="12"/>
      <c r="U568" s="12"/>
      <c r="V568" s="12"/>
      <c r="W568" s="12"/>
      <c r="X568" s="12"/>
      <c r="Y568" s="12"/>
      <c r="Z568" s="12"/>
      <c r="AA568" s="12"/>
      <c r="AB568" s="12"/>
      <c r="AC568" s="12"/>
      <c r="AD568" s="12"/>
      <c r="AE568" s="12"/>
      <c r="AF568" s="12"/>
      <c r="AG568" s="12"/>
      <c r="AH568" s="12"/>
      <c r="AI568" s="12"/>
    </row>
    <row r="569" spans="1:35" x14ac:dyDescent="0.2">
      <c r="A569" s="12"/>
      <c r="B569" s="12"/>
      <c r="C569" s="80"/>
      <c r="D569" s="81">
        <f t="shared" si="108"/>
        <v>0</v>
      </c>
      <c r="E569" s="81">
        <f t="shared" si="108"/>
        <v>0</v>
      </c>
      <c r="F569" s="21">
        <f t="shared" si="109"/>
        <v>0</v>
      </c>
      <c r="G569" s="21">
        <f t="shared" si="109"/>
        <v>0</v>
      </c>
      <c r="H569" s="21">
        <f t="shared" si="110"/>
        <v>0</v>
      </c>
      <c r="I569" s="21">
        <f t="shared" si="111"/>
        <v>0</v>
      </c>
      <c r="J569" s="21">
        <f t="shared" si="112"/>
        <v>0</v>
      </c>
      <c r="K569" s="21">
        <f t="shared" si="113"/>
        <v>0</v>
      </c>
      <c r="L569" s="21">
        <f t="shared" si="114"/>
        <v>0</v>
      </c>
      <c r="M569" s="21">
        <f t="shared" ca="1" si="119"/>
        <v>-4.1827816089938883E-6</v>
      </c>
      <c r="N569" s="21">
        <f t="shared" ca="1" si="115"/>
        <v>0</v>
      </c>
      <c r="O569" s="82">
        <f t="shared" ca="1" si="116"/>
        <v>0</v>
      </c>
      <c r="P569" s="21">
        <f t="shared" ca="1" si="117"/>
        <v>0</v>
      </c>
      <c r="Q569" s="21">
        <f t="shared" ca="1" si="118"/>
        <v>0</v>
      </c>
      <c r="R569" s="12">
        <f t="shared" ca="1" si="120"/>
        <v>4.1827816089938883E-6</v>
      </c>
      <c r="S569" s="12"/>
      <c r="T569" s="12"/>
      <c r="U569" s="12"/>
      <c r="V569" s="12"/>
      <c r="W569" s="12"/>
      <c r="X569" s="12"/>
      <c r="Y569" s="12"/>
      <c r="Z569" s="12"/>
      <c r="AA569" s="12"/>
      <c r="AB569" s="12"/>
      <c r="AC569" s="12"/>
      <c r="AD569" s="12"/>
      <c r="AE569" s="12"/>
      <c r="AF569" s="12"/>
      <c r="AG569" s="12"/>
      <c r="AH569" s="12"/>
      <c r="AI569" s="12"/>
    </row>
    <row r="570" spans="1:35" x14ac:dyDescent="0.2">
      <c r="A570" s="12"/>
      <c r="B570" s="12"/>
      <c r="C570" s="80"/>
      <c r="D570" s="81">
        <f t="shared" si="108"/>
        <v>0</v>
      </c>
      <c r="E570" s="81">
        <f t="shared" si="108"/>
        <v>0</v>
      </c>
      <c r="F570" s="21">
        <f t="shared" si="109"/>
        <v>0</v>
      </c>
      <c r="G570" s="21">
        <f t="shared" si="109"/>
        <v>0</v>
      </c>
      <c r="H570" s="21">
        <f t="shared" si="110"/>
        <v>0</v>
      </c>
      <c r="I570" s="21">
        <f t="shared" si="111"/>
        <v>0</v>
      </c>
      <c r="J570" s="21">
        <f t="shared" si="112"/>
        <v>0</v>
      </c>
      <c r="K570" s="21">
        <f t="shared" si="113"/>
        <v>0</v>
      </c>
      <c r="L570" s="21">
        <f t="shared" si="114"/>
        <v>0</v>
      </c>
      <c r="M570" s="21">
        <f t="shared" ca="1" si="119"/>
        <v>-4.1827816089938883E-6</v>
      </c>
      <c r="N570" s="21">
        <f t="shared" ca="1" si="115"/>
        <v>0</v>
      </c>
      <c r="O570" s="82">
        <f t="shared" ca="1" si="116"/>
        <v>0</v>
      </c>
      <c r="P570" s="21">
        <f t="shared" ca="1" si="117"/>
        <v>0</v>
      </c>
      <c r="Q570" s="21">
        <f t="shared" ca="1" si="118"/>
        <v>0</v>
      </c>
      <c r="R570" s="12">
        <f t="shared" ca="1" si="120"/>
        <v>4.1827816089938883E-6</v>
      </c>
      <c r="S570" s="12"/>
      <c r="T570" s="12"/>
      <c r="U570" s="12"/>
      <c r="V570" s="12"/>
      <c r="W570" s="12"/>
      <c r="X570" s="12"/>
      <c r="Y570" s="12"/>
      <c r="Z570" s="12"/>
      <c r="AA570" s="12"/>
      <c r="AB570" s="12"/>
      <c r="AC570" s="12"/>
      <c r="AD570" s="12"/>
      <c r="AE570" s="12"/>
      <c r="AF570" s="12"/>
      <c r="AG570" s="12"/>
      <c r="AH570" s="12"/>
      <c r="AI570" s="12"/>
    </row>
    <row r="571" spans="1:35" x14ac:dyDescent="0.2">
      <c r="A571" s="12"/>
      <c r="B571" s="12"/>
      <c r="C571" s="80"/>
      <c r="D571" s="81">
        <f t="shared" si="108"/>
        <v>0</v>
      </c>
      <c r="E571" s="81">
        <f t="shared" si="108"/>
        <v>0</v>
      </c>
      <c r="F571" s="21">
        <f t="shared" si="109"/>
        <v>0</v>
      </c>
      <c r="G571" s="21">
        <f t="shared" si="109"/>
        <v>0</v>
      </c>
      <c r="H571" s="21">
        <f t="shared" si="110"/>
        <v>0</v>
      </c>
      <c r="I571" s="21">
        <f t="shared" si="111"/>
        <v>0</v>
      </c>
      <c r="J571" s="21">
        <f t="shared" si="112"/>
        <v>0</v>
      </c>
      <c r="K571" s="21">
        <f t="shared" si="113"/>
        <v>0</v>
      </c>
      <c r="L571" s="21">
        <f t="shared" si="114"/>
        <v>0</v>
      </c>
      <c r="M571" s="21">
        <f t="shared" ca="1" si="119"/>
        <v>-4.1827816089938883E-6</v>
      </c>
      <c r="N571" s="21">
        <f t="shared" ca="1" si="115"/>
        <v>0</v>
      </c>
      <c r="O571" s="82">
        <f t="shared" ca="1" si="116"/>
        <v>0</v>
      </c>
      <c r="P571" s="21">
        <f t="shared" ca="1" si="117"/>
        <v>0</v>
      </c>
      <c r="Q571" s="21">
        <f t="shared" ca="1" si="118"/>
        <v>0</v>
      </c>
      <c r="R571" s="12">
        <f t="shared" ca="1" si="120"/>
        <v>4.1827816089938883E-6</v>
      </c>
      <c r="S571" s="12"/>
      <c r="T571" s="12"/>
      <c r="U571" s="12"/>
      <c r="V571" s="12"/>
      <c r="W571" s="12"/>
      <c r="X571" s="12"/>
      <c r="Y571" s="12"/>
      <c r="Z571" s="12"/>
      <c r="AA571" s="12"/>
      <c r="AB571" s="12"/>
      <c r="AC571" s="12"/>
      <c r="AD571" s="12"/>
      <c r="AE571" s="12"/>
      <c r="AF571" s="12"/>
      <c r="AG571" s="12"/>
      <c r="AH571" s="12"/>
      <c r="AI571" s="12"/>
    </row>
    <row r="572" spans="1:35" x14ac:dyDescent="0.2">
      <c r="A572" s="12"/>
      <c r="B572" s="12"/>
      <c r="C572" s="80"/>
      <c r="D572" s="81">
        <f t="shared" si="108"/>
        <v>0</v>
      </c>
      <c r="E572" s="81">
        <f t="shared" si="108"/>
        <v>0</v>
      </c>
      <c r="F572" s="21">
        <f t="shared" si="109"/>
        <v>0</v>
      </c>
      <c r="G572" s="21">
        <f t="shared" si="109"/>
        <v>0</v>
      </c>
      <c r="H572" s="21">
        <f t="shared" si="110"/>
        <v>0</v>
      </c>
      <c r="I572" s="21">
        <f t="shared" si="111"/>
        <v>0</v>
      </c>
      <c r="J572" s="21">
        <f t="shared" si="112"/>
        <v>0</v>
      </c>
      <c r="K572" s="21">
        <f t="shared" si="113"/>
        <v>0</v>
      </c>
      <c r="L572" s="21">
        <f t="shared" si="114"/>
        <v>0</v>
      </c>
      <c r="M572" s="21">
        <f t="shared" ca="1" si="119"/>
        <v>-4.1827816089938883E-6</v>
      </c>
      <c r="N572" s="21">
        <f t="shared" ca="1" si="115"/>
        <v>0</v>
      </c>
      <c r="O572" s="82">
        <f t="shared" ca="1" si="116"/>
        <v>0</v>
      </c>
      <c r="P572" s="21">
        <f t="shared" ca="1" si="117"/>
        <v>0</v>
      </c>
      <c r="Q572" s="21">
        <f t="shared" ca="1" si="118"/>
        <v>0</v>
      </c>
      <c r="R572" s="12">
        <f t="shared" ca="1" si="120"/>
        <v>4.1827816089938883E-6</v>
      </c>
      <c r="S572" s="12"/>
      <c r="T572" s="12"/>
      <c r="U572" s="12"/>
      <c r="V572" s="12"/>
      <c r="W572" s="12"/>
      <c r="X572" s="12"/>
      <c r="Y572" s="12"/>
      <c r="Z572" s="12"/>
      <c r="AA572" s="12"/>
      <c r="AB572" s="12"/>
      <c r="AC572" s="12"/>
      <c r="AD572" s="12"/>
      <c r="AE572" s="12"/>
      <c r="AF572" s="12"/>
      <c r="AG572" s="12"/>
      <c r="AH572" s="12"/>
      <c r="AI572" s="12"/>
    </row>
    <row r="573" spans="1:35" x14ac:dyDescent="0.2">
      <c r="A573" s="12"/>
      <c r="B573" s="12"/>
      <c r="C573" s="80"/>
      <c r="D573" s="81">
        <f t="shared" si="108"/>
        <v>0</v>
      </c>
      <c r="E573" s="81">
        <f t="shared" si="108"/>
        <v>0</v>
      </c>
      <c r="F573" s="21">
        <f t="shared" si="109"/>
        <v>0</v>
      </c>
      <c r="G573" s="21">
        <f t="shared" si="109"/>
        <v>0</v>
      </c>
      <c r="H573" s="21">
        <f t="shared" si="110"/>
        <v>0</v>
      </c>
      <c r="I573" s="21">
        <f t="shared" si="111"/>
        <v>0</v>
      </c>
      <c r="J573" s="21">
        <f t="shared" si="112"/>
        <v>0</v>
      </c>
      <c r="K573" s="21">
        <f t="shared" si="113"/>
        <v>0</v>
      </c>
      <c r="L573" s="21">
        <f t="shared" si="114"/>
        <v>0</v>
      </c>
      <c r="M573" s="21">
        <f t="shared" ca="1" si="119"/>
        <v>-4.1827816089938883E-6</v>
      </c>
      <c r="N573" s="21">
        <f t="shared" ca="1" si="115"/>
        <v>0</v>
      </c>
      <c r="O573" s="82">
        <f t="shared" ca="1" si="116"/>
        <v>0</v>
      </c>
      <c r="P573" s="21">
        <f t="shared" ca="1" si="117"/>
        <v>0</v>
      </c>
      <c r="Q573" s="21">
        <f t="shared" ca="1" si="118"/>
        <v>0</v>
      </c>
      <c r="R573" s="12">
        <f t="shared" ca="1" si="120"/>
        <v>4.1827816089938883E-6</v>
      </c>
      <c r="S573" s="12"/>
      <c r="T573" s="12"/>
      <c r="U573" s="12"/>
      <c r="V573" s="12"/>
      <c r="W573" s="12"/>
      <c r="X573" s="12"/>
      <c r="Y573" s="12"/>
      <c r="Z573" s="12"/>
      <c r="AA573" s="12"/>
      <c r="AB573" s="12"/>
      <c r="AC573" s="12"/>
      <c r="AD573" s="12"/>
      <c r="AE573" s="12"/>
      <c r="AF573" s="12"/>
      <c r="AG573" s="12"/>
      <c r="AH573" s="12"/>
      <c r="AI573" s="12"/>
    </row>
    <row r="574" spans="1:35" x14ac:dyDescent="0.2">
      <c r="A574" s="12"/>
      <c r="B574" s="12"/>
      <c r="C574" s="80"/>
      <c r="D574" s="81">
        <f t="shared" si="108"/>
        <v>0</v>
      </c>
      <c r="E574" s="81">
        <f t="shared" si="108"/>
        <v>0</v>
      </c>
      <c r="F574" s="21">
        <f t="shared" si="109"/>
        <v>0</v>
      </c>
      <c r="G574" s="21">
        <f t="shared" si="109"/>
        <v>0</v>
      </c>
      <c r="H574" s="21">
        <f t="shared" si="110"/>
        <v>0</v>
      </c>
      <c r="I574" s="21">
        <f t="shared" si="111"/>
        <v>0</v>
      </c>
      <c r="J574" s="21">
        <f t="shared" si="112"/>
        <v>0</v>
      </c>
      <c r="K574" s="21">
        <f t="shared" si="113"/>
        <v>0</v>
      </c>
      <c r="L574" s="21">
        <f t="shared" si="114"/>
        <v>0</v>
      </c>
      <c r="M574" s="21">
        <f t="shared" ca="1" si="119"/>
        <v>-4.1827816089938883E-6</v>
      </c>
      <c r="N574" s="21">
        <f t="shared" ca="1" si="115"/>
        <v>0</v>
      </c>
      <c r="O574" s="82">
        <f t="shared" ca="1" si="116"/>
        <v>0</v>
      </c>
      <c r="P574" s="21">
        <f t="shared" ca="1" si="117"/>
        <v>0</v>
      </c>
      <c r="Q574" s="21">
        <f t="shared" ca="1" si="118"/>
        <v>0</v>
      </c>
      <c r="R574" s="12">
        <f t="shared" ca="1" si="120"/>
        <v>4.1827816089938883E-6</v>
      </c>
      <c r="S574" s="12"/>
      <c r="T574" s="12"/>
      <c r="U574" s="12"/>
      <c r="V574" s="12"/>
      <c r="W574" s="12"/>
      <c r="X574" s="12"/>
      <c r="Y574" s="12"/>
      <c r="Z574" s="12"/>
      <c r="AA574" s="12"/>
      <c r="AB574" s="12"/>
      <c r="AC574" s="12"/>
      <c r="AD574" s="12"/>
      <c r="AE574" s="12"/>
      <c r="AF574" s="12"/>
      <c r="AG574" s="12"/>
      <c r="AH574" s="12"/>
      <c r="AI574" s="12"/>
    </row>
    <row r="575" spans="1:35" x14ac:dyDescent="0.2">
      <c r="A575" s="12"/>
      <c r="B575" s="12"/>
      <c r="C575" s="80"/>
      <c r="D575" s="81">
        <f t="shared" si="108"/>
        <v>0</v>
      </c>
      <c r="E575" s="81">
        <f t="shared" si="108"/>
        <v>0</v>
      </c>
      <c r="F575" s="21">
        <f t="shared" si="109"/>
        <v>0</v>
      </c>
      <c r="G575" s="21">
        <f t="shared" si="109"/>
        <v>0</v>
      </c>
      <c r="H575" s="21">
        <f t="shared" si="110"/>
        <v>0</v>
      </c>
      <c r="I575" s="21">
        <f t="shared" si="111"/>
        <v>0</v>
      </c>
      <c r="J575" s="21">
        <f t="shared" si="112"/>
        <v>0</v>
      </c>
      <c r="K575" s="21">
        <f t="shared" si="113"/>
        <v>0</v>
      </c>
      <c r="L575" s="21">
        <f t="shared" si="114"/>
        <v>0</v>
      </c>
      <c r="M575" s="21">
        <f t="shared" ca="1" si="119"/>
        <v>-4.1827816089938883E-6</v>
      </c>
      <c r="N575" s="21">
        <f t="shared" ca="1" si="115"/>
        <v>0</v>
      </c>
      <c r="O575" s="82">
        <f t="shared" ca="1" si="116"/>
        <v>0</v>
      </c>
      <c r="P575" s="21">
        <f t="shared" ca="1" si="117"/>
        <v>0</v>
      </c>
      <c r="Q575" s="21">
        <f t="shared" ca="1" si="118"/>
        <v>0</v>
      </c>
      <c r="R575" s="12">
        <f t="shared" ca="1" si="120"/>
        <v>4.1827816089938883E-6</v>
      </c>
      <c r="S575" s="12"/>
      <c r="T575" s="12"/>
      <c r="U575" s="12"/>
      <c r="V575" s="12"/>
      <c r="W575" s="12"/>
      <c r="X575" s="12"/>
      <c r="Y575" s="12"/>
      <c r="Z575" s="12"/>
      <c r="AA575" s="12"/>
      <c r="AB575" s="12"/>
      <c r="AC575" s="12"/>
      <c r="AD575" s="12"/>
      <c r="AE575" s="12"/>
      <c r="AF575" s="12"/>
      <c r="AG575" s="12"/>
      <c r="AH575" s="12"/>
      <c r="AI575" s="12"/>
    </row>
    <row r="576" spans="1:35" x14ac:dyDescent="0.2">
      <c r="A576" s="12"/>
      <c r="B576" s="12"/>
      <c r="C576" s="80"/>
      <c r="D576" s="81">
        <f t="shared" si="108"/>
        <v>0</v>
      </c>
      <c r="E576" s="81">
        <f t="shared" si="108"/>
        <v>0</v>
      </c>
      <c r="F576" s="21">
        <f t="shared" si="109"/>
        <v>0</v>
      </c>
      <c r="G576" s="21">
        <f t="shared" si="109"/>
        <v>0</v>
      </c>
      <c r="H576" s="21">
        <f t="shared" si="110"/>
        <v>0</v>
      </c>
      <c r="I576" s="21">
        <f t="shared" si="111"/>
        <v>0</v>
      </c>
      <c r="J576" s="21">
        <f t="shared" si="112"/>
        <v>0</v>
      </c>
      <c r="K576" s="21">
        <f t="shared" si="113"/>
        <v>0</v>
      </c>
      <c r="L576" s="21">
        <f t="shared" si="114"/>
        <v>0</v>
      </c>
      <c r="M576" s="21">
        <f t="shared" ca="1" si="119"/>
        <v>-4.1827816089938883E-6</v>
      </c>
      <c r="N576" s="21">
        <f t="shared" ca="1" si="115"/>
        <v>0</v>
      </c>
      <c r="O576" s="82">
        <f t="shared" ca="1" si="116"/>
        <v>0</v>
      </c>
      <c r="P576" s="21">
        <f t="shared" ca="1" si="117"/>
        <v>0</v>
      </c>
      <c r="Q576" s="21">
        <f t="shared" ca="1" si="118"/>
        <v>0</v>
      </c>
      <c r="R576" s="12">
        <f t="shared" ca="1" si="120"/>
        <v>4.1827816089938883E-6</v>
      </c>
      <c r="S576" s="12"/>
      <c r="T576" s="12"/>
      <c r="U576" s="12"/>
      <c r="V576" s="12"/>
      <c r="W576" s="12"/>
      <c r="X576" s="12"/>
      <c r="Y576" s="12"/>
      <c r="Z576" s="12"/>
      <c r="AA576" s="12"/>
      <c r="AB576" s="12"/>
      <c r="AC576" s="12"/>
      <c r="AD576" s="12"/>
      <c r="AE576" s="12"/>
      <c r="AF576" s="12"/>
      <c r="AG576" s="12"/>
      <c r="AH576" s="12"/>
      <c r="AI576" s="12"/>
    </row>
    <row r="577" spans="1:35" x14ac:dyDescent="0.2">
      <c r="A577" s="12"/>
      <c r="B577" s="12"/>
      <c r="C577" s="80"/>
      <c r="D577" s="81">
        <f t="shared" si="108"/>
        <v>0</v>
      </c>
      <c r="E577" s="81">
        <f t="shared" si="108"/>
        <v>0</v>
      </c>
      <c r="F577" s="21">
        <f t="shared" si="109"/>
        <v>0</v>
      </c>
      <c r="G577" s="21">
        <f t="shared" si="109"/>
        <v>0</v>
      </c>
      <c r="H577" s="21">
        <f t="shared" si="110"/>
        <v>0</v>
      </c>
      <c r="I577" s="21">
        <f t="shared" si="111"/>
        <v>0</v>
      </c>
      <c r="J577" s="21">
        <f t="shared" si="112"/>
        <v>0</v>
      </c>
      <c r="K577" s="21">
        <f t="shared" si="113"/>
        <v>0</v>
      </c>
      <c r="L577" s="21">
        <f t="shared" si="114"/>
        <v>0</v>
      </c>
      <c r="M577" s="21">
        <f t="shared" ca="1" si="119"/>
        <v>-4.1827816089938883E-6</v>
      </c>
      <c r="N577" s="21">
        <f t="shared" ca="1" si="115"/>
        <v>0</v>
      </c>
      <c r="O577" s="82">
        <f t="shared" ca="1" si="116"/>
        <v>0</v>
      </c>
      <c r="P577" s="21">
        <f t="shared" ca="1" si="117"/>
        <v>0</v>
      </c>
      <c r="Q577" s="21">
        <f t="shared" ca="1" si="118"/>
        <v>0</v>
      </c>
      <c r="R577" s="12">
        <f t="shared" ca="1" si="120"/>
        <v>4.1827816089938883E-6</v>
      </c>
      <c r="S577" s="12"/>
      <c r="T577" s="12"/>
      <c r="U577" s="12"/>
      <c r="V577" s="12"/>
      <c r="W577" s="12"/>
      <c r="X577" s="12"/>
      <c r="Y577" s="12"/>
      <c r="Z577" s="12"/>
      <c r="AA577" s="12"/>
      <c r="AB577" s="12"/>
      <c r="AC577" s="12"/>
      <c r="AD577" s="12"/>
      <c r="AE577" s="12"/>
      <c r="AF577" s="12"/>
      <c r="AG577" s="12"/>
      <c r="AH577" s="12"/>
      <c r="AI577" s="12"/>
    </row>
    <row r="578" spans="1:35" x14ac:dyDescent="0.2">
      <c r="A578" s="12"/>
      <c r="B578" s="12"/>
      <c r="C578" s="80"/>
      <c r="D578" s="81">
        <f t="shared" si="108"/>
        <v>0</v>
      </c>
      <c r="E578" s="81">
        <f t="shared" si="108"/>
        <v>0</v>
      </c>
      <c r="F578" s="21">
        <f t="shared" si="109"/>
        <v>0</v>
      </c>
      <c r="G578" s="21">
        <f t="shared" si="109"/>
        <v>0</v>
      </c>
      <c r="H578" s="21">
        <f t="shared" si="110"/>
        <v>0</v>
      </c>
      <c r="I578" s="21">
        <f t="shared" si="111"/>
        <v>0</v>
      </c>
      <c r="J578" s="21">
        <f t="shared" si="112"/>
        <v>0</v>
      </c>
      <c r="K578" s="21">
        <f t="shared" si="113"/>
        <v>0</v>
      </c>
      <c r="L578" s="21">
        <f t="shared" si="114"/>
        <v>0</v>
      </c>
      <c r="M578" s="21">
        <f t="shared" ca="1" si="119"/>
        <v>-4.1827816089938883E-6</v>
      </c>
      <c r="N578" s="21">
        <f t="shared" ca="1" si="115"/>
        <v>0</v>
      </c>
      <c r="O578" s="82">
        <f t="shared" ca="1" si="116"/>
        <v>0</v>
      </c>
      <c r="P578" s="21">
        <f t="shared" ca="1" si="117"/>
        <v>0</v>
      </c>
      <c r="Q578" s="21">
        <f t="shared" ca="1" si="118"/>
        <v>0</v>
      </c>
      <c r="R578" s="12">
        <f t="shared" ca="1" si="120"/>
        <v>4.1827816089938883E-6</v>
      </c>
      <c r="S578" s="12"/>
      <c r="T578" s="12"/>
      <c r="U578" s="12"/>
      <c r="V578" s="12"/>
      <c r="W578" s="12"/>
      <c r="X578" s="12"/>
      <c r="Y578" s="12"/>
      <c r="Z578" s="12"/>
      <c r="AA578" s="12"/>
      <c r="AB578" s="12"/>
      <c r="AC578" s="12"/>
      <c r="AD578" s="12"/>
      <c r="AE578" s="12"/>
      <c r="AF578" s="12"/>
      <c r="AG578" s="12"/>
      <c r="AH578" s="12"/>
      <c r="AI578" s="12"/>
    </row>
    <row r="579" spans="1:35" x14ac:dyDescent="0.2">
      <c r="A579" s="12"/>
      <c r="B579" s="12"/>
      <c r="C579" s="80"/>
      <c r="D579" s="81">
        <f t="shared" si="108"/>
        <v>0</v>
      </c>
      <c r="E579" s="81">
        <f t="shared" si="108"/>
        <v>0</v>
      </c>
      <c r="F579" s="21">
        <f t="shared" si="109"/>
        <v>0</v>
      </c>
      <c r="G579" s="21">
        <f t="shared" si="109"/>
        <v>0</v>
      </c>
      <c r="H579" s="21">
        <f t="shared" si="110"/>
        <v>0</v>
      </c>
      <c r="I579" s="21">
        <f t="shared" si="111"/>
        <v>0</v>
      </c>
      <c r="J579" s="21">
        <f t="shared" si="112"/>
        <v>0</v>
      </c>
      <c r="K579" s="21">
        <f t="shared" si="113"/>
        <v>0</v>
      </c>
      <c r="L579" s="21">
        <f t="shared" si="114"/>
        <v>0</v>
      </c>
      <c r="M579" s="21">
        <f t="shared" ca="1" si="119"/>
        <v>-4.1827816089938883E-6</v>
      </c>
      <c r="N579" s="21">
        <f t="shared" ca="1" si="115"/>
        <v>0</v>
      </c>
      <c r="O579" s="82">
        <f t="shared" ca="1" si="116"/>
        <v>0</v>
      </c>
      <c r="P579" s="21">
        <f t="shared" ca="1" si="117"/>
        <v>0</v>
      </c>
      <c r="Q579" s="21">
        <f t="shared" ca="1" si="118"/>
        <v>0</v>
      </c>
      <c r="R579" s="12">
        <f t="shared" ca="1" si="120"/>
        <v>4.1827816089938883E-6</v>
      </c>
      <c r="S579" s="12"/>
      <c r="T579" s="12"/>
      <c r="U579" s="12"/>
      <c r="V579" s="12"/>
      <c r="W579" s="12"/>
      <c r="X579" s="12"/>
      <c r="Y579" s="12"/>
      <c r="Z579" s="12"/>
      <c r="AA579" s="12"/>
      <c r="AB579" s="12"/>
      <c r="AC579" s="12"/>
      <c r="AD579" s="12"/>
      <c r="AE579" s="12"/>
      <c r="AF579" s="12"/>
      <c r="AG579" s="12"/>
      <c r="AH579" s="12"/>
      <c r="AI579" s="12"/>
    </row>
    <row r="580" spans="1:35" x14ac:dyDescent="0.2">
      <c r="A580" s="12"/>
      <c r="B580" s="12"/>
      <c r="C580" s="80"/>
      <c r="D580" s="81">
        <f t="shared" si="108"/>
        <v>0</v>
      </c>
      <c r="E580" s="81">
        <f t="shared" si="108"/>
        <v>0</v>
      </c>
      <c r="F580" s="21">
        <f t="shared" si="109"/>
        <v>0</v>
      </c>
      <c r="G580" s="21">
        <f t="shared" si="109"/>
        <v>0</v>
      </c>
      <c r="H580" s="21">
        <f t="shared" si="110"/>
        <v>0</v>
      </c>
      <c r="I580" s="21">
        <f t="shared" si="111"/>
        <v>0</v>
      </c>
      <c r="J580" s="21">
        <f t="shared" si="112"/>
        <v>0</v>
      </c>
      <c r="K580" s="21">
        <f t="shared" si="113"/>
        <v>0</v>
      </c>
      <c r="L580" s="21">
        <f t="shared" si="114"/>
        <v>0</v>
      </c>
      <c r="M580" s="21">
        <f t="shared" ca="1" si="119"/>
        <v>-4.1827816089938883E-6</v>
      </c>
      <c r="N580" s="21">
        <f t="shared" ca="1" si="115"/>
        <v>0</v>
      </c>
      <c r="O580" s="82">
        <f t="shared" ca="1" si="116"/>
        <v>0</v>
      </c>
      <c r="P580" s="21">
        <f t="shared" ca="1" si="117"/>
        <v>0</v>
      </c>
      <c r="Q580" s="21">
        <f t="shared" ca="1" si="118"/>
        <v>0</v>
      </c>
      <c r="R580" s="12">
        <f t="shared" ca="1" si="120"/>
        <v>4.1827816089938883E-6</v>
      </c>
      <c r="S580" s="12"/>
      <c r="T580" s="12"/>
      <c r="U580" s="12"/>
      <c r="V580" s="12"/>
      <c r="W580" s="12"/>
      <c r="X580" s="12"/>
      <c r="Y580" s="12"/>
      <c r="Z580" s="12"/>
      <c r="AA580" s="12"/>
      <c r="AB580" s="12"/>
      <c r="AC580" s="12"/>
      <c r="AD580" s="12"/>
      <c r="AE580" s="12"/>
      <c r="AF580" s="12"/>
      <c r="AG580" s="12"/>
      <c r="AH580" s="12"/>
      <c r="AI580" s="12"/>
    </row>
    <row r="581" spans="1:35" x14ac:dyDescent="0.2">
      <c r="A581" s="12"/>
      <c r="B581" s="12"/>
      <c r="C581" s="80"/>
      <c r="D581" s="81">
        <f t="shared" si="108"/>
        <v>0</v>
      </c>
      <c r="E581" s="81">
        <f t="shared" si="108"/>
        <v>0</v>
      </c>
      <c r="F581" s="21">
        <f t="shared" si="109"/>
        <v>0</v>
      </c>
      <c r="G581" s="21">
        <f t="shared" si="109"/>
        <v>0</v>
      </c>
      <c r="H581" s="21">
        <f t="shared" si="110"/>
        <v>0</v>
      </c>
      <c r="I581" s="21">
        <f t="shared" si="111"/>
        <v>0</v>
      </c>
      <c r="J581" s="21">
        <f t="shared" si="112"/>
        <v>0</v>
      </c>
      <c r="K581" s="21">
        <f t="shared" si="113"/>
        <v>0</v>
      </c>
      <c r="L581" s="21">
        <f t="shared" si="114"/>
        <v>0</v>
      </c>
      <c r="M581" s="21">
        <f t="shared" ca="1" si="119"/>
        <v>-4.1827816089938883E-6</v>
      </c>
      <c r="N581" s="21">
        <f t="shared" ca="1" si="115"/>
        <v>0</v>
      </c>
      <c r="O581" s="82">
        <f t="shared" ca="1" si="116"/>
        <v>0</v>
      </c>
      <c r="P581" s="21">
        <f t="shared" ca="1" si="117"/>
        <v>0</v>
      </c>
      <c r="Q581" s="21">
        <f t="shared" ca="1" si="118"/>
        <v>0</v>
      </c>
      <c r="R581" s="12">
        <f t="shared" ca="1" si="120"/>
        <v>4.1827816089938883E-6</v>
      </c>
      <c r="S581" s="12"/>
      <c r="T581" s="12"/>
      <c r="U581" s="12"/>
      <c r="V581" s="12"/>
      <c r="W581" s="12"/>
      <c r="X581" s="12"/>
      <c r="Y581" s="12"/>
      <c r="Z581" s="12"/>
      <c r="AA581" s="12"/>
      <c r="AB581" s="12"/>
      <c r="AC581" s="12"/>
      <c r="AD581" s="12"/>
      <c r="AE581" s="12"/>
      <c r="AF581" s="12"/>
      <c r="AG581" s="12"/>
      <c r="AH581" s="12"/>
      <c r="AI581" s="12"/>
    </row>
    <row r="582" spans="1:35" x14ac:dyDescent="0.2">
      <c r="A582" s="12"/>
      <c r="B582" s="12"/>
      <c r="C582" s="80"/>
      <c r="D582" s="81">
        <f t="shared" si="108"/>
        <v>0</v>
      </c>
      <c r="E582" s="81">
        <f t="shared" si="108"/>
        <v>0</v>
      </c>
      <c r="F582" s="21">
        <f t="shared" si="109"/>
        <v>0</v>
      </c>
      <c r="G582" s="21">
        <f t="shared" si="109"/>
        <v>0</v>
      </c>
      <c r="H582" s="21">
        <f t="shared" si="110"/>
        <v>0</v>
      </c>
      <c r="I582" s="21">
        <f t="shared" si="111"/>
        <v>0</v>
      </c>
      <c r="J582" s="21">
        <f t="shared" si="112"/>
        <v>0</v>
      </c>
      <c r="K582" s="21">
        <f t="shared" si="113"/>
        <v>0</v>
      </c>
      <c r="L582" s="21">
        <f t="shared" si="114"/>
        <v>0</v>
      </c>
      <c r="M582" s="21">
        <f t="shared" ca="1" si="119"/>
        <v>-4.1827816089938883E-6</v>
      </c>
      <c r="N582" s="21">
        <f t="shared" ca="1" si="115"/>
        <v>0</v>
      </c>
      <c r="O582" s="82">
        <f t="shared" ca="1" si="116"/>
        <v>0</v>
      </c>
      <c r="P582" s="21">
        <f t="shared" ca="1" si="117"/>
        <v>0</v>
      </c>
      <c r="Q582" s="21">
        <f t="shared" ca="1" si="118"/>
        <v>0</v>
      </c>
      <c r="R582" s="12">
        <f t="shared" ca="1" si="120"/>
        <v>4.1827816089938883E-6</v>
      </c>
      <c r="S582" s="12"/>
      <c r="T582" s="12"/>
      <c r="U582" s="12"/>
      <c r="V582" s="12"/>
      <c r="W582" s="12"/>
      <c r="X582" s="12"/>
      <c r="Y582" s="12"/>
      <c r="Z582" s="12"/>
      <c r="AA582" s="12"/>
      <c r="AB582" s="12"/>
      <c r="AC582" s="12"/>
      <c r="AD582" s="12"/>
      <c r="AE582" s="12"/>
      <c r="AF582" s="12"/>
      <c r="AG582" s="12"/>
      <c r="AH582" s="12"/>
      <c r="AI582" s="12"/>
    </row>
    <row r="583" spans="1:35" x14ac:dyDescent="0.2">
      <c r="A583" s="12"/>
      <c r="B583" s="12"/>
      <c r="C583" s="80"/>
      <c r="D583" s="81">
        <f t="shared" si="108"/>
        <v>0</v>
      </c>
      <c r="E583" s="81">
        <f t="shared" si="108"/>
        <v>0</v>
      </c>
      <c r="F583" s="21">
        <f t="shared" si="109"/>
        <v>0</v>
      </c>
      <c r="G583" s="21">
        <f t="shared" si="109"/>
        <v>0</v>
      </c>
      <c r="H583" s="21">
        <f t="shared" si="110"/>
        <v>0</v>
      </c>
      <c r="I583" s="21">
        <f t="shared" si="111"/>
        <v>0</v>
      </c>
      <c r="J583" s="21">
        <f t="shared" si="112"/>
        <v>0</v>
      </c>
      <c r="K583" s="21">
        <f t="shared" si="113"/>
        <v>0</v>
      </c>
      <c r="L583" s="21">
        <f t="shared" si="114"/>
        <v>0</v>
      </c>
      <c r="M583" s="21">
        <f t="shared" ca="1" si="119"/>
        <v>-4.1827816089938883E-6</v>
      </c>
      <c r="N583" s="21">
        <f t="shared" ca="1" si="115"/>
        <v>0</v>
      </c>
      <c r="O583" s="82">
        <f t="shared" ca="1" si="116"/>
        <v>0</v>
      </c>
      <c r="P583" s="21">
        <f t="shared" ca="1" si="117"/>
        <v>0</v>
      </c>
      <c r="Q583" s="21">
        <f t="shared" ca="1" si="118"/>
        <v>0</v>
      </c>
      <c r="R583" s="12">
        <f t="shared" ca="1" si="120"/>
        <v>4.1827816089938883E-6</v>
      </c>
      <c r="S583" s="12"/>
      <c r="T583" s="12"/>
      <c r="U583" s="12"/>
      <c r="V583" s="12"/>
      <c r="W583" s="12"/>
      <c r="X583" s="12"/>
      <c r="Y583" s="12"/>
      <c r="Z583" s="12"/>
      <c r="AA583" s="12"/>
      <c r="AB583" s="12"/>
      <c r="AC583" s="12"/>
      <c r="AD583" s="12"/>
      <c r="AE583" s="12"/>
      <c r="AF583" s="12"/>
      <c r="AG583" s="12"/>
      <c r="AH583" s="12"/>
      <c r="AI583" s="12"/>
    </row>
    <row r="584" spans="1:35" x14ac:dyDescent="0.2">
      <c r="A584" s="12"/>
      <c r="B584" s="12"/>
      <c r="C584" s="80"/>
      <c r="D584" s="81">
        <f t="shared" si="108"/>
        <v>0</v>
      </c>
      <c r="E584" s="81">
        <f t="shared" si="108"/>
        <v>0</v>
      </c>
      <c r="F584" s="21">
        <f t="shared" si="109"/>
        <v>0</v>
      </c>
      <c r="G584" s="21">
        <f t="shared" si="109"/>
        <v>0</v>
      </c>
      <c r="H584" s="21">
        <f t="shared" si="110"/>
        <v>0</v>
      </c>
      <c r="I584" s="21">
        <f t="shared" si="111"/>
        <v>0</v>
      </c>
      <c r="J584" s="21">
        <f t="shared" si="112"/>
        <v>0</v>
      </c>
      <c r="K584" s="21">
        <f t="shared" si="113"/>
        <v>0</v>
      </c>
      <c r="L584" s="21">
        <f t="shared" si="114"/>
        <v>0</v>
      </c>
      <c r="M584" s="21">
        <f t="shared" ca="1" si="119"/>
        <v>-4.1827816089938883E-6</v>
      </c>
      <c r="N584" s="21">
        <f t="shared" ca="1" si="115"/>
        <v>0</v>
      </c>
      <c r="O584" s="82">
        <f t="shared" ca="1" si="116"/>
        <v>0</v>
      </c>
      <c r="P584" s="21">
        <f t="shared" ca="1" si="117"/>
        <v>0</v>
      </c>
      <c r="Q584" s="21">
        <f t="shared" ca="1" si="118"/>
        <v>0</v>
      </c>
      <c r="R584" s="12">
        <f t="shared" ca="1" si="120"/>
        <v>4.1827816089938883E-6</v>
      </c>
      <c r="S584" s="12"/>
      <c r="T584" s="12"/>
      <c r="U584" s="12"/>
      <c r="V584" s="12"/>
      <c r="W584" s="12"/>
      <c r="X584" s="12"/>
      <c r="Y584" s="12"/>
      <c r="Z584" s="12"/>
      <c r="AA584" s="12"/>
      <c r="AB584" s="12"/>
      <c r="AC584" s="12"/>
      <c r="AD584" s="12"/>
      <c r="AE584" s="12"/>
      <c r="AF584" s="12"/>
      <c r="AG584" s="12"/>
      <c r="AH584" s="12"/>
      <c r="AI584" s="12"/>
    </row>
    <row r="585" spans="1:35" x14ac:dyDescent="0.2">
      <c r="A585" s="12"/>
      <c r="B585" s="12"/>
      <c r="C585" s="80"/>
      <c r="D585" s="81">
        <f t="shared" si="108"/>
        <v>0</v>
      </c>
      <c r="E585" s="81">
        <f t="shared" si="108"/>
        <v>0</v>
      </c>
      <c r="F585" s="21">
        <f t="shared" si="109"/>
        <v>0</v>
      </c>
      <c r="G585" s="21">
        <f t="shared" si="109"/>
        <v>0</v>
      </c>
      <c r="H585" s="21">
        <f t="shared" si="110"/>
        <v>0</v>
      </c>
      <c r="I585" s="21">
        <f t="shared" si="111"/>
        <v>0</v>
      </c>
      <c r="J585" s="21">
        <f t="shared" si="112"/>
        <v>0</v>
      </c>
      <c r="K585" s="21">
        <f t="shared" si="113"/>
        <v>0</v>
      </c>
      <c r="L585" s="21">
        <f t="shared" si="114"/>
        <v>0</v>
      </c>
      <c r="M585" s="21">
        <f t="shared" ca="1" si="119"/>
        <v>-4.1827816089938883E-6</v>
      </c>
      <c r="N585" s="21">
        <f t="shared" ca="1" si="115"/>
        <v>0</v>
      </c>
      <c r="O585" s="82">
        <f t="shared" ca="1" si="116"/>
        <v>0</v>
      </c>
      <c r="P585" s="21">
        <f t="shared" ca="1" si="117"/>
        <v>0</v>
      </c>
      <c r="Q585" s="21">
        <f t="shared" ca="1" si="118"/>
        <v>0</v>
      </c>
      <c r="R585" s="12">
        <f t="shared" ca="1" si="120"/>
        <v>4.1827816089938883E-6</v>
      </c>
      <c r="S585" s="12"/>
      <c r="T585" s="12"/>
      <c r="U585" s="12"/>
      <c r="V585" s="12"/>
      <c r="W585" s="12"/>
      <c r="X585" s="12"/>
      <c r="Y585" s="12"/>
      <c r="Z585" s="12"/>
      <c r="AA585" s="12"/>
      <c r="AB585" s="12"/>
      <c r="AC585" s="12"/>
      <c r="AD585" s="12"/>
      <c r="AE585" s="12"/>
      <c r="AF585" s="12"/>
      <c r="AG585" s="12"/>
      <c r="AH585" s="12"/>
      <c r="AI585" s="12"/>
    </row>
    <row r="586" spans="1:35" x14ac:dyDescent="0.2">
      <c r="A586" s="12"/>
      <c r="B586" s="12"/>
      <c r="C586" s="80"/>
      <c r="D586" s="81">
        <f t="shared" si="108"/>
        <v>0</v>
      </c>
      <c r="E586" s="81">
        <f t="shared" si="108"/>
        <v>0</v>
      </c>
      <c r="F586" s="21">
        <f t="shared" si="109"/>
        <v>0</v>
      </c>
      <c r="G586" s="21">
        <f t="shared" si="109"/>
        <v>0</v>
      </c>
      <c r="H586" s="21">
        <f t="shared" si="110"/>
        <v>0</v>
      </c>
      <c r="I586" s="21">
        <f t="shared" si="111"/>
        <v>0</v>
      </c>
      <c r="J586" s="21">
        <f t="shared" si="112"/>
        <v>0</v>
      </c>
      <c r="K586" s="21">
        <f t="shared" si="113"/>
        <v>0</v>
      </c>
      <c r="L586" s="21">
        <f t="shared" si="114"/>
        <v>0</v>
      </c>
      <c r="M586" s="21">
        <f t="shared" ca="1" si="119"/>
        <v>-4.1827816089938883E-6</v>
      </c>
      <c r="N586" s="21">
        <f t="shared" ca="1" si="115"/>
        <v>0</v>
      </c>
      <c r="O586" s="82">
        <f t="shared" ca="1" si="116"/>
        <v>0</v>
      </c>
      <c r="P586" s="21">
        <f t="shared" ca="1" si="117"/>
        <v>0</v>
      </c>
      <c r="Q586" s="21">
        <f t="shared" ca="1" si="118"/>
        <v>0</v>
      </c>
      <c r="R586" s="12">
        <f t="shared" ca="1" si="120"/>
        <v>4.1827816089938883E-6</v>
      </c>
      <c r="S586" s="12"/>
      <c r="T586" s="12"/>
      <c r="U586" s="12"/>
      <c r="V586" s="12"/>
      <c r="W586" s="12"/>
      <c r="X586" s="12"/>
      <c r="Y586" s="12"/>
      <c r="Z586" s="12"/>
      <c r="AA586" s="12"/>
      <c r="AB586" s="12"/>
      <c r="AC586" s="12"/>
      <c r="AD586" s="12"/>
      <c r="AE586" s="12"/>
      <c r="AF586" s="12"/>
      <c r="AG586" s="12"/>
      <c r="AH586" s="12"/>
      <c r="AI586" s="12"/>
    </row>
    <row r="587" spans="1:35" x14ac:dyDescent="0.2">
      <c r="A587" s="12"/>
      <c r="B587" s="12"/>
      <c r="C587" s="80"/>
      <c r="D587" s="81">
        <f t="shared" si="108"/>
        <v>0</v>
      </c>
      <c r="E587" s="81">
        <f t="shared" si="108"/>
        <v>0</v>
      </c>
      <c r="F587" s="21">
        <f t="shared" si="109"/>
        <v>0</v>
      </c>
      <c r="G587" s="21">
        <f t="shared" si="109"/>
        <v>0</v>
      </c>
      <c r="H587" s="21">
        <f t="shared" si="110"/>
        <v>0</v>
      </c>
      <c r="I587" s="21">
        <f t="shared" si="111"/>
        <v>0</v>
      </c>
      <c r="J587" s="21">
        <f t="shared" si="112"/>
        <v>0</v>
      </c>
      <c r="K587" s="21">
        <f t="shared" si="113"/>
        <v>0</v>
      </c>
      <c r="L587" s="21">
        <f t="shared" si="114"/>
        <v>0</v>
      </c>
      <c r="M587" s="21">
        <f t="shared" ca="1" si="119"/>
        <v>-4.1827816089938883E-6</v>
      </c>
      <c r="N587" s="21">
        <f t="shared" ca="1" si="115"/>
        <v>0</v>
      </c>
      <c r="O587" s="82">
        <f t="shared" ca="1" si="116"/>
        <v>0</v>
      </c>
      <c r="P587" s="21">
        <f t="shared" ca="1" si="117"/>
        <v>0</v>
      </c>
      <c r="Q587" s="21">
        <f t="shared" ca="1" si="118"/>
        <v>0</v>
      </c>
      <c r="R587" s="12">
        <f t="shared" ca="1" si="120"/>
        <v>4.1827816089938883E-6</v>
      </c>
      <c r="S587" s="12"/>
      <c r="T587" s="12"/>
      <c r="U587" s="12"/>
      <c r="V587" s="12"/>
      <c r="W587" s="12"/>
      <c r="X587" s="12"/>
      <c r="Y587" s="12"/>
      <c r="Z587" s="12"/>
      <c r="AA587" s="12"/>
      <c r="AB587" s="12"/>
      <c r="AC587" s="12"/>
      <c r="AD587" s="12"/>
      <c r="AE587" s="12"/>
      <c r="AF587" s="12"/>
      <c r="AG587" s="12"/>
      <c r="AH587" s="12"/>
      <c r="AI587" s="12"/>
    </row>
    <row r="588" spans="1:35" x14ac:dyDescent="0.2">
      <c r="A588" s="12"/>
      <c r="B588" s="12"/>
      <c r="C588" s="80"/>
      <c r="D588" s="81">
        <f t="shared" si="108"/>
        <v>0</v>
      </c>
      <c r="E588" s="81">
        <f t="shared" si="108"/>
        <v>0</v>
      </c>
      <c r="F588" s="21">
        <f t="shared" si="109"/>
        <v>0</v>
      </c>
      <c r="G588" s="21">
        <f t="shared" si="109"/>
        <v>0</v>
      </c>
      <c r="H588" s="21">
        <f t="shared" si="110"/>
        <v>0</v>
      </c>
      <c r="I588" s="21">
        <f t="shared" si="111"/>
        <v>0</v>
      </c>
      <c r="J588" s="21">
        <f t="shared" si="112"/>
        <v>0</v>
      </c>
      <c r="K588" s="21">
        <f t="shared" si="113"/>
        <v>0</v>
      </c>
      <c r="L588" s="21">
        <f t="shared" si="114"/>
        <v>0</v>
      </c>
      <c r="M588" s="21">
        <f t="shared" ca="1" si="119"/>
        <v>-4.1827816089938883E-6</v>
      </c>
      <c r="N588" s="21">
        <f t="shared" ca="1" si="115"/>
        <v>0</v>
      </c>
      <c r="O588" s="82">
        <f t="shared" ca="1" si="116"/>
        <v>0</v>
      </c>
      <c r="P588" s="21">
        <f t="shared" ca="1" si="117"/>
        <v>0</v>
      </c>
      <c r="Q588" s="21">
        <f t="shared" ca="1" si="118"/>
        <v>0</v>
      </c>
      <c r="R588" s="12">
        <f t="shared" ca="1" si="120"/>
        <v>4.1827816089938883E-6</v>
      </c>
      <c r="S588" s="12"/>
      <c r="T588" s="12"/>
      <c r="U588" s="12"/>
      <c r="V588" s="12"/>
      <c r="W588" s="12"/>
      <c r="X588" s="12"/>
      <c r="Y588" s="12"/>
      <c r="Z588" s="12"/>
      <c r="AA588" s="12"/>
      <c r="AB588" s="12"/>
      <c r="AC588" s="12"/>
      <c r="AD588" s="12"/>
      <c r="AE588" s="12"/>
      <c r="AF588" s="12"/>
      <c r="AG588" s="12"/>
      <c r="AH588" s="12"/>
      <c r="AI588" s="12"/>
    </row>
    <row r="589" spans="1:35" x14ac:dyDescent="0.2">
      <c r="A589" s="12"/>
      <c r="B589" s="12"/>
      <c r="C589" s="80"/>
      <c r="D589" s="81">
        <f t="shared" si="108"/>
        <v>0</v>
      </c>
      <c r="E589" s="81">
        <f t="shared" si="108"/>
        <v>0</v>
      </c>
      <c r="F589" s="21">
        <f t="shared" si="109"/>
        <v>0</v>
      </c>
      <c r="G589" s="21">
        <f t="shared" si="109"/>
        <v>0</v>
      </c>
      <c r="H589" s="21">
        <f t="shared" si="110"/>
        <v>0</v>
      </c>
      <c r="I589" s="21">
        <f t="shared" si="111"/>
        <v>0</v>
      </c>
      <c r="J589" s="21">
        <f t="shared" si="112"/>
        <v>0</v>
      </c>
      <c r="K589" s="21">
        <f t="shared" si="113"/>
        <v>0</v>
      </c>
      <c r="L589" s="21">
        <f t="shared" si="114"/>
        <v>0</v>
      </c>
      <c r="M589" s="21">
        <f t="shared" ca="1" si="119"/>
        <v>-4.1827816089938883E-6</v>
      </c>
      <c r="N589" s="21">
        <f t="shared" ca="1" si="115"/>
        <v>0</v>
      </c>
      <c r="O589" s="82">
        <f t="shared" ca="1" si="116"/>
        <v>0</v>
      </c>
      <c r="P589" s="21">
        <f t="shared" ca="1" si="117"/>
        <v>0</v>
      </c>
      <c r="Q589" s="21">
        <f t="shared" ca="1" si="118"/>
        <v>0</v>
      </c>
      <c r="R589" s="12">
        <f t="shared" ca="1" si="120"/>
        <v>4.1827816089938883E-6</v>
      </c>
      <c r="S589" s="12"/>
      <c r="T589" s="12"/>
      <c r="U589" s="12"/>
      <c r="V589" s="12"/>
      <c r="W589" s="12"/>
      <c r="X589" s="12"/>
      <c r="Y589" s="12"/>
      <c r="Z589" s="12"/>
      <c r="AA589" s="12"/>
      <c r="AB589" s="12"/>
      <c r="AC589" s="12"/>
      <c r="AD589" s="12"/>
      <c r="AE589" s="12"/>
      <c r="AF589" s="12"/>
      <c r="AG589" s="12"/>
      <c r="AH589" s="12"/>
      <c r="AI589" s="12"/>
    </row>
    <row r="590" spans="1:35" x14ac:dyDescent="0.2">
      <c r="A590" s="12"/>
      <c r="B590" s="12"/>
      <c r="C590" s="80"/>
      <c r="D590" s="81">
        <f t="shared" si="108"/>
        <v>0</v>
      </c>
      <c r="E590" s="81">
        <f t="shared" si="108"/>
        <v>0</v>
      </c>
      <c r="F590" s="21">
        <f t="shared" si="109"/>
        <v>0</v>
      </c>
      <c r="G590" s="21">
        <f t="shared" si="109"/>
        <v>0</v>
      </c>
      <c r="H590" s="21">
        <f t="shared" si="110"/>
        <v>0</v>
      </c>
      <c r="I590" s="21">
        <f t="shared" si="111"/>
        <v>0</v>
      </c>
      <c r="J590" s="21">
        <f t="shared" si="112"/>
        <v>0</v>
      </c>
      <c r="K590" s="21">
        <f t="shared" si="113"/>
        <v>0</v>
      </c>
      <c r="L590" s="21">
        <f t="shared" si="114"/>
        <v>0</v>
      </c>
      <c r="M590" s="21">
        <f t="shared" ca="1" si="119"/>
        <v>-4.1827816089938883E-6</v>
      </c>
      <c r="N590" s="21">
        <f t="shared" ca="1" si="115"/>
        <v>0</v>
      </c>
      <c r="O590" s="82">
        <f t="shared" ca="1" si="116"/>
        <v>0</v>
      </c>
      <c r="P590" s="21">
        <f t="shared" ca="1" si="117"/>
        <v>0</v>
      </c>
      <c r="Q590" s="21">
        <f t="shared" ca="1" si="118"/>
        <v>0</v>
      </c>
      <c r="R590" s="12">
        <f t="shared" ca="1" si="120"/>
        <v>4.1827816089938883E-6</v>
      </c>
      <c r="S590" s="12"/>
      <c r="T590" s="12"/>
      <c r="U590" s="12"/>
      <c r="V590" s="12"/>
      <c r="W590" s="12"/>
      <c r="X590" s="12"/>
      <c r="Y590" s="12"/>
      <c r="Z590" s="12"/>
      <c r="AA590" s="12"/>
      <c r="AB590" s="12"/>
      <c r="AC590" s="12"/>
      <c r="AD590" s="12"/>
      <c r="AE590" s="12"/>
      <c r="AF590" s="12"/>
      <c r="AG590" s="12"/>
      <c r="AH590" s="12"/>
      <c r="AI590" s="12"/>
    </row>
    <row r="591" spans="1:35" x14ac:dyDescent="0.2">
      <c r="A591" s="12"/>
      <c r="B591" s="12"/>
      <c r="C591" s="80"/>
      <c r="D591" s="81">
        <f t="shared" ref="D591:E654" si="121">A591/A$18</f>
        <v>0</v>
      </c>
      <c r="E591" s="81">
        <f t="shared" si="121"/>
        <v>0</v>
      </c>
      <c r="F591" s="21">
        <f t="shared" ref="F591:G654" si="122">$C591*D591</f>
        <v>0</v>
      </c>
      <c r="G591" s="21">
        <f t="shared" si="122"/>
        <v>0</v>
      </c>
      <c r="H591" s="21">
        <f t="shared" si="110"/>
        <v>0</v>
      </c>
      <c r="I591" s="21">
        <f t="shared" si="111"/>
        <v>0</v>
      </c>
      <c r="J591" s="21">
        <f t="shared" si="112"/>
        <v>0</v>
      </c>
      <c r="K591" s="21">
        <f t="shared" si="113"/>
        <v>0</v>
      </c>
      <c r="L591" s="21">
        <f t="shared" si="114"/>
        <v>0</v>
      </c>
      <c r="M591" s="21">
        <f t="shared" ca="1" si="119"/>
        <v>-4.1827816089938883E-6</v>
      </c>
      <c r="N591" s="21">
        <f t="shared" ca="1" si="115"/>
        <v>0</v>
      </c>
      <c r="O591" s="82">
        <f t="shared" ca="1" si="116"/>
        <v>0</v>
      </c>
      <c r="P591" s="21">
        <f t="shared" ca="1" si="117"/>
        <v>0</v>
      </c>
      <c r="Q591" s="21">
        <f t="shared" ca="1" si="118"/>
        <v>0</v>
      </c>
      <c r="R591" s="12">
        <f t="shared" ca="1" si="120"/>
        <v>4.1827816089938883E-6</v>
      </c>
      <c r="S591" s="12"/>
      <c r="T591" s="12"/>
      <c r="U591" s="12"/>
      <c r="V591" s="12"/>
      <c r="W591" s="12"/>
      <c r="X591" s="12"/>
      <c r="Y591" s="12"/>
      <c r="Z591" s="12"/>
      <c r="AA591" s="12"/>
      <c r="AB591" s="12"/>
      <c r="AC591" s="12"/>
      <c r="AD591" s="12"/>
      <c r="AE591" s="12"/>
      <c r="AF591" s="12"/>
      <c r="AG591" s="12"/>
      <c r="AH591" s="12"/>
      <c r="AI591" s="12"/>
    </row>
    <row r="592" spans="1:35" x14ac:dyDescent="0.2">
      <c r="A592" s="12"/>
      <c r="B592" s="12"/>
      <c r="C592" s="80"/>
      <c r="D592" s="81">
        <f t="shared" si="121"/>
        <v>0</v>
      </c>
      <c r="E592" s="81">
        <f t="shared" si="121"/>
        <v>0</v>
      </c>
      <c r="F592" s="21">
        <f t="shared" si="122"/>
        <v>0</v>
      </c>
      <c r="G592" s="21">
        <f t="shared" si="122"/>
        <v>0</v>
      </c>
      <c r="H592" s="21">
        <f t="shared" ref="H592:H655" si="123">C592*D592*D592</f>
        <v>0</v>
      </c>
      <c r="I592" s="21">
        <f t="shared" ref="I592:I655" si="124">C592*D592*D592*D592</f>
        <v>0</v>
      </c>
      <c r="J592" s="21">
        <f t="shared" ref="J592:J655" si="125">C592*D592*D592*D592*D592</f>
        <v>0</v>
      </c>
      <c r="K592" s="21">
        <f t="shared" ref="K592:K655" si="126">C592*E592*D592</f>
        <v>0</v>
      </c>
      <c r="L592" s="21">
        <f t="shared" ref="L592:L655" si="127">C592*E592*D592*D592</f>
        <v>0</v>
      </c>
      <c r="M592" s="21">
        <f t="shared" ca="1" si="119"/>
        <v>-4.1827816089938883E-6</v>
      </c>
      <c r="N592" s="21">
        <f t="shared" ref="N592:N655" ca="1" si="128">C592*(M592-E592)^2</f>
        <v>0</v>
      </c>
      <c r="O592" s="82">
        <f t="shared" ref="O592:O655" ca="1" si="129">(C592*O$1-O$2*F592+O$3*H592)^2</f>
        <v>0</v>
      </c>
      <c r="P592" s="21">
        <f t="shared" ref="P592:P655" ca="1" si="130">(-C592*O$2+O$4*F592-O$5*H592)^2</f>
        <v>0</v>
      </c>
      <c r="Q592" s="21">
        <f t="shared" ref="Q592:Q655" ca="1" si="131">+(C592*O$3-F592*O$5+H592*O$6)^2</f>
        <v>0</v>
      </c>
      <c r="R592" s="12">
        <f t="shared" ca="1" si="120"/>
        <v>4.1827816089938883E-6</v>
      </c>
      <c r="S592" s="12"/>
      <c r="T592" s="12"/>
      <c r="U592" s="12"/>
      <c r="V592" s="12"/>
      <c r="W592" s="12"/>
      <c r="X592" s="12"/>
      <c r="Y592" s="12"/>
      <c r="Z592" s="12"/>
      <c r="AA592" s="12"/>
      <c r="AB592" s="12"/>
      <c r="AC592" s="12"/>
      <c r="AD592" s="12"/>
      <c r="AE592" s="12"/>
      <c r="AF592" s="12"/>
      <c r="AG592" s="12"/>
      <c r="AH592" s="12"/>
      <c r="AI592" s="12"/>
    </row>
    <row r="593" spans="1:35" x14ac:dyDescent="0.2">
      <c r="A593" s="12"/>
      <c r="B593" s="12"/>
      <c r="C593" s="80"/>
      <c r="D593" s="81">
        <f t="shared" si="121"/>
        <v>0</v>
      </c>
      <c r="E593" s="81">
        <f t="shared" si="121"/>
        <v>0</v>
      </c>
      <c r="F593" s="21">
        <f t="shared" si="122"/>
        <v>0</v>
      </c>
      <c r="G593" s="21">
        <f t="shared" si="122"/>
        <v>0</v>
      </c>
      <c r="H593" s="21">
        <f t="shared" si="123"/>
        <v>0</v>
      </c>
      <c r="I593" s="21">
        <f t="shared" si="124"/>
        <v>0</v>
      </c>
      <c r="J593" s="21">
        <f t="shared" si="125"/>
        <v>0</v>
      </c>
      <c r="K593" s="21">
        <f t="shared" si="126"/>
        <v>0</v>
      </c>
      <c r="L593" s="21">
        <f t="shared" si="127"/>
        <v>0</v>
      </c>
      <c r="M593" s="21">
        <f t="shared" ca="1" si="119"/>
        <v>-4.1827816089938883E-6</v>
      </c>
      <c r="N593" s="21">
        <f t="shared" ca="1" si="128"/>
        <v>0</v>
      </c>
      <c r="O593" s="82">
        <f t="shared" ca="1" si="129"/>
        <v>0</v>
      </c>
      <c r="P593" s="21">
        <f t="shared" ca="1" si="130"/>
        <v>0</v>
      </c>
      <c r="Q593" s="21">
        <f t="shared" ca="1" si="131"/>
        <v>0</v>
      </c>
      <c r="R593" s="12">
        <f t="shared" ca="1" si="120"/>
        <v>4.1827816089938883E-6</v>
      </c>
      <c r="S593" s="12"/>
      <c r="T593" s="12"/>
      <c r="U593" s="12"/>
      <c r="V593" s="12"/>
      <c r="W593" s="12"/>
      <c r="X593" s="12"/>
      <c r="Y593" s="12"/>
      <c r="Z593" s="12"/>
      <c r="AA593" s="12"/>
      <c r="AB593" s="12"/>
      <c r="AC593" s="12"/>
      <c r="AD593" s="12"/>
      <c r="AE593" s="12"/>
      <c r="AF593" s="12"/>
      <c r="AG593" s="12"/>
      <c r="AH593" s="12"/>
      <c r="AI593" s="12"/>
    </row>
    <row r="594" spans="1:35" x14ac:dyDescent="0.2">
      <c r="A594" s="12"/>
      <c r="B594" s="12"/>
      <c r="C594" s="80"/>
      <c r="D594" s="81">
        <f t="shared" si="121"/>
        <v>0</v>
      </c>
      <c r="E594" s="81">
        <f t="shared" si="121"/>
        <v>0</v>
      </c>
      <c r="F594" s="21">
        <f t="shared" si="122"/>
        <v>0</v>
      </c>
      <c r="G594" s="21">
        <f t="shared" si="122"/>
        <v>0</v>
      </c>
      <c r="H594" s="21">
        <f t="shared" si="123"/>
        <v>0</v>
      </c>
      <c r="I594" s="21">
        <f t="shared" si="124"/>
        <v>0</v>
      </c>
      <c r="J594" s="21">
        <f t="shared" si="125"/>
        <v>0</v>
      </c>
      <c r="K594" s="21">
        <f t="shared" si="126"/>
        <v>0</v>
      </c>
      <c r="L594" s="21">
        <f t="shared" si="127"/>
        <v>0</v>
      </c>
      <c r="M594" s="21">
        <f t="shared" ca="1" si="119"/>
        <v>-4.1827816089938883E-6</v>
      </c>
      <c r="N594" s="21">
        <f t="shared" ca="1" si="128"/>
        <v>0</v>
      </c>
      <c r="O594" s="82">
        <f t="shared" ca="1" si="129"/>
        <v>0</v>
      </c>
      <c r="P594" s="21">
        <f t="shared" ca="1" si="130"/>
        <v>0</v>
      </c>
      <c r="Q594" s="21">
        <f t="shared" ca="1" si="131"/>
        <v>0</v>
      </c>
      <c r="R594" s="12">
        <f t="shared" ca="1" si="120"/>
        <v>4.1827816089938883E-6</v>
      </c>
      <c r="S594" s="12"/>
      <c r="T594" s="12"/>
      <c r="U594" s="12"/>
      <c r="V594" s="12"/>
      <c r="W594" s="12"/>
      <c r="X594" s="12"/>
      <c r="Y594" s="12"/>
      <c r="Z594" s="12"/>
      <c r="AA594" s="12"/>
      <c r="AB594" s="12"/>
      <c r="AC594" s="12"/>
      <c r="AD594" s="12"/>
      <c r="AE594" s="12"/>
      <c r="AF594" s="12"/>
      <c r="AG594" s="12"/>
      <c r="AH594" s="12"/>
      <c r="AI594" s="12"/>
    </row>
    <row r="595" spans="1:35" x14ac:dyDescent="0.2">
      <c r="A595" s="12"/>
      <c r="B595" s="12"/>
      <c r="C595" s="80"/>
      <c r="D595" s="81">
        <f t="shared" si="121"/>
        <v>0</v>
      </c>
      <c r="E595" s="81">
        <f t="shared" si="121"/>
        <v>0</v>
      </c>
      <c r="F595" s="21">
        <f t="shared" si="122"/>
        <v>0</v>
      </c>
      <c r="G595" s="21">
        <f t="shared" si="122"/>
        <v>0</v>
      </c>
      <c r="H595" s="21">
        <f t="shared" si="123"/>
        <v>0</v>
      </c>
      <c r="I595" s="21">
        <f t="shared" si="124"/>
        <v>0</v>
      </c>
      <c r="J595" s="21">
        <f t="shared" si="125"/>
        <v>0</v>
      </c>
      <c r="K595" s="21">
        <f t="shared" si="126"/>
        <v>0</v>
      </c>
      <c r="L595" s="21">
        <f t="shared" si="127"/>
        <v>0</v>
      </c>
      <c r="M595" s="21">
        <f t="shared" ca="1" si="119"/>
        <v>-4.1827816089938883E-6</v>
      </c>
      <c r="N595" s="21">
        <f t="shared" ca="1" si="128"/>
        <v>0</v>
      </c>
      <c r="O595" s="82">
        <f t="shared" ca="1" si="129"/>
        <v>0</v>
      </c>
      <c r="P595" s="21">
        <f t="shared" ca="1" si="130"/>
        <v>0</v>
      </c>
      <c r="Q595" s="21">
        <f t="shared" ca="1" si="131"/>
        <v>0</v>
      </c>
      <c r="R595" s="12">
        <f t="shared" ca="1" si="120"/>
        <v>4.1827816089938883E-6</v>
      </c>
      <c r="S595" s="12"/>
      <c r="T595" s="12"/>
      <c r="U595" s="12"/>
      <c r="V595" s="12"/>
      <c r="W595" s="12"/>
      <c r="X595" s="12"/>
      <c r="Y595" s="12"/>
      <c r="Z595" s="12"/>
      <c r="AA595" s="12"/>
      <c r="AB595" s="12"/>
      <c r="AC595" s="12"/>
      <c r="AD595" s="12"/>
      <c r="AE595" s="12"/>
      <c r="AF595" s="12"/>
      <c r="AG595" s="12"/>
      <c r="AH595" s="12"/>
      <c r="AI595" s="12"/>
    </row>
    <row r="596" spans="1:35" x14ac:dyDescent="0.2">
      <c r="A596" s="12"/>
      <c r="B596" s="12"/>
      <c r="C596" s="80"/>
      <c r="D596" s="81">
        <f t="shared" si="121"/>
        <v>0</v>
      </c>
      <c r="E596" s="81">
        <f t="shared" si="121"/>
        <v>0</v>
      </c>
      <c r="F596" s="21">
        <f t="shared" si="122"/>
        <v>0</v>
      </c>
      <c r="G596" s="21">
        <f t="shared" si="122"/>
        <v>0</v>
      </c>
      <c r="H596" s="21">
        <f t="shared" si="123"/>
        <v>0</v>
      </c>
      <c r="I596" s="21">
        <f t="shared" si="124"/>
        <v>0</v>
      </c>
      <c r="J596" s="21">
        <f t="shared" si="125"/>
        <v>0</v>
      </c>
      <c r="K596" s="21">
        <f t="shared" si="126"/>
        <v>0</v>
      </c>
      <c r="L596" s="21">
        <f t="shared" si="127"/>
        <v>0</v>
      </c>
      <c r="M596" s="21">
        <f t="shared" ca="1" si="119"/>
        <v>-4.1827816089938883E-6</v>
      </c>
      <c r="N596" s="21">
        <f t="shared" ca="1" si="128"/>
        <v>0</v>
      </c>
      <c r="O596" s="82">
        <f t="shared" ca="1" si="129"/>
        <v>0</v>
      </c>
      <c r="P596" s="21">
        <f t="shared" ca="1" si="130"/>
        <v>0</v>
      </c>
      <c r="Q596" s="21">
        <f t="shared" ca="1" si="131"/>
        <v>0</v>
      </c>
      <c r="R596" s="12">
        <f t="shared" ca="1" si="120"/>
        <v>4.1827816089938883E-6</v>
      </c>
      <c r="S596" s="12"/>
      <c r="T596" s="12"/>
      <c r="U596" s="12"/>
      <c r="V596" s="12"/>
      <c r="W596" s="12"/>
      <c r="X596" s="12"/>
      <c r="Y596" s="12"/>
      <c r="Z596" s="12"/>
      <c r="AA596" s="12"/>
      <c r="AB596" s="12"/>
      <c r="AC596" s="12"/>
      <c r="AD596" s="12"/>
      <c r="AE596" s="12"/>
      <c r="AF596" s="12"/>
      <c r="AG596" s="12"/>
      <c r="AH596" s="12"/>
      <c r="AI596" s="12"/>
    </row>
    <row r="597" spans="1:35" x14ac:dyDescent="0.2">
      <c r="A597" s="12"/>
      <c r="B597" s="12"/>
      <c r="C597" s="80"/>
      <c r="D597" s="81">
        <f t="shared" si="121"/>
        <v>0</v>
      </c>
      <c r="E597" s="81">
        <f t="shared" si="121"/>
        <v>0</v>
      </c>
      <c r="F597" s="21">
        <f t="shared" si="122"/>
        <v>0</v>
      </c>
      <c r="G597" s="21">
        <f t="shared" si="122"/>
        <v>0</v>
      </c>
      <c r="H597" s="21">
        <f t="shared" si="123"/>
        <v>0</v>
      </c>
      <c r="I597" s="21">
        <f t="shared" si="124"/>
        <v>0</v>
      </c>
      <c r="J597" s="21">
        <f t="shared" si="125"/>
        <v>0</v>
      </c>
      <c r="K597" s="21">
        <f t="shared" si="126"/>
        <v>0</v>
      </c>
      <c r="L597" s="21">
        <f t="shared" si="127"/>
        <v>0</v>
      </c>
      <c r="M597" s="21">
        <f t="shared" ref="M597:M660" ca="1" si="132">+E$4+E$5*D597+E$6*D597^2</f>
        <v>-4.1827816089938883E-6</v>
      </c>
      <c r="N597" s="21">
        <f t="shared" ca="1" si="128"/>
        <v>0</v>
      </c>
      <c r="O597" s="82">
        <f t="shared" ca="1" si="129"/>
        <v>0</v>
      </c>
      <c r="P597" s="21">
        <f t="shared" ca="1" si="130"/>
        <v>0</v>
      </c>
      <c r="Q597" s="21">
        <f t="shared" ca="1" si="131"/>
        <v>0</v>
      </c>
      <c r="R597" s="12">
        <f t="shared" ref="R597:R660" ca="1" si="133">+E597-M597</f>
        <v>4.1827816089938883E-6</v>
      </c>
      <c r="S597" s="12"/>
      <c r="T597" s="12"/>
      <c r="U597" s="12"/>
      <c r="V597" s="12"/>
      <c r="W597" s="12"/>
      <c r="X597" s="12"/>
      <c r="Y597" s="12"/>
      <c r="Z597" s="12"/>
      <c r="AA597" s="12"/>
      <c r="AB597" s="12"/>
      <c r="AC597" s="12"/>
      <c r="AD597" s="12"/>
      <c r="AE597" s="12"/>
      <c r="AF597" s="12"/>
      <c r="AG597" s="12"/>
      <c r="AH597" s="12"/>
      <c r="AI597" s="12"/>
    </row>
    <row r="598" spans="1:35" x14ac:dyDescent="0.2">
      <c r="A598" s="12"/>
      <c r="B598" s="12"/>
      <c r="C598" s="80"/>
      <c r="D598" s="81">
        <f t="shared" si="121"/>
        <v>0</v>
      </c>
      <c r="E598" s="81">
        <f t="shared" si="121"/>
        <v>0</v>
      </c>
      <c r="F598" s="21">
        <f t="shared" si="122"/>
        <v>0</v>
      </c>
      <c r="G598" s="21">
        <f t="shared" si="122"/>
        <v>0</v>
      </c>
      <c r="H598" s="21">
        <f t="shared" si="123"/>
        <v>0</v>
      </c>
      <c r="I598" s="21">
        <f t="shared" si="124"/>
        <v>0</v>
      </c>
      <c r="J598" s="21">
        <f t="shared" si="125"/>
        <v>0</v>
      </c>
      <c r="K598" s="21">
        <f t="shared" si="126"/>
        <v>0</v>
      </c>
      <c r="L598" s="21">
        <f t="shared" si="127"/>
        <v>0</v>
      </c>
      <c r="M598" s="21">
        <f t="shared" ca="1" si="132"/>
        <v>-4.1827816089938883E-6</v>
      </c>
      <c r="N598" s="21">
        <f t="shared" ca="1" si="128"/>
        <v>0</v>
      </c>
      <c r="O598" s="82">
        <f t="shared" ca="1" si="129"/>
        <v>0</v>
      </c>
      <c r="P598" s="21">
        <f t="shared" ca="1" si="130"/>
        <v>0</v>
      </c>
      <c r="Q598" s="21">
        <f t="shared" ca="1" si="131"/>
        <v>0</v>
      </c>
      <c r="R598" s="12">
        <f t="shared" ca="1" si="133"/>
        <v>4.1827816089938883E-6</v>
      </c>
      <c r="S598" s="12"/>
      <c r="T598" s="12"/>
      <c r="U598" s="12"/>
      <c r="V598" s="12"/>
      <c r="W598" s="12"/>
      <c r="X598" s="12"/>
      <c r="Y598" s="12"/>
      <c r="Z598" s="12"/>
      <c r="AA598" s="12"/>
      <c r="AB598" s="12"/>
      <c r="AC598" s="12"/>
      <c r="AD598" s="12"/>
      <c r="AE598" s="12"/>
      <c r="AF598" s="12"/>
      <c r="AG598" s="12"/>
      <c r="AH598" s="12"/>
      <c r="AI598" s="12"/>
    </row>
    <row r="599" spans="1:35" x14ac:dyDescent="0.2">
      <c r="A599" s="12"/>
      <c r="B599" s="12"/>
      <c r="C599" s="80"/>
      <c r="D599" s="81">
        <f t="shared" si="121"/>
        <v>0</v>
      </c>
      <c r="E599" s="81">
        <f t="shared" si="121"/>
        <v>0</v>
      </c>
      <c r="F599" s="21">
        <f t="shared" si="122"/>
        <v>0</v>
      </c>
      <c r="G599" s="21">
        <f t="shared" si="122"/>
        <v>0</v>
      </c>
      <c r="H599" s="21">
        <f t="shared" si="123"/>
        <v>0</v>
      </c>
      <c r="I599" s="21">
        <f t="shared" si="124"/>
        <v>0</v>
      </c>
      <c r="J599" s="21">
        <f t="shared" si="125"/>
        <v>0</v>
      </c>
      <c r="K599" s="21">
        <f t="shared" si="126"/>
        <v>0</v>
      </c>
      <c r="L599" s="21">
        <f t="shared" si="127"/>
        <v>0</v>
      </c>
      <c r="M599" s="21">
        <f t="shared" ca="1" si="132"/>
        <v>-4.1827816089938883E-6</v>
      </c>
      <c r="N599" s="21">
        <f t="shared" ca="1" si="128"/>
        <v>0</v>
      </c>
      <c r="O599" s="82">
        <f t="shared" ca="1" si="129"/>
        <v>0</v>
      </c>
      <c r="P599" s="21">
        <f t="shared" ca="1" si="130"/>
        <v>0</v>
      </c>
      <c r="Q599" s="21">
        <f t="shared" ca="1" si="131"/>
        <v>0</v>
      </c>
      <c r="R599" s="12">
        <f t="shared" ca="1" si="133"/>
        <v>4.1827816089938883E-6</v>
      </c>
      <c r="S599" s="12"/>
      <c r="T599" s="12"/>
      <c r="U599" s="12"/>
      <c r="V599" s="12"/>
      <c r="W599" s="12"/>
      <c r="X599" s="12"/>
      <c r="Y599" s="12"/>
      <c r="Z599" s="12"/>
      <c r="AA599" s="12"/>
      <c r="AB599" s="12"/>
      <c r="AC599" s="12"/>
      <c r="AD599" s="12"/>
      <c r="AE599" s="12"/>
      <c r="AF599" s="12"/>
      <c r="AG599" s="12"/>
      <c r="AH599" s="12"/>
      <c r="AI599" s="12"/>
    </row>
    <row r="600" spans="1:35" x14ac:dyDescent="0.2">
      <c r="A600" s="12"/>
      <c r="B600" s="12"/>
      <c r="C600" s="80"/>
      <c r="D600" s="81">
        <f t="shared" si="121"/>
        <v>0</v>
      </c>
      <c r="E600" s="81">
        <f t="shared" si="121"/>
        <v>0</v>
      </c>
      <c r="F600" s="21">
        <f t="shared" si="122"/>
        <v>0</v>
      </c>
      <c r="G600" s="21">
        <f t="shared" si="122"/>
        <v>0</v>
      </c>
      <c r="H600" s="21">
        <f t="shared" si="123"/>
        <v>0</v>
      </c>
      <c r="I600" s="21">
        <f t="shared" si="124"/>
        <v>0</v>
      </c>
      <c r="J600" s="21">
        <f t="shared" si="125"/>
        <v>0</v>
      </c>
      <c r="K600" s="21">
        <f t="shared" si="126"/>
        <v>0</v>
      </c>
      <c r="L600" s="21">
        <f t="shared" si="127"/>
        <v>0</v>
      </c>
      <c r="M600" s="21">
        <f t="shared" ca="1" si="132"/>
        <v>-4.1827816089938883E-6</v>
      </c>
      <c r="N600" s="21">
        <f t="shared" ca="1" si="128"/>
        <v>0</v>
      </c>
      <c r="O600" s="82">
        <f t="shared" ca="1" si="129"/>
        <v>0</v>
      </c>
      <c r="P600" s="21">
        <f t="shared" ca="1" si="130"/>
        <v>0</v>
      </c>
      <c r="Q600" s="21">
        <f t="shared" ca="1" si="131"/>
        <v>0</v>
      </c>
      <c r="R600" s="12">
        <f t="shared" ca="1" si="133"/>
        <v>4.1827816089938883E-6</v>
      </c>
      <c r="S600" s="12"/>
      <c r="T600" s="12"/>
      <c r="U600" s="12"/>
      <c r="V600" s="12"/>
      <c r="W600" s="12"/>
      <c r="X600" s="12"/>
      <c r="Y600" s="12"/>
      <c r="Z600" s="12"/>
      <c r="AA600" s="12"/>
      <c r="AB600" s="12"/>
      <c r="AC600" s="12"/>
      <c r="AD600" s="12"/>
      <c r="AE600" s="12"/>
      <c r="AF600" s="12"/>
      <c r="AG600" s="12"/>
      <c r="AH600" s="12"/>
      <c r="AI600" s="12"/>
    </row>
    <row r="601" spans="1:35" x14ac:dyDescent="0.2">
      <c r="A601" s="12"/>
      <c r="B601" s="12"/>
      <c r="C601" s="80"/>
      <c r="D601" s="81">
        <f t="shared" si="121"/>
        <v>0</v>
      </c>
      <c r="E601" s="81">
        <f t="shared" si="121"/>
        <v>0</v>
      </c>
      <c r="F601" s="21">
        <f t="shared" si="122"/>
        <v>0</v>
      </c>
      <c r="G601" s="21">
        <f t="shared" si="122"/>
        <v>0</v>
      </c>
      <c r="H601" s="21">
        <f t="shared" si="123"/>
        <v>0</v>
      </c>
      <c r="I601" s="21">
        <f t="shared" si="124"/>
        <v>0</v>
      </c>
      <c r="J601" s="21">
        <f t="shared" si="125"/>
        <v>0</v>
      </c>
      <c r="K601" s="21">
        <f t="shared" si="126"/>
        <v>0</v>
      </c>
      <c r="L601" s="21">
        <f t="shared" si="127"/>
        <v>0</v>
      </c>
      <c r="M601" s="21">
        <f t="shared" ca="1" si="132"/>
        <v>-4.1827816089938883E-6</v>
      </c>
      <c r="N601" s="21">
        <f t="shared" ca="1" si="128"/>
        <v>0</v>
      </c>
      <c r="O601" s="82">
        <f t="shared" ca="1" si="129"/>
        <v>0</v>
      </c>
      <c r="P601" s="21">
        <f t="shared" ca="1" si="130"/>
        <v>0</v>
      </c>
      <c r="Q601" s="21">
        <f t="shared" ca="1" si="131"/>
        <v>0</v>
      </c>
      <c r="R601" s="12">
        <f t="shared" ca="1" si="133"/>
        <v>4.1827816089938883E-6</v>
      </c>
      <c r="S601" s="12"/>
      <c r="T601" s="12"/>
      <c r="U601" s="12"/>
      <c r="V601" s="12"/>
      <c r="W601" s="12"/>
      <c r="X601" s="12"/>
      <c r="Y601" s="12"/>
      <c r="Z601" s="12"/>
      <c r="AA601" s="12"/>
      <c r="AB601" s="12"/>
      <c r="AC601" s="12"/>
      <c r="AD601" s="12"/>
      <c r="AE601" s="12"/>
      <c r="AF601" s="12"/>
      <c r="AG601" s="12"/>
      <c r="AH601" s="12"/>
      <c r="AI601" s="12"/>
    </row>
    <row r="602" spans="1:35" x14ac:dyDescent="0.2">
      <c r="A602" s="12"/>
      <c r="B602" s="12"/>
      <c r="C602" s="80"/>
      <c r="D602" s="81">
        <f t="shared" si="121"/>
        <v>0</v>
      </c>
      <c r="E602" s="81">
        <f t="shared" si="121"/>
        <v>0</v>
      </c>
      <c r="F602" s="21">
        <f t="shared" si="122"/>
        <v>0</v>
      </c>
      <c r="G602" s="21">
        <f t="shared" si="122"/>
        <v>0</v>
      </c>
      <c r="H602" s="21">
        <f t="shared" si="123"/>
        <v>0</v>
      </c>
      <c r="I602" s="21">
        <f t="shared" si="124"/>
        <v>0</v>
      </c>
      <c r="J602" s="21">
        <f t="shared" si="125"/>
        <v>0</v>
      </c>
      <c r="K602" s="21">
        <f t="shared" si="126"/>
        <v>0</v>
      </c>
      <c r="L602" s="21">
        <f t="shared" si="127"/>
        <v>0</v>
      </c>
      <c r="M602" s="21">
        <f t="shared" ca="1" si="132"/>
        <v>-4.1827816089938883E-6</v>
      </c>
      <c r="N602" s="21">
        <f t="shared" ca="1" si="128"/>
        <v>0</v>
      </c>
      <c r="O602" s="82">
        <f t="shared" ca="1" si="129"/>
        <v>0</v>
      </c>
      <c r="P602" s="21">
        <f t="shared" ca="1" si="130"/>
        <v>0</v>
      </c>
      <c r="Q602" s="21">
        <f t="shared" ca="1" si="131"/>
        <v>0</v>
      </c>
      <c r="R602" s="12">
        <f t="shared" ca="1" si="133"/>
        <v>4.1827816089938883E-6</v>
      </c>
      <c r="S602" s="12"/>
      <c r="T602" s="12"/>
      <c r="U602" s="12"/>
      <c r="V602" s="12"/>
      <c r="W602" s="12"/>
      <c r="X602" s="12"/>
      <c r="Y602" s="12"/>
      <c r="Z602" s="12"/>
      <c r="AA602" s="12"/>
      <c r="AB602" s="12"/>
      <c r="AC602" s="12"/>
      <c r="AD602" s="12"/>
      <c r="AE602" s="12"/>
      <c r="AF602" s="12"/>
      <c r="AG602" s="12"/>
      <c r="AH602" s="12"/>
      <c r="AI602" s="12"/>
    </row>
    <row r="603" spans="1:35" x14ac:dyDescent="0.2">
      <c r="A603" s="12"/>
      <c r="B603" s="12"/>
      <c r="C603" s="80"/>
      <c r="D603" s="81">
        <f t="shared" si="121"/>
        <v>0</v>
      </c>
      <c r="E603" s="81">
        <f t="shared" si="121"/>
        <v>0</v>
      </c>
      <c r="F603" s="21">
        <f t="shared" si="122"/>
        <v>0</v>
      </c>
      <c r="G603" s="21">
        <f t="shared" si="122"/>
        <v>0</v>
      </c>
      <c r="H603" s="21">
        <f t="shared" si="123"/>
        <v>0</v>
      </c>
      <c r="I603" s="21">
        <f t="shared" si="124"/>
        <v>0</v>
      </c>
      <c r="J603" s="21">
        <f t="shared" si="125"/>
        <v>0</v>
      </c>
      <c r="K603" s="21">
        <f t="shared" si="126"/>
        <v>0</v>
      </c>
      <c r="L603" s="21">
        <f t="shared" si="127"/>
        <v>0</v>
      </c>
      <c r="M603" s="21">
        <f t="shared" ca="1" si="132"/>
        <v>-4.1827816089938883E-6</v>
      </c>
      <c r="N603" s="21">
        <f t="shared" ca="1" si="128"/>
        <v>0</v>
      </c>
      <c r="O603" s="82">
        <f t="shared" ca="1" si="129"/>
        <v>0</v>
      </c>
      <c r="P603" s="21">
        <f t="shared" ca="1" si="130"/>
        <v>0</v>
      </c>
      <c r="Q603" s="21">
        <f t="shared" ca="1" si="131"/>
        <v>0</v>
      </c>
      <c r="R603" s="12">
        <f t="shared" ca="1" si="133"/>
        <v>4.1827816089938883E-6</v>
      </c>
      <c r="S603" s="12"/>
      <c r="T603" s="12"/>
      <c r="U603" s="12"/>
      <c r="V603" s="12"/>
      <c r="W603" s="12"/>
      <c r="X603" s="12"/>
      <c r="Y603" s="12"/>
      <c r="Z603" s="12"/>
      <c r="AA603" s="12"/>
      <c r="AB603" s="12"/>
      <c r="AC603" s="12"/>
      <c r="AD603" s="12"/>
      <c r="AE603" s="12"/>
      <c r="AF603" s="12"/>
      <c r="AG603" s="12"/>
      <c r="AH603" s="12"/>
      <c r="AI603" s="12"/>
    </row>
    <row r="604" spans="1:35" x14ac:dyDescent="0.2">
      <c r="A604" s="12"/>
      <c r="B604" s="12"/>
      <c r="C604" s="80"/>
      <c r="D604" s="81">
        <f t="shared" si="121"/>
        <v>0</v>
      </c>
      <c r="E604" s="81">
        <f t="shared" si="121"/>
        <v>0</v>
      </c>
      <c r="F604" s="21">
        <f t="shared" si="122"/>
        <v>0</v>
      </c>
      <c r="G604" s="21">
        <f t="shared" si="122"/>
        <v>0</v>
      </c>
      <c r="H604" s="21">
        <f t="shared" si="123"/>
        <v>0</v>
      </c>
      <c r="I604" s="21">
        <f t="shared" si="124"/>
        <v>0</v>
      </c>
      <c r="J604" s="21">
        <f t="shared" si="125"/>
        <v>0</v>
      </c>
      <c r="K604" s="21">
        <f t="shared" si="126"/>
        <v>0</v>
      </c>
      <c r="L604" s="21">
        <f t="shared" si="127"/>
        <v>0</v>
      </c>
      <c r="M604" s="21">
        <f t="shared" ca="1" si="132"/>
        <v>-4.1827816089938883E-6</v>
      </c>
      <c r="N604" s="21">
        <f t="shared" ca="1" si="128"/>
        <v>0</v>
      </c>
      <c r="O604" s="82">
        <f t="shared" ca="1" si="129"/>
        <v>0</v>
      </c>
      <c r="P604" s="21">
        <f t="shared" ca="1" si="130"/>
        <v>0</v>
      </c>
      <c r="Q604" s="21">
        <f t="shared" ca="1" si="131"/>
        <v>0</v>
      </c>
      <c r="R604" s="12">
        <f t="shared" ca="1" si="133"/>
        <v>4.1827816089938883E-6</v>
      </c>
      <c r="S604" s="12"/>
      <c r="T604" s="12"/>
      <c r="U604" s="12"/>
      <c r="V604" s="12"/>
      <c r="W604" s="12"/>
      <c r="X604" s="12"/>
      <c r="Y604" s="12"/>
      <c r="Z604" s="12"/>
      <c r="AA604" s="12"/>
      <c r="AB604" s="12"/>
      <c r="AC604" s="12"/>
      <c r="AD604" s="12"/>
      <c r="AE604" s="12"/>
      <c r="AF604" s="12"/>
      <c r="AG604" s="12"/>
      <c r="AH604" s="12"/>
      <c r="AI604" s="12"/>
    </row>
    <row r="605" spans="1:35" x14ac:dyDescent="0.2">
      <c r="A605" s="12"/>
      <c r="B605" s="12"/>
      <c r="C605" s="80"/>
      <c r="D605" s="81">
        <f t="shared" si="121"/>
        <v>0</v>
      </c>
      <c r="E605" s="81">
        <f t="shared" si="121"/>
        <v>0</v>
      </c>
      <c r="F605" s="21">
        <f t="shared" si="122"/>
        <v>0</v>
      </c>
      <c r="G605" s="21">
        <f t="shared" si="122"/>
        <v>0</v>
      </c>
      <c r="H605" s="21">
        <f t="shared" si="123"/>
        <v>0</v>
      </c>
      <c r="I605" s="21">
        <f t="shared" si="124"/>
        <v>0</v>
      </c>
      <c r="J605" s="21">
        <f t="shared" si="125"/>
        <v>0</v>
      </c>
      <c r="K605" s="21">
        <f t="shared" si="126"/>
        <v>0</v>
      </c>
      <c r="L605" s="21">
        <f t="shared" si="127"/>
        <v>0</v>
      </c>
      <c r="M605" s="21">
        <f t="shared" ca="1" si="132"/>
        <v>-4.1827816089938883E-6</v>
      </c>
      <c r="N605" s="21">
        <f t="shared" ca="1" si="128"/>
        <v>0</v>
      </c>
      <c r="O605" s="82">
        <f t="shared" ca="1" si="129"/>
        <v>0</v>
      </c>
      <c r="P605" s="21">
        <f t="shared" ca="1" si="130"/>
        <v>0</v>
      </c>
      <c r="Q605" s="21">
        <f t="shared" ca="1" si="131"/>
        <v>0</v>
      </c>
      <c r="R605" s="12">
        <f t="shared" ca="1" si="133"/>
        <v>4.1827816089938883E-6</v>
      </c>
      <c r="S605" s="12"/>
      <c r="T605" s="12"/>
      <c r="U605" s="12"/>
      <c r="V605" s="12"/>
      <c r="W605" s="12"/>
      <c r="X605" s="12"/>
      <c r="Y605" s="12"/>
      <c r="Z605" s="12"/>
      <c r="AA605" s="12"/>
      <c r="AB605" s="12"/>
      <c r="AC605" s="12"/>
      <c r="AD605" s="12"/>
      <c r="AE605" s="12"/>
      <c r="AF605" s="12"/>
      <c r="AG605" s="12"/>
      <c r="AH605" s="12"/>
      <c r="AI605" s="12"/>
    </row>
    <row r="606" spans="1:35" x14ac:dyDescent="0.2">
      <c r="A606" s="12"/>
      <c r="B606" s="12"/>
      <c r="C606" s="80"/>
      <c r="D606" s="81">
        <f t="shared" si="121"/>
        <v>0</v>
      </c>
      <c r="E606" s="81">
        <f t="shared" si="121"/>
        <v>0</v>
      </c>
      <c r="F606" s="21">
        <f t="shared" si="122"/>
        <v>0</v>
      </c>
      <c r="G606" s="21">
        <f t="shared" si="122"/>
        <v>0</v>
      </c>
      <c r="H606" s="21">
        <f t="shared" si="123"/>
        <v>0</v>
      </c>
      <c r="I606" s="21">
        <f t="shared" si="124"/>
        <v>0</v>
      </c>
      <c r="J606" s="21">
        <f t="shared" si="125"/>
        <v>0</v>
      </c>
      <c r="K606" s="21">
        <f t="shared" si="126"/>
        <v>0</v>
      </c>
      <c r="L606" s="21">
        <f t="shared" si="127"/>
        <v>0</v>
      </c>
      <c r="M606" s="21">
        <f t="shared" ca="1" si="132"/>
        <v>-4.1827816089938883E-6</v>
      </c>
      <c r="N606" s="21">
        <f t="shared" ca="1" si="128"/>
        <v>0</v>
      </c>
      <c r="O606" s="82">
        <f t="shared" ca="1" si="129"/>
        <v>0</v>
      </c>
      <c r="P606" s="21">
        <f t="shared" ca="1" si="130"/>
        <v>0</v>
      </c>
      <c r="Q606" s="21">
        <f t="shared" ca="1" si="131"/>
        <v>0</v>
      </c>
      <c r="R606" s="12">
        <f t="shared" ca="1" si="133"/>
        <v>4.1827816089938883E-6</v>
      </c>
      <c r="S606" s="12"/>
      <c r="T606" s="12"/>
      <c r="U606" s="12"/>
      <c r="V606" s="12"/>
      <c r="W606" s="12"/>
      <c r="X606" s="12"/>
      <c r="Y606" s="12"/>
      <c r="Z606" s="12"/>
      <c r="AA606" s="12"/>
      <c r="AB606" s="12"/>
      <c r="AC606" s="12"/>
      <c r="AD606" s="12"/>
      <c r="AE606" s="12"/>
      <c r="AF606" s="12"/>
      <c r="AG606" s="12"/>
      <c r="AH606" s="12"/>
      <c r="AI606" s="12"/>
    </row>
    <row r="607" spans="1:35" x14ac:dyDescent="0.2">
      <c r="A607" s="12"/>
      <c r="B607" s="12"/>
      <c r="C607" s="80"/>
      <c r="D607" s="81">
        <f t="shared" si="121"/>
        <v>0</v>
      </c>
      <c r="E607" s="81">
        <f t="shared" si="121"/>
        <v>0</v>
      </c>
      <c r="F607" s="21">
        <f t="shared" si="122"/>
        <v>0</v>
      </c>
      <c r="G607" s="21">
        <f t="shared" si="122"/>
        <v>0</v>
      </c>
      <c r="H607" s="21">
        <f t="shared" si="123"/>
        <v>0</v>
      </c>
      <c r="I607" s="21">
        <f t="shared" si="124"/>
        <v>0</v>
      </c>
      <c r="J607" s="21">
        <f t="shared" si="125"/>
        <v>0</v>
      </c>
      <c r="K607" s="21">
        <f t="shared" si="126"/>
        <v>0</v>
      </c>
      <c r="L607" s="21">
        <f t="shared" si="127"/>
        <v>0</v>
      </c>
      <c r="M607" s="21">
        <f t="shared" ca="1" si="132"/>
        <v>-4.1827816089938883E-6</v>
      </c>
      <c r="N607" s="21">
        <f t="shared" ca="1" si="128"/>
        <v>0</v>
      </c>
      <c r="O607" s="82">
        <f t="shared" ca="1" si="129"/>
        <v>0</v>
      </c>
      <c r="P607" s="21">
        <f t="shared" ca="1" si="130"/>
        <v>0</v>
      </c>
      <c r="Q607" s="21">
        <f t="shared" ca="1" si="131"/>
        <v>0</v>
      </c>
      <c r="R607" s="12">
        <f t="shared" ca="1" si="133"/>
        <v>4.1827816089938883E-6</v>
      </c>
      <c r="S607" s="12"/>
      <c r="T607" s="12"/>
      <c r="U607" s="12"/>
      <c r="V607" s="12"/>
      <c r="W607" s="12"/>
      <c r="X607" s="12"/>
      <c r="Y607" s="12"/>
      <c r="Z607" s="12"/>
      <c r="AA607" s="12"/>
      <c r="AB607" s="12"/>
      <c r="AC607" s="12"/>
      <c r="AD607" s="12"/>
      <c r="AE607" s="12"/>
      <c r="AF607" s="12"/>
      <c r="AG607" s="12"/>
      <c r="AH607" s="12"/>
      <c r="AI607" s="12"/>
    </row>
    <row r="608" spans="1:35" x14ac:dyDescent="0.2">
      <c r="A608" s="12"/>
      <c r="B608" s="12"/>
      <c r="C608" s="80"/>
      <c r="D608" s="81">
        <f t="shared" si="121"/>
        <v>0</v>
      </c>
      <c r="E608" s="81">
        <f t="shared" si="121"/>
        <v>0</v>
      </c>
      <c r="F608" s="21">
        <f t="shared" si="122"/>
        <v>0</v>
      </c>
      <c r="G608" s="21">
        <f t="shared" si="122"/>
        <v>0</v>
      </c>
      <c r="H608" s="21">
        <f t="shared" si="123"/>
        <v>0</v>
      </c>
      <c r="I608" s="21">
        <f t="shared" si="124"/>
        <v>0</v>
      </c>
      <c r="J608" s="21">
        <f t="shared" si="125"/>
        <v>0</v>
      </c>
      <c r="K608" s="21">
        <f t="shared" si="126"/>
        <v>0</v>
      </c>
      <c r="L608" s="21">
        <f t="shared" si="127"/>
        <v>0</v>
      </c>
      <c r="M608" s="21">
        <f t="shared" ca="1" si="132"/>
        <v>-4.1827816089938883E-6</v>
      </c>
      <c r="N608" s="21">
        <f t="shared" ca="1" si="128"/>
        <v>0</v>
      </c>
      <c r="O608" s="82">
        <f t="shared" ca="1" si="129"/>
        <v>0</v>
      </c>
      <c r="P608" s="21">
        <f t="shared" ca="1" si="130"/>
        <v>0</v>
      </c>
      <c r="Q608" s="21">
        <f t="shared" ca="1" si="131"/>
        <v>0</v>
      </c>
      <c r="R608" s="12">
        <f t="shared" ca="1" si="133"/>
        <v>4.1827816089938883E-6</v>
      </c>
      <c r="S608" s="12"/>
      <c r="T608" s="12"/>
      <c r="U608" s="12"/>
      <c r="V608" s="12"/>
      <c r="W608" s="12"/>
      <c r="X608" s="12"/>
      <c r="Y608" s="12"/>
      <c r="Z608" s="12"/>
      <c r="AA608" s="12"/>
      <c r="AB608" s="12"/>
      <c r="AC608" s="12"/>
      <c r="AD608" s="12"/>
      <c r="AE608" s="12"/>
      <c r="AF608" s="12"/>
      <c r="AG608" s="12"/>
      <c r="AH608" s="12"/>
      <c r="AI608" s="12"/>
    </row>
    <row r="609" spans="1:35" x14ac:dyDescent="0.2">
      <c r="A609" s="12"/>
      <c r="B609" s="12"/>
      <c r="C609" s="80"/>
      <c r="D609" s="81">
        <f t="shared" si="121"/>
        <v>0</v>
      </c>
      <c r="E609" s="81">
        <f t="shared" si="121"/>
        <v>0</v>
      </c>
      <c r="F609" s="21">
        <f t="shared" si="122"/>
        <v>0</v>
      </c>
      <c r="G609" s="21">
        <f t="shared" si="122"/>
        <v>0</v>
      </c>
      <c r="H609" s="21">
        <f t="shared" si="123"/>
        <v>0</v>
      </c>
      <c r="I609" s="21">
        <f t="shared" si="124"/>
        <v>0</v>
      </c>
      <c r="J609" s="21">
        <f t="shared" si="125"/>
        <v>0</v>
      </c>
      <c r="K609" s="21">
        <f t="shared" si="126"/>
        <v>0</v>
      </c>
      <c r="L609" s="21">
        <f t="shared" si="127"/>
        <v>0</v>
      </c>
      <c r="M609" s="21">
        <f t="shared" ca="1" si="132"/>
        <v>-4.1827816089938883E-6</v>
      </c>
      <c r="N609" s="21">
        <f t="shared" ca="1" si="128"/>
        <v>0</v>
      </c>
      <c r="O609" s="82">
        <f t="shared" ca="1" si="129"/>
        <v>0</v>
      </c>
      <c r="P609" s="21">
        <f t="shared" ca="1" si="130"/>
        <v>0</v>
      </c>
      <c r="Q609" s="21">
        <f t="shared" ca="1" si="131"/>
        <v>0</v>
      </c>
      <c r="R609" s="12">
        <f t="shared" ca="1" si="133"/>
        <v>4.1827816089938883E-6</v>
      </c>
      <c r="S609" s="12"/>
      <c r="T609" s="12"/>
      <c r="U609" s="12"/>
      <c r="V609" s="12"/>
      <c r="W609" s="12"/>
      <c r="X609" s="12"/>
      <c r="Y609" s="12"/>
      <c r="Z609" s="12"/>
      <c r="AA609" s="12"/>
      <c r="AB609" s="12"/>
      <c r="AC609" s="12"/>
      <c r="AD609" s="12"/>
      <c r="AE609" s="12"/>
      <c r="AF609" s="12"/>
      <c r="AG609" s="12"/>
      <c r="AH609" s="12"/>
      <c r="AI609" s="12"/>
    </row>
    <row r="610" spans="1:35" x14ac:dyDescent="0.2">
      <c r="A610" s="12"/>
      <c r="B610" s="12"/>
      <c r="C610" s="80"/>
      <c r="D610" s="81">
        <f t="shared" si="121"/>
        <v>0</v>
      </c>
      <c r="E610" s="81">
        <f t="shared" si="121"/>
        <v>0</v>
      </c>
      <c r="F610" s="21">
        <f t="shared" si="122"/>
        <v>0</v>
      </c>
      <c r="G610" s="21">
        <f t="shared" si="122"/>
        <v>0</v>
      </c>
      <c r="H610" s="21">
        <f t="shared" si="123"/>
        <v>0</v>
      </c>
      <c r="I610" s="21">
        <f t="shared" si="124"/>
        <v>0</v>
      </c>
      <c r="J610" s="21">
        <f t="shared" si="125"/>
        <v>0</v>
      </c>
      <c r="K610" s="21">
        <f t="shared" si="126"/>
        <v>0</v>
      </c>
      <c r="L610" s="21">
        <f t="shared" si="127"/>
        <v>0</v>
      </c>
      <c r="M610" s="21">
        <f t="shared" ca="1" si="132"/>
        <v>-4.1827816089938883E-6</v>
      </c>
      <c r="N610" s="21">
        <f t="shared" ca="1" si="128"/>
        <v>0</v>
      </c>
      <c r="O610" s="82">
        <f t="shared" ca="1" si="129"/>
        <v>0</v>
      </c>
      <c r="P610" s="21">
        <f t="shared" ca="1" si="130"/>
        <v>0</v>
      </c>
      <c r="Q610" s="21">
        <f t="shared" ca="1" si="131"/>
        <v>0</v>
      </c>
      <c r="R610" s="12">
        <f t="shared" ca="1" si="133"/>
        <v>4.1827816089938883E-6</v>
      </c>
      <c r="S610" s="12"/>
      <c r="T610" s="12"/>
      <c r="U610" s="12"/>
      <c r="V610" s="12"/>
      <c r="W610" s="12"/>
      <c r="X610" s="12"/>
      <c r="Y610" s="12"/>
      <c r="Z610" s="12"/>
      <c r="AA610" s="12"/>
      <c r="AB610" s="12"/>
      <c r="AC610" s="12"/>
      <c r="AD610" s="12"/>
      <c r="AE610" s="12"/>
      <c r="AF610" s="12"/>
      <c r="AG610" s="12"/>
      <c r="AH610" s="12"/>
      <c r="AI610" s="12"/>
    </row>
    <row r="611" spans="1:35" x14ac:dyDescent="0.2">
      <c r="A611" s="12"/>
      <c r="B611" s="12"/>
      <c r="C611" s="80"/>
      <c r="D611" s="81">
        <f t="shared" si="121"/>
        <v>0</v>
      </c>
      <c r="E611" s="81">
        <f t="shared" si="121"/>
        <v>0</v>
      </c>
      <c r="F611" s="21">
        <f t="shared" si="122"/>
        <v>0</v>
      </c>
      <c r="G611" s="21">
        <f t="shared" si="122"/>
        <v>0</v>
      </c>
      <c r="H611" s="21">
        <f t="shared" si="123"/>
        <v>0</v>
      </c>
      <c r="I611" s="21">
        <f t="shared" si="124"/>
        <v>0</v>
      </c>
      <c r="J611" s="21">
        <f t="shared" si="125"/>
        <v>0</v>
      </c>
      <c r="K611" s="21">
        <f t="shared" si="126"/>
        <v>0</v>
      </c>
      <c r="L611" s="21">
        <f t="shared" si="127"/>
        <v>0</v>
      </c>
      <c r="M611" s="21">
        <f t="shared" ca="1" si="132"/>
        <v>-4.1827816089938883E-6</v>
      </c>
      <c r="N611" s="21">
        <f t="shared" ca="1" si="128"/>
        <v>0</v>
      </c>
      <c r="O611" s="82">
        <f t="shared" ca="1" si="129"/>
        <v>0</v>
      </c>
      <c r="P611" s="21">
        <f t="shared" ca="1" si="130"/>
        <v>0</v>
      </c>
      <c r="Q611" s="21">
        <f t="shared" ca="1" si="131"/>
        <v>0</v>
      </c>
      <c r="R611" s="12">
        <f t="shared" ca="1" si="133"/>
        <v>4.1827816089938883E-6</v>
      </c>
      <c r="S611" s="12"/>
      <c r="T611" s="12"/>
      <c r="U611" s="12"/>
      <c r="V611" s="12"/>
      <c r="W611" s="12"/>
      <c r="X611" s="12"/>
      <c r="Y611" s="12"/>
      <c r="Z611" s="12"/>
      <c r="AA611" s="12"/>
      <c r="AB611" s="12"/>
      <c r="AC611" s="12"/>
      <c r="AD611" s="12"/>
      <c r="AE611" s="12"/>
      <c r="AF611" s="12"/>
      <c r="AG611" s="12"/>
      <c r="AH611" s="12"/>
      <c r="AI611" s="12"/>
    </row>
    <row r="612" spans="1:35" x14ac:dyDescent="0.2">
      <c r="A612" s="12"/>
      <c r="B612" s="12"/>
      <c r="C612" s="80"/>
      <c r="D612" s="81">
        <f t="shared" si="121"/>
        <v>0</v>
      </c>
      <c r="E612" s="81">
        <f t="shared" si="121"/>
        <v>0</v>
      </c>
      <c r="F612" s="21">
        <f t="shared" si="122"/>
        <v>0</v>
      </c>
      <c r="G612" s="21">
        <f t="shared" si="122"/>
        <v>0</v>
      </c>
      <c r="H612" s="21">
        <f t="shared" si="123"/>
        <v>0</v>
      </c>
      <c r="I612" s="21">
        <f t="shared" si="124"/>
        <v>0</v>
      </c>
      <c r="J612" s="21">
        <f t="shared" si="125"/>
        <v>0</v>
      </c>
      <c r="K612" s="21">
        <f t="shared" si="126"/>
        <v>0</v>
      </c>
      <c r="L612" s="21">
        <f t="shared" si="127"/>
        <v>0</v>
      </c>
      <c r="M612" s="21">
        <f t="shared" ca="1" si="132"/>
        <v>-4.1827816089938883E-6</v>
      </c>
      <c r="N612" s="21">
        <f t="shared" ca="1" si="128"/>
        <v>0</v>
      </c>
      <c r="O612" s="82">
        <f t="shared" ca="1" si="129"/>
        <v>0</v>
      </c>
      <c r="P612" s="21">
        <f t="shared" ca="1" si="130"/>
        <v>0</v>
      </c>
      <c r="Q612" s="21">
        <f t="shared" ca="1" si="131"/>
        <v>0</v>
      </c>
      <c r="R612" s="12">
        <f t="shared" ca="1" si="133"/>
        <v>4.1827816089938883E-6</v>
      </c>
      <c r="S612" s="12"/>
      <c r="T612" s="12"/>
      <c r="U612" s="12"/>
      <c r="V612" s="12"/>
      <c r="W612" s="12"/>
      <c r="X612" s="12"/>
      <c r="Y612" s="12"/>
      <c r="Z612" s="12"/>
      <c r="AA612" s="12"/>
      <c r="AB612" s="12"/>
      <c r="AC612" s="12"/>
      <c r="AD612" s="12"/>
      <c r="AE612" s="12"/>
      <c r="AF612" s="12"/>
      <c r="AG612" s="12"/>
      <c r="AH612" s="12"/>
      <c r="AI612" s="12"/>
    </row>
    <row r="613" spans="1:35" x14ac:dyDescent="0.2">
      <c r="A613" s="12"/>
      <c r="B613" s="12"/>
      <c r="C613" s="80"/>
      <c r="D613" s="81">
        <f t="shared" si="121"/>
        <v>0</v>
      </c>
      <c r="E613" s="81">
        <f t="shared" si="121"/>
        <v>0</v>
      </c>
      <c r="F613" s="21">
        <f t="shared" si="122"/>
        <v>0</v>
      </c>
      <c r="G613" s="21">
        <f t="shared" si="122"/>
        <v>0</v>
      </c>
      <c r="H613" s="21">
        <f t="shared" si="123"/>
        <v>0</v>
      </c>
      <c r="I613" s="21">
        <f t="shared" si="124"/>
        <v>0</v>
      </c>
      <c r="J613" s="21">
        <f t="shared" si="125"/>
        <v>0</v>
      </c>
      <c r="K613" s="21">
        <f t="shared" si="126"/>
        <v>0</v>
      </c>
      <c r="L613" s="21">
        <f t="shared" si="127"/>
        <v>0</v>
      </c>
      <c r="M613" s="21">
        <f t="shared" ca="1" si="132"/>
        <v>-4.1827816089938883E-6</v>
      </c>
      <c r="N613" s="21">
        <f t="shared" ca="1" si="128"/>
        <v>0</v>
      </c>
      <c r="O613" s="82">
        <f t="shared" ca="1" si="129"/>
        <v>0</v>
      </c>
      <c r="P613" s="21">
        <f t="shared" ca="1" si="130"/>
        <v>0</v>
      </c>
      <c r="Q613" s="21">
        <f t="shared" ca="1" si="131"/>
        <v>0</v>
      </c>
      <c r="R613" s="12">
        <f t="shared" ca="1" si="133"/>
        <v>4.1827816089938883E-6</v>
      </c>
      <c r="S613" s="12"/>
      <c r="T613" s="12"/>
      <c r="U613" s="12"/>
      <c r="V613" s="12"/>
      <c r="W613" s="12"/>
      <c r="X613" s="12"/>
      <c r="Y613" s="12"/>
      <c r="Z613" s="12"/>
      <c r="AA613" s="12"/>
      <c r="AB613" s="12"/>
      <c r="AC613" s="12"/>
      <c r="AD613" s="12"/>
      <c r="AE613" s="12"/>
      <c r="AF613" s="12"/>
      <c r="AG613" s="12"/>
      <c r="AH613" s="12"/>
      <c r="AI613" s="12"/>
    </row>
    <row r="614" spans="1:35" x14ac:dyDescent="0.2">
      <c r="A614" s="12"/>
      <c r="B614" s="12"/>
      <c r="C614" s="80"/>
      <c r="D614" s="81">
        <f t="shared" si="121"/>
        <v>0</v>
      </c>
      <c r="E614" s="81">
        <f t="shared" si="121"/>
        <v>0</v>
      </c>
      <c r="F614" s="21">
        <f t="shared" si="122"/>
        <v>0</v>
      </c>
      <c r="G614" s="21">
        <f t="shared" si="122"/>
        <v>0</v>
      </c>
      <c r="H614" s="21">
        <f t="shared" si="123"/>
        <v>0</v>
      </c>
      <c r="I614" s="21">
        <f t="shared" si="124"/>
        <v>0</v>
      </c>
      <c r="J614" s="21">
        <f t="shared" si="125"/>
        <v>0</v>
      </c>
      <c r="K614" s="21">
        <f t="shared" si="126"/>
        <v>0</v>
      </c>
      <c r="L614" s="21">
        <f t="shared" si="127"/>
        <v>0</v>
      </c>
      <c r="M614" s="21">
        <f t="shared" ca="1" si="132"/>
        <v>-4.1827816089938883E-6</v>
      </c>
      <c r="N614" s="21">
        <f t="shared" ca="1" si="128"/>
        <v>0</v>
      </c>
      <c r="O614" s="82">
        <f t="shared" ca="1" si="129"/>
        <v>0</v>
      </c>
      <c r="P614" s="21">
        <f t="shared" ca="1" si="130"/>
        <v>0</v>
      </c>
      <c r="Q614" s="21">
        <f t="shared" ca="1" si="131"/>
        <v>0</v>
      </c>
      <c r="R614" s="12">
        <f t="shared" ca="1" si="133"/>
        <v>4.1827816089938883E-6</v>
      </c>
      <c r="S614" s="12"/>
      <c r="T614" s="12"/>
      <c r="U614" s="12"/>
      <c r="V614" s="12"/>
      <c r="W614" s="12"/>
      <c r="X614" s="12"/>
      <c r="Y614" s="12"/>
      <c r="Z614" s="12"/>
      <c r="AA614" s="12"/>
      <c r="AB614" s="12"/>
      <c r="AC614" s="12"/>
      <c r="AD614" s="12"/>
      <c r="AE614" s="12"/>
      <c r="AF614" s="12"/>
      <c r="AG614" s="12"/>
      <c r="AH614" s="12"/>
      <c r="AI614" s="12"/>
    </row>
    <row r="615" spans="1:35" x14ac:dyDescent="0.2">
      <c r="A615" s="12"/>
      <c r="B615" s="12"/>
      <c r="C615" s="80"/>
      <c r="D615" s="81">
        <f t="shared" si="121"/>
        <v>0</v>
      </c>
      <c r="E615" s="81">
        <f t="shared" si="121"/>
        <v>0</v>
      </c>
      <c r="F615" s="21">
        <f t="shared" si="122"/>
        <v>0</v>
      </c>
      <c r="G615" s="21">
        <f t="shared" si="122"/>
        <v>0</v>
      </c>
      <c r="H615" s="21">
        <f t="shared" si="123"/>
        <v>0</v>
      </c>
      <c r="I615" s="21">
        <f t="shared" si="124"/>
        <v>0</v>
      </c>
      <c r="J615" s="21">
        <f t="shared" si="125"/>
        <v>0</v>
      </c>
      <c r="K615" s="21">
        <f t="shared" si="126"/>
        <v>0</v>
      </c>
      <c r="L615" s="21">
        <f t="shared" si="127"/>
        <v>0</v>
      </c>
      <c r="M615" s="21">
        <f t="shared" ca="1" si="132"/>
        <v>-4.1827816089938883E-6</v>
      </c>
      <c r="N615" s="21">
        <f t="shared" ca="1" si="128"/>
        <v>0</v>
      </c>
      <c r="O615" s="82">
        <f t="shared" ca="1" si="129"/>
        <v>0</v>
      </c>
      <c r="P615" s="21">
        <f t="shared" ca="1" si="130"/>
        <v>0</v>
      </c>
      <c r="Q615" s="21">
        <f t="shared" ca="1" si="131"/>
        <v>0</v>
      </c>
      <c r="R615" s="12">
        <f t="shared" ca="1" si="133"/>
        <v>4.1827816089938883E-6</v>
      </c>
      <c r="S615" s="12"/>
      <c r="T615" s="12"/>
      <c r="U615" s="12"/>
      <c r="V615" s="12"/>
      <c r="W615" s="12"/>
      <c r="X615" s="12"/>
      <c r="Y615" s="12"/>
      <c r="Z615" s="12"/>
      <c r="AA615" s="12"/>
      <c r="AB615" s="12"/>
      <c r="AC615" s="12"/>
      <c r="AD615" s="12"/>
      <c r="AE615" s="12"/>
      <c r="AF615" s="12"/>
      <c r="AG615" s="12"/>
      <c r="AH615" s="12"/>
      <c r="AI615" s="12"/>
    </row>
    <row r="616" spans="1:35" x14ac:dyDescent="0.2">
      <c r="A616" s="12"/>
      <c r="B616" s="12"/>
      <c r="C616" s="80"/>
      <c r="D616" s="81">
        <f t="shared" si="121"/>
        <v>0</v>
      </c>
      <c r="E616" s="81">
        <f t="shared" si="121"/>
        <v>0</v>
      </c>
      <c r="F616" s="21">
        <f t="shared" si="122"/>
        <v>0</v>
      </c>
      <c r="G616" s="21">
        <f t="shared" si="122"/>
        <v>0</v>
      </c>
      <c r="H616" s="21">
        <f t="shared" si="123"/>
        <v>0</v>
      </c>
      <c r="I616" s="21">
        <f t="shared" si="124"/>
        <v>0</v>
      </c>
      <c r="J616" s="21">
        <f t="shared" si="125"/>
        <v>0</v>
      </c>
      <c r="K616" s="21">
        <f t="shared" si="126"/>
        <v>0</v>
      </c>
      <c r="L616" s="21">
        <f t="shared" si="127"/>
        <v>0</v>
      </c>
      <c r="M616" s="21">
        <f t="shared" ca="1" si="132"/>
        <v>-4.1827816089938883E-6</v>
      </c>
      <c r="N616" s="21">
        <f t="shared" ca="1" si="128"/>
        <v>0</v>
      </c>
      <c r="O616" s="82">
        <f t="shared" ca="1" si="129"/>
        <v>0</v>
      </c>
      <c r="P616" s="21">
        <f t="shared" ca="1" si="130"/>
        <v>0</v>
      </c>
      <c r="Q616" s="21">
        <f t="shared" ca="1" si="131"/>
        <v>0</v>
      </c>
      <c r="R616" s="12">
        <f t="shared" ca="1" si="133"/>
        <v>4.1827816089938883E-6</v>
      </c>
      <c r="S616" s="12"/>
      <c r="T616" s="12"/>
      <c r="U616" s="12"/>
      <c r="V616" s="12"/>
      <c r="W616" s="12"/>
      <c r="X616" s="12"/>
      <c r="Y616" s="12"/>
      <c r="Z616" s="12"/>
      <c r="AA616" s="12"/>
      <c r="AB616" s="12"/>
      <c r="AC616" s="12"/>
      <c r="AD616" s="12"/>
      <c r="AE616" s="12"/>
      <c r="AF616" s="12"/>
      <c r="AG616" s="12"/>
      <c r="AH616" s="12"/>
      <c r="AI616" s="12"/>
    </row>
    <row r="617" spans="1:35" x14ac:dyDescent="0.2">
      <c r="A617" s="12"/>
      <c r="B617" s="12"/>
      <c r="C617" s="80"/>
      <c r="D617" s="81">
        <f t="shared" si="121"/>
        <v>0</v>
      </c>
      <c r="E617" s="81">
        <f t="shared" si="121"/>
        <v>0</v>
      </c>
      <c r="F617" s="21">
        <f t="shared" si="122"/>
        <v>0</v>
      </c>
      <c r="G617" s="21">
        <f t="shared" si="122"/>
        <v>0</v>
      </c>
      <c r="H617" s="21">
        <f t="shared" si="123"/>
        <v>0</v>
      </c>
      <c r="I617" s="21">
        <f t="shared" si="124"/>
        <v>0</v>
      </c>
      <c r="J617" s="21">
        <f t="shared" si="125"/>
        <v>0</v>
      </c>
      <c r="K617" s="21">
        <f t="shared" si="126"/>
        <v>0</v>
      </c>
      <c r="L617" s="21">
        <f t="shared" si="127"/>
        <v>0</v>
      </c>
      <c r="M617" s="21">
        <f t="shared" ca="1" si="132"/>
        <v>-4.1827816089938883E-6</v>
      </c>
      <c r="N617" s="21">
        <f t="shared" ca="1" si="128"/>
        <v>0</v>
      </c>
      <c r="O617" s="82">
        <f t="shared" ca="1" si="129"/>
        <v>0</v>
      </c>
      <c r="P617" s="21">
        <f t="shared" ca="1" si="130"/>
        <v>0</v>
      </c>
      <c r="Q617" s="21">
        <f t="shared" ca="1" si="131"/>
        <v>0</v>
      </c>
      <c r="R617" s="12">
        <f t="shared" ca="1" si="133"/>
        <v>4.1827816089938883E-6</v>
      </c>
      <c r="S617" s="12"/>
      <c r="T617" s="12"/>
      <c r="U617" s="12"/>
      <c r="V617" s="12"/>
      <c r="W617" s="12"/>
      <c r="X617" s="12"/>
      <c r="Y617" s="12"/>
      <c r="Z617" s="12"/>
      <c r="AA617" s="12"/>
      <c r="AB617" s="12"/>
      <c r="AC617" s="12"/>
      <c r="AD617" s="12"/>
      <c r="AE617" s="12"/>
      <c r="AF617" s="12"/>
      <c r="AG617" s="12"/>
      <c r="AH617" s="12"/>
      <c r="AI617" s="12"/>
    </row>
    <row r="618" spans="1:35" x14ac:dyDescent="0.2">
      <c r="A618" s="12"/>
      <c r="B618" s="12"/>
      <c r="C618" s="80"/>
      <c r="D618" s="81">
        <f t="shared" si="121"/>
        <v>0</v>
      </c>
      <c r="E618" s="81">
        <f t="shared" si="121"/>
        <v>0</v>
      </c>
      <c r="F618" s="21">
        <f t="shared" si="122"/>
        <v>0</v>
      </c>
      <c r="G618" s="21">
        <f t="shared" si="122"/>
        <v>0</v>
      </c>
      <c r="H618" s="21">
        <f t="shared" si="123"/>
        <v>0</v>
      </c>
      <c r="I618" s="21">
        <f t="shared" si="124"/>
        <v>0</v>
      </c>
      <c r="J618" s="21">
        <f t="shared" si="125"/>
        <v>0</v>
      </c>
      <c r="K618" s="21">
        <f t="shared" si="126"/>
        <v>0</v>
      </c>
      <c r="L618" s="21">
        <f t="shared" si="127"/>
        <v>0</v>
      </c>
      <c r="M618" s="21">
        <f t="shared" ca="1" si="132"/>
        <v>-4.1827816089938883E-6</v>
      </c>
      <c r="N618" s="21">
        <f t="shared" ca="1" si="128"/>
        <v>0</v>
      </c>
      <c r="O618" s="82">
        <f t="shared" ca="1" si="129"/>
        <v>0</v>
      </c>
      <c r="P618" s="21">
        <f t="shared" ca="1" si="130"/>
        <v>0</v>
      </c>
      <c r="Q618" s="21">
        <f t="shared" ca="1" si="131"/>
        <v>0</v>
      </c>
      <c r="R618" s="12">
        <f t="shared" ca="1" si="133"/>
        <v>4.1827816089938883E-6</v>
      </c>
      <c r="S618" s="12"/>
      <c r="T618" s="12"/>
      <c r="U618" s="12"/>
      <c r="V618" s="12"/>
      <c r="W618" s="12"/>
      <c r="X618" s="12"/>
      <c r="Y618" s="12"/>
      <c r="Z618" s="12"/>
      <c r="AA618" s="12"/>
      <c r="AB618" s="12"/>
      <c r="AC618" s="12"/>
      <c r="AD618" s="12"/>
      <c r="AE618" s="12"/>
      <c r="AF618" s="12"/>
      <c r="AG618" s="12"/>
      <c r="AH618" s="12"/>
      <c r="AI618" s="12"/>
    </row>
    <row r="619" spans="1:35" x14ac:dyDescent="0.2">
      <c r="A619" s="12"/>
      <c r="B619" s="12"/>
      <c r="C619" s="80"/>
      <c r="D619" s="81">
        <f t="shared" si="121"/>
        <v>0</v>
      </c>
      <c r="E619" s="81">
        <f t="shared" si="121"/>
        <v>0</v>
      </c>
      <c r="F619" s="21">
        <f t="shared" si="122"/>
        <v>0</v>
      </c>
      <c r="G619" s="21">
        <f t="shared" si="122"/>
        <v>0</v>
      </c>
      <c r="H619" s="21">
        <f t="shared" si="123"/>
        <v>0</v>
      </c>
      <c r="I619" s="21">
        <f t="shared" si="124"/>
        <v>0</v>
      </c>
      <c r="J619" s="21">
        <f t="shared" si="125"/>
        <v>0</v>
      </c>
      <c r="K619" s="21">
        <f t="shared" si="126"/>
        <v>0</v>
      </c>
      <c r="L619" s="21">
        <f t="shared" si="127"/>
        <v>0</v>
      </c>
      <c r="M619" s="21">
        <f t="shared" ca="1" si="132"/>
        <v>-4.1827816089938883E-6</v>
      </c>
      <c r="N619" s="21">
        <f t="shared" ca="1" si="128"/>
        <v>0</v>
      </c>
      <c r="O619" s="82">
        <f t="shared" ca="1" si="129"/>
        <v>0</v>
      </c>
      <c r="P619" s="21">
        <f t="shared" ca="1" si="130"/>
        <v>0</v>
      </c>
      <c r="Q619" s="21">
        <f t="shared" ca="1" si="131"/>
        <v>0</v>
      </c>
      <c r="R619" s="12">
        <f t="shared" ca="1" si="133"/>
        <v>4.1827816089938883E-6</v>
      </c>
      <c r="S619" s="12"/>
      <c r="T619" s="12"/>
      <c r="U619" s="12"/>
      <c r="V619" s="12"/>
      <c r="W619" s="12"/>
      <c r="X619" s="12"/>
      <c r="Y619" s="12"/>
      <c r="Z619" s="12"/>
      <c r="AA619" s="12"/>
      <c r="AB619" s="12"/>
      <c r="AC619" s="12"/>
      <c r="AD619" s="12"/>
      <c r="AE619" s="12"/>
      <c r="AF619" s="12"/>
      <c r="AG619" s="12"/>
      <c r="AH619" s="12"/>
      <c r="AI619" s="12"/>
    </row>
    <row r="620" spans="1:35" x14ac:dyDescent="0.2">
      <c r="A620" s="12"/>
      <c r="B620" s="12"/>
      <c r="C620" s="80"/>
      <c r="D620" s="81">
        <f t="shared" si="121"/>
        <v>0</v>
      </c>
      <c r="E620" s="81">
        <f t="shared" si="121"/>
        <v>0</v>
      </c>
      <c r="F620" s="21">
        <f t="shared" si="122"/>
        <v>0</v>
      </c>
      <c r="G620" s="21">
        <f t="shared" si="122"/>
        <v>0</v>
      </c>
      <c r="H620" s="21">
        <f t="shared" si="123"/>
        <v>0</v>
      </c>
      <c r="I620" s="21">
        <f t="shared" si="124"/>
        <v>0</v>
      </c>
      <c r="J620" s="21">
        <f t="shared" si="125"/>
        <v>0</v>
      </c>
      <c r="K620" s="21">
        <f t="shared" si="126"/>
        <v>0</v>
      </c>
      <c r="L620" s="21">
        <f t="shared" si="127"/>
        <v>0</v>
      </c>
      <c r="M620" s="21">
        <f t="shared" ca="1" si="132"/>
        <v>-4.1827816089938883E-6</v>
      </c>
      <c r="N620" s="21">
        <f t="shared" ca="1" si="128"/>
        <v>0</v>
      </c>
      <c r="O620" s="82">
        <f t="shared" ca="1" si="129"/>
        <v>0</v>
      </c>
      <c r="P620" s="21">
        <f t="shared" ca="1" si="130"/>
        <v>0</v>
      </c>
      <c r="Q620" s="21">
        <f t="shared" ca="1" si="131"/>
        <v>0</v>
      </c>
      <c r="R620" s="12">
        <f t="shared" ca="1" si="133"/>
        <v>4.1827816089938883E-6</v>
      </c>
      <c r="S620" s="12"/>
      <c r="T620" s="12"/>
      <c r="U620" s="12"/>
      <c r="V620" s="12"/>
      <c r="W620" s="12"/>
      <c r="X620" s="12"/>
      <c r="Y620" s="12"/>
      <c r="Z620" s="12"/>
      <c r="AA620" s="12"/>
      <c r="AB620" s="12"/>
      <c r="AC620" s="12"/>
      <c r="AD620" s="12"/>
      <c r="AE620" s="12"/>
      <c r="AF620" s="12"/>
      <c r="AG620" s="12"/>
      <c r="AH620" s="12"/>
      <c r="AI620" s="12"/>
    </row>
    <row r="621" spans="1:35" x14ac:dyDescent="0.2">
      <c r="A621" s="12"/>
      <c r="B621" s="12"/>
      <c r="C621" s="80"/>
      <c r="D621" s="81">
        <f t="shared" si="121"/>
        <v>0</v>
      </c>
      <c r="E621" s="81">
        <f t="shared" si="121"/>
        <v>0</v>
      </c>
      <c r="F621" s="21">
        <f t="shared" si="122"/>
        <v>0</v>
      </c>
      <c r="G621" s="21">
        <f t="shared" si="122"/>
        <v>0</v>
      </c>
      <c r="H621" s="21">
        <f t="shared" si="123"/>
        <v>0</v>
      </c>
      <c r="I621" s="21">
        <f t="shared" si="124"/>
        <v>0</v>
      </c>
      <c r="J621" s="21">
        <f t="shared" si="125"/>
        <v>0</v>
      </c>
      <c r="K621" s="21">
        <f t="shared" si="126"/>
        <v>0</v>
      </c>
      <c r="L621" s="21">
        <f t="shared" si="127"/>
        <v>0</v>
      </c>
      <c r="M621" s="21">
        <f t="shared" ca="1" si="132"/>
        <v>-4.1827816089938883E-6</v>
      </c>
      <c r="N621" s="21">
        <f t="shared" ca="1" si="128"/>
        <v>0</v>
      </c>
      <c r="O621" s="82">
        <f t="shared" ca="1" si="129"/>
        <v>0</v>
      </c>
      <c r="P621" s="21">
        <f t="shared" ca="1" si="130"/>
        <v>0</v>
      </c>
      <c r="Q621" s="21">
        <f t="shared" ca="1" si="131"/>
        <v>0</v>
      </c>
      <c r="R621" s="12">
        <f t="shared" ca="1" si="133"/>
        <v>4.1827816089938883E-6</v>
      </c>
      <c r="S621" s="12"/>
      <c r="T621" s="12"/>
      <c r="U621" s="12"/>
      <c r="V621" s="12"/>
      <c r="W621" s="12"/>
      <c r="X621" s="12"/>
      <c r="Y621" s="12"/>
      <c r="Z621" s="12"/>
      <c r="AA621" s="12"/>
      <c r="AB621" s="12"/>
      <c r="AC621" s="12"/>
      <c r="AD621" s="12"/>
      <c r="AE621" s="12"/>
      <c r="AF621" s="12"/>
      <c r="AG621" s="12"/>
      <c r="AH621" s="12"/>
      <c r="AI621" s="12"/>
    </row>
    <row r="622" spans="1:35" x14ac:dyDescent="0.2">
      <c r="A622" s="12"/>
      <c r="B622" s="12"/>
      <c r="C622" s="80"/>
      <c r="D622" s="81">
        <f t="shared" si="121"/>
        <v>0</v>
      </c>
      <c r="E622" s="81">
        <f t="shared" si="121"/>
        <v>0</v>
      </c>
      <c r="F622" s="21">
        <f t="shared" si="122"/>
        <v>0</v>
      </c>
      <c r="G622" s="21">
        <f t="shared" si="122"/>
        <v>0</v>
      </c>
      <c r="H622" s="21">
        <f t="shared" si="123"/>
        <v>0</v>
      </c>
      <c r="I622" s="21">
        <f t="shared" si="124"/>
        <v>0</v>
      </c>
      <c r="J622" s="21">
        <f t="shared" si="125"/>
        <v>0</v>
      </c>
      <c r="K622" s="21">
        <f t="shared" si="126"/>
        <v>0</v>
      </c>
      <c r="L622" s="21">
        <f t="shared" si="127"/>
        <v>0</v>
      </c>
      <c r="M622" s="21">
        <f t="shared" ca="1" si="132"/>
        <v>-4.1827816089938883E-6</v>
      </c>
      <c r="N622" s="21">
        <f t="shared" ca="1" si="128"/>
        <v>0</v>
      </c>
      <c r="O622" s="82">
        <f t="shared" ca="1" si="129"/>
        <v>0</v>
      </c>
      <c r="P622" s="21">
        <f t="shared" ca="1" si="130"/>
        <v>0</v>
      </c>
      <c r="Q622" s="21">
        <f t="shared" ca="1" si="131"/>
        <v>0</v>
      </c>
      <c r="R622" s="12">
        <f t="shared" ca="1" si="133"/>
        <v>4.1827816089938883E-6</v>
      </c>
      <c r="S622" s="12"/>
      <c r="T622" s="12"/>
      <c r="U622" s="12"/>
      <c r="V622" s="12"/>
      <c r="W622" s="12"/>
      <c r="X622" s="12"/>
      <c r="Y622" s="12"/>
      <c r="Z622" s="12"/>
      <c r="AA622" s="12"/>
      <c r="AB622" s="12"/>
      <c r="AC622" s="12"/>
      <c r="AD622" s="12"/>
      <c r="AE622" s="12"/>
      <c r="AF622" s="12"/>
      <c r="AG622" s="12"/>
      <c r="AH622" s="12"/>
      <c r="AI622" s="12"/>
    </row>
    <row r="623" spans="1:35" x14ac:dyDescent="0.2">
      <c r="A623" s="12"/>
      <c r="B623" s="12"/>
      <c r="C623" s="80"/>
      <c r="D623" s="81">
        <f t="shared" si="121"/>
        <v>0</v>
      </c>
      <c r="E623" s="81">
        <f t="shared" si="121"/>
        <v>0</v>
      </c>
      <c r="F623" s="21">
        <f t="shared" si="122"/>
        <v>0</v>
      </c>
      <c r="G623" s="21">
        <f t="shared" si="122"/>
        <v>0</v>
      </c>
      <c r="H623" s="21">
        <f t="shared" si="123"/>
        <v>0</v>
      </c>
      <c r="I623" s="21">
        <f t="shared" si="124"/>
        <v>0</v>
      </c>
      <c r="J623" s="21">
        <f t="shared" si="125"/>
        <v>0</v>
      </c>
      <c r="K623" s="21">
        <f t="shared" si="126"/>
        <v>0</v>
      </c>
      <c r="L623" s="21">
        <f t="shared" si="127"/>
        <v>0</v>
      </c>
      <c r="M623" s="21">
        <f t="shared" ca="1" si="132"/>
        <v>-4.1827816089938883E-6</v>
      </c>
      <c r="N623" s="21">
        <f t="shared" ca="1" si="128"/>
        <v>0</v>
      </c>
      <c r="O623" s="82">
        <f t="shared" ca="1" si="129"/>
        <v>0</v>
      </c>
      <c r="P623" s="21">
        <f t="shared" ca="1" si="130"/>
        <v>0</v>
      </c>
      <c r="Q623" s="21">
        <f t="shared" ca="1" si="131"/>
        <v>0</v>
      </c>
      <c r="R623" s="12">
        <f t="shared" ca="1" si="133"/>
        <v>4.1827816089938883E-6</v>
      </c>
      <c r="S623" s="12"/>
      <c r="T623" s="12"/>
      <c r="U623" s="12"/>
      <c r="V623" s="12"/>
      <c r="W623" s="12"/>
      <c r="X623" s="12"/>
      <c r="Y623" s="12"/>
      <c r="Z623" s="12"/>
      <c r="AA623" s="12"/>
      <c r="AB623" s="12"/>
      <c r="AC623" s="12"/>
      <c r="AD623" s="12"/>
      <c r="AE623" s="12"/>
      <c r="AF623" s="12"/>
      <c r="AG623" s="12"/>
      <c r="AH623" s="12"/>
      <c r="AI623" s="12"/>
    </row>
    <row r="624" spans="1:35" x14ac:dyDescent="0.2">
      <c r="A624" s="12"/>
      <c r="B624" s="12"/>
      <c r="C624" s="80"/>
      <c r="D624" s="81">
        <f t="shared" si="121"/>
        <v>0</v>
      </c>
      <c r="E624" s="81">
        <f t="shared" si="121"/>
        <v>0</v>
      </c>
      <c r="F624" s="21">
        <f t="shared" si="122"/>
        <v>0</v>
      </c>
      <c r="G624" s="21">
        <f t="shared" si="122"/>
        <v>0</v>
      </c>
      <c r="H624" s="21">
        <f t="shared" si="123"/>
        <v>0</v>
      </c>
      <c r="I624" s="21">
        <f t="shared" si="124"/>
        <v>0</v>
      </c>
      <c r="J624" s="21">
        <f t="shared" si="125"/>
        <v>0</v>
      </c>
      <c r="K624" s="21">
        <f t="shared" si="126"/>
        <v>0</v>
      </c>
      <c r="L624" s="21">
        <f t="shared" si="127"/>
        <v>0</v>
      </c>
      <c r="M624" s="21">
        <f t="shared" ca="1" si="132"/>
        <v>-4.1827816089938883E-6</v>
      </c>
      <c r="N624" s="21">
        <f t="shared" ca="1" si="128"/>
        <v>0</v>
      </c>
      <c r="O624" s="82">
        <f t="shared" ca="1" si="129"/>
        <v>0</v>
      </c>
      <c r="P624" s="21">
        <f t="shared" ca="1" si="130"/>
        <v>0</v>
      </c>
      <c r="Q624" s="21">
        <f t="shared" ca="1" si="131"/>
        <v>0</v>
      </c>
      <c r="R624" s="12">
        <f t="shared" ca="1" si="133"/>
        <v>4.1827816089938883E-6</v>
      </c>
      <c r="S624" s="12"/>
      <c r="T624" s="12"/>
      <c r="U624" s="12"/>
      <c r="V624" s="12"/>
      <c r="W624" s="12"/>
      <c r="X624" s="12"/>
      <c r="Y624" s="12"/>
      <c r="Z624" s="12"/>
      <c r="AA624" s="12"/>
      <c r="AB624" s="12"/>
      <c r="AC624" s="12"/>
      <c r="AD624" s="12"/>
      <c r="AE624" s="12"/>
      <c r="AF624" s="12"/>
      <c r="AG624" s="12"/>
      <c r="AH624" s="12"/>
      <c r="AI624" s="12"/>
    </row>
    <row r="625" spans="1:35" x14ac:dyDescent="0.2">
      <c r="A625" s="12"/>
      <c r="B625" s="12"/>
      <c r="C625" s="80"/>
      <c r="D625" s="81">
        <f t="shared" si="121"/>
        <v>0</v>
      </c>
      <c r="E625" s="81">
        <f t="shared" si="121"/>
        <v>0</v>
      </c>
      <c r="F625" s="21">
        <f t="shared" si="122"/>
        <v>0</v>
      </c>
      <c r="G625" s="21">
        <f t="shared" si="122"/>
        <v>0</v>
      </c>
      <c r="H625" s="21">
        <f t="shared" si="123"/>
        <v>0</v>
      </c>
      <c r="I625" s="21">
        <f t="shared" si="124"/>
        <v>0</v>
      </c>
      <c r="J625" s="21">
        <f t="shared" si="125"/>
        <v>0</v>
      </c>
      <c r="K625" s="21">
        <f t="shared" si="126"/>
        <v>0</v>
      </c>
      <c r="L625" s="21">
        <f t="shared" si="127"/>
        <v>0</v>
      </c>
      <c r="M625" s="21">
        <f t="shared" ca="1" si="132"/>
        <v>-4.1827816089938883E-6</v>
      </c>
      <c r="N625" s="21">
        <f t="shared" ca="1" si="128"/>
        <v>0</v>
      </c>
      <c r="O625" s="82">
        <f t="shared" ca="1" si="129"/>
        <v>0</v>
      </c>
      <c r="P625" s="21">
        <f t="shared" ca="1" si="130"/>
        <v>0</v>
      </c>
      <c r="Q625" s="21">
        <f t="shared" ca="1" si="131"/>
        <v>0</v>
      </c>
      <c r="R625" s="12">
        <f t="shared" ca="1" si="133"/>
        <v>4.1827816089938883E-6</v>
      </c>
      <c r="S625" s="12"/>
      <c r="T625" s="12"/>
      <c r="U625" s="12"/>
      <c r="V625" s="12"/>
      <c r="W625" s="12"/>
      <c r="X625" s="12"/>
      <c r="Y625" s="12"/>
      <c r="Z625" s="12"/>
      <c r="AA625" s="12"/>
      <c r="AB625" s="12"/>
      <c r="AC625" s="12"/>
      <c r="AD625" s="12"/>
      <c r="AE625" s="12"/>
      <c r="AF625" s="12"/>
      <c r="AG625" s="12"/>
      <c r="AH625" s="12"/>
      <c r="AI625" s="12"/>
    </row>
    <row r="626" spans="1:35" x14ac:dyDescent="0.2">
      <c r="A626" s="12"/>
      <c r="B626" s="12"/>
      <c r="C626" s="80"/>
      <c r="D626" s="81">
        <f t="shared" si="121"/>
        <v>0</v>
      </c>
      <c r="E626" s="81">
        <f t="shared" si="121"/>
        <v>0</v>
      </c>
      <c r="F626" s="21">
        <f t="shared" si="122"/>
        <v>0</v>
      </c>
      <c r="G626" s="21">
        <f t="shared" si="122"/>
        <v>0</v>
      </c>
      <c r="H626" s="21">
        <f t="shared" si="123"/>
        <v>0</v>
      </c>
      <c r="I626" s="21">
        <f t="shared" si="124"/>
        <v>0</v>
      </c>
      <c r="J626" s="21">
        <f t="shared" si="125"/>
        <v>0</v>
      </c>
      <c r="K626" s="21">
        <f t="shared" si="126"/>
        <v>0</v>
      </c>
      <c r="L626" s="21">
        <f t="shared" si="127"/>
        <v>0</v>
      </c>
      <c r="M626" s="21">
        <f t="shared" ca="1" si="132"/>
        <v>-4.1827816089938883E-6</v>
      </c>
      <c r="N626" s="21">
        <f t="shared" ca="1" si="128"/>
        <v>0</v>
      </c>
      <c r="O626" s="82">
        <f t="shared" ca="1" si="129"/>
        <v>0</v>
      </c>
      <c r="P626" s="21">
        <f t="shared" ca="1" si="130"/>
        <v>0</v>
      </c>
      <c r="Q626" s="21">
        <f t="shared" ca="1" si="131"/>
        <v>0</v>
      </c>
      <c r="R626" s="12">
        <f t="shared" ca="1" si="133"/>
        <v>4.1827816089938883E-6</v>
      </c>
      <c r="S626" s="12"/>
      <c r="T626" s="12"/>
      <c r="U626" s="12"/>
      <c r="V626" s="12"/>
      <c r="W626" s="12"/>
      <c r="X626" s="12"/>
      <c r="Y626" s="12"/>
      <c r="Z626" s="12"/>
      <c r="AA626" s="12"/>
      <c r="AB626" s="12"/>
      <c r="AC626" s="12"/>
      <c r="AD626" s="12"/>
      <c r="AE626" s="12"/>
      <c r="AF626" s="12"/>
      <c r="AG626" s="12"/>
      <c r="AH626" s="12"/>
      <c r="AI626" s="12"/>
    </row>
    <row r="627" spans="1:35" x14ac:dyDescent="0.2">
      <c r="A627" s="12"/>
      <c r="B627" s="12"/>
      <c r="C627" s="80"/>
      <c r="D627" s="81">
        <f t="shared" si="121"/>
        <v>0</v>
      </c>
      <c r="E627" s="81">
        <f t="shared" si="121"/>
        <v>0</v>
      </c>
      <c r="F627" s="21">
        <f t="shared" si="122"/>
        <v>0</v>
      </c>
      <c r="G627" s="21">
        <f t="shared" si="122"/>
        <v>0</v>
      </c>
      <c r="H627" s="21">
        <f t="shared" si="123"/>
        <v>0</v>
      </c>
      <c r="I627" s="21">
        <f t="shared" si="124"/>
        <v>0</v>
      </c>
      <c r="J627" s="21">
        <f t="shared" si="125"/>
        <v>0</v>
      </c>
      <c r="K627" s="21">
        <f t="shared" si="126"/>
        <v>0</v>
      </c>
      <c r="L627" s="21">
        <f t="shared" si="127"/>
        <v>0</v>
      </c>
      <c r="M627" s="21">
        <f t="shared" ca="1" si="132"/>
        <v>-4.1827816089938883E-6</v>
      </c>
      <c r="N627" s="21">
        <f t="shared" ca="1" si="128"/>
        <v>0</v>
      </c>
      <c r="O627" s="82">
        <f t="shared" ca="1" si="129"/>
        <v>0</v>
      </c>
      <c r="P627" s="21">
        <f t="shared" ca="1" si="130"/>
        <v>0</v>
      </c>
      <c r="Q627" s="21">
        <f t="shared" ca="1" si="131"/>
        <v>0</v>
      </c>
      <c r="R627" s="12">
        <f t="shared" ca="1" si="133"/>
        <v>4.1827816089938883E-6</v>
      </c>
      <c r="S627" s="12"/>
      <c r="T627" s="12"/>
      <c r="U627" s="12"/>
      <c r="V627" s="12"/>
      <c r="W627" s="12"/>
      <c r="X627" s="12"/>
      <c r="Y627" s="12"/>
      <c r="Z627" s="12"/>
      <c r="AA627" s="12"/>
      <c r="AB627" s="12"/>
      <c r="AC627" s="12"/>
      <c r="AD627" s="12"/>
      <c r="AE627" s="12"/>
      <c r="AF627" s="12"/>
      <c r="AG627" s="12"/>
      <c r="AH627" s="12"/>
      <c r="AI627" s="12"/>
    </row>
    <row r="628" spans="1:35" x14ac:dyDescent="0.2">
      <c r="A628" s="12"/>
      <c r="B628" s="12"/>
      <c r="C628" s="80"/>
      <c r="D628" s="81">
        <f t="shared" si="121"/>
        <v>0</v>
      </c>
      <c r="E628" s="81">
        <f t="shared" si="121"/>
        <v>0</v>
      </c>
      <c r="F628" s="21">
        <f t="shared" si="122"/>
        <v>0</v>
      </c>
      <c r="G628" s="21">
        <f t="shared" si="122"/>
        <v>0</v>
      </c>
      <c r="H628" s="21">
        <f t="shared" si="123"/>
        <v>0</v>
      </c>
      <c r="I628" s="21">
        <f t="shared" si="124"/>
        <v>0</v>
      </c>
      <c r="J628" s="21">
        <f t="shared" si="125"/>
        <v>0</v>
      </c>
      <c r="K628" s="21">
        <f t="shared" si="126"/>
        <v>0</v>
      </c>
      <c r="L628" s="21">
        <f t="shared" si="127"/>
        <v>0</v>
      </c>
      <c r="M628" s="21">
        <f t="shared" ca="1" si="132"/>
        <v>-4.1827816089938883E-6</v>
      </c>
      <c r="N628" s="21">
        <f t="shared" ca="1" si="128"/>
        <v>0</v>
      </c>
      <c r="O628" s="82">
        <f t="shared" ca="1" si="129"/>
        <v>0</v>
      </c>
      <c r="P628" s="21">
        <f t="shared" ca="1" si="130"/>
        <v>0</v>
      </c>
      <c r="Q628" s="21">
        <f t="shared" ca="1" si="131"/>
        <v>0</v>
      </c>
      <c r="R628" s="12">
        <f t="shared" ca="1" si="133"/>
        <v>4.1827816089938883E-6</v>
      </c>
      <c r="S628" s="12"/>
      <c r="T628" s="12"/>
      <c r="U628" s="12"/>
      <c r="V628" s="12"/>
      <c r="W628" s="12"/>
      <c r="X628" s="12"/>
      <c r="Y628" s="12"/>
      <c r="Z628" s="12"/>
      <c r="AA628" s="12"/>
      <c r="AB628" s="12"/>
      <c r="AC628" s="12"/>
      <c r="AD628" s="12"/>
      <c r="AE628" s="12"/>
      <c r="AF628" s="12"/>
      <c r="AG628" s="12"/>
      <c r="AH628" s="12"/>
      <c r="AI628" s="12"/>
    </row>
    <row r="629" spans="1:35" x14ac:dyDescent="0.2">
      <c r="A629" s="12"/>
      <c r="B629" s="12"/>
      <c r="C629" s="80"/>
      <c r="D629" s="81">
        <f t="shared" si="121"/>
        <v>0</v>
      </c>
      <c r="E629" s="81">
        <f t="shared" si="121"/>
        <v>0</v>
      </c>
      <c r="F629" s="21">
        <f t="shared" si="122"/>
        <v>0</v>
      </c>
      <c r="G629" s="21">
        <f t="shared" si="122"/>
        <v>0</v>
      </c>
      <c r="H629" s="21">
        <f t="shared" si="123"/>
        <v>0</v>
      </c>
      <c r="I629" s="21">
        <f t="shared" si="124"/>
        <v>0</v>
      </c>
      <c r="J629" s="21">
        <f t="shared" si="125"/>
        <v>0</v>
      </c>
      <c r="K629" s="21">
        <f t="shared" si="126"/>
        <v>0</v>
      </c>
      <c r="L629" s="21">
        <f t="shared" si="127"/>
        <v>0</v>
      </c>
      <c r="M629" s="21">
        <f t="shared" ca="1" si="132"/>
        <v>-4.1827816089938883E-6</v>
      </c>
      <c r="N629" s="21">
        <f t="shared" ca="1" si="128"/>
        <v>0</v>
      </c>
      <c r="O629" s="82">
        <f t="shared" ca="1" si="129"/>
        <v>0</v>
      </c>
      <c r="P629" s="21">
        <f t="shared" ca="1" si="130"/>
        <v>0</v>
      </c>
      <c r="Q629" s="21">
        <f t="shared" ca="1" si="131"/>
        <v>0</v>
      </c>
      <c r="R629" s="12">
        <f t="shared" ca="1" si="133"/>
        <v>4.1827816089938883E-6</v>
      </c>
      <c r="S629" s="12"/>
      <c r="T629" s="12"/>
      <c r="U629" s="12"/>
      <c r="V629" s="12"/>
      <c r="W629" s="12"/>
      <c r="X629" s="12"/>
      <c r="Y629" s="12"/>
      <c r="Z629" s="12"/>
      <c r="AA629" s="12"/>
      <c r="AB629" s="12"/>
      <c r="AC629" s="12"/>
      <c r="AD629" s="12"/>
      <c r="AE629" s="12"/>
      <c r="AF629" s="12"/>
      <c r="AG629" s="12"/>
      <c r="AH629" s="12"/>
      <c r="AI629" s="12"/>
    </row>
    <row r="630" spans="1:35" x14ac:dyDescent="0.2">
      <c r="A630" s="12"/>
      <c r="B630" s="12"/>
      <c r="C630" s="80"/>
      <c r="D630" s="81">
        <f t="shared" si="121"/>
        <v>0</v>
      </c>
      <c r="E630" s="81">
        <f t="shared" si="121"/>
        <v>0</v>
      </c>
      <c r="F630" s="21">
        <f t="shared" si="122"/>
        <v>0</v>
      </c>
      <c r="G630" s="21">
        <f t="shared" si="122"/>
        <v>0</v>
      </c>
      <c r="H630" s="21">
        <f t="shared" si="123"/>
        <v>0</v>
      </c>
      <c r="I630" s="21">
        <f t="shared" si="124"/>
        <v>0</v>
      </c>
      <c r="J630" s="21">
        <f t="shared" si="125"/>
        <v>0</v>
      </c>
      <c r="K630" s="21">
        <f t="shared" si="126"/>
        <v>0</v>
      </c>
      <c r="L630" s="21">
        <f t="shared" si="127"/>
        <v>0</v>
      </c>
      <c r="M630" s="21">
        <f t="shared" ca="1" si="132"/>
        <v>-4.1827816089938883E-6</v>
      </c>
      <c r="N630" s="21">
        <f t="shared" ca="1" si="128"/>
        <v>0</v>
      </c>
      <c r="O630" s="82">
        <f t="shared" ca="1" si="129"/>
        <v>0</v>
      </c>
      <c r="P630" s="21">
        <f t="shared" ca="1" si="130"/>
        <v>0</v>
      </c>
      <c r="Q630" s="21">
        <f t="shared" ca="1" si="131"/>
        <v>0</v>
      </c>
      <c r="R630" s="12">
        <f t="shared" ca="1" si="133"/>
        <v>4.1827816089938883E-6</v>
      </c>
      <c r="S630" s="12"/>
      <c r="T630" s="12"/>
      <c r="U630" s="12"/>
      <c r="V630" s="12"/>
      <c r="W630" s="12"/>
      <c r="X630" s="12"/>
      <c r="Y630" s="12"/>
      <c r="Z630" s="12"/>
      <c r="AA630" s="12"/>
      <c r="AB630" s="12"/>
      <c r="AC630" s="12"/>
      <c r="AD630" s="12"/>
      <c r="AE630" s="12"/>
      <c r="AF630" s="12"/>
      <c r="AG630" s="12"/>
      <c r="AH630" s="12"/>
      <c r="AI630" s="12"/>
    </row>
    <row r="631" spans="1:35" x14ac:dyDescent="0.2">
      <c r="A631" s="12"/>
      <c r="B631" s="12"/>
      <c r="C631" s="80"/>
      <c r="D631" s="81">
        <f t="shared" si="121"/>
        <v>0</v>
      </c>
      <c r="E631" s="81">
        <f t="shared" si="121"/>
        <v>0</v>
      </c>
      <c r="F631" s="21">
        <f t="shared" si="122"/>
        <v>0</v>
      </c>
      <c r="G631" s="21">
        <f t="shared" si="122"/>
        <v>0</v>
      </c>
      <c r="H631" s="21">
        <f t="shared" si="123"/>
        <v>0</v>
      </c>
      <c r="I631" s="21">
        <f t="shared" si="124"/>
        <v>0</v>
      </c>
      <c r="J631" s="21">
        <f t="shared" si="125"/>
        <v>0</v>
      </c>
      <c r="K631" s="21">
        <f t="shared" si="126"/>
        <v>0</v>
      </c>
      <c r="L631" s="21">
        <f t="shared" si="127"/>
        <v>0</v>
      </c>
      <c r="M631" s="21">
        <f t="shared" ca="1" si="132"/>
        <v>-4.1827816089938883E-6</v>
      </c>
      <c r="N631" s="21">
        <f t="shared" ca="1" si="128"/>
        <v>0</v>
      </c>
      <c r="O631" s="82">
        <f t="shared" ca="1" si="129"/>
        <v>0</v>
      </c>
      <c r="P631" s="21">
        <f t="shared" ca="1" si="130"/>
        <v>0</v>
      </c>
      <c r="Q631" s="21">
        <f t="shared" ca="1" si="131"/>
        <v>0</v>
      </c>
      <c r="R631" s="12">
        <f t="shared" ca="1" si="133"/>
        <v>4.1827816089938883E-6</v>
      </c>
      <c r="S631" s="12"/>
      <c r="T631" s="12"/>
      <c r="U631" s="12"/>
      <c r="V631" s="12"/>
      <c r="W631" s="12"/>
      <c r="X631" s="12"/>
      <c r="Y631" s="12"/>
      <c r="Z631" s="12"/>
      <c r="AA631" s="12"/>
      <c r="AB631" s="12"/>
      <c r="AC631" s="12"/>
      <c r="AD631" s="12"/>
      <c r="AE631" s="12"/>
      <c r="AF631" s="12"/>
      <c r="AG631" s="12"/>
      <c r="AH631" s="12"/>
      <c r="AI631" s="12"/>
    </row>
    <row r="632" spans="1:35" x14ac:dyDescent="0.2">
      <c r="A632" s="12"/>
      <c r="B632" s="12"/>
      <c r="C632" s="80"/>
      <c r="D632" s="81">
        <f t="shared" si="121"/>
        <v>0</v>
      </c>
      <c r="E632" s="81">
        <f t="shared" si="121"/>
        <v>0</v>
      </c>
      <c r="F632" s="21">
        <f t="shared" si="122"/>
        <v>0</v>
      </c>
      <c r="G632" s="21">
        <f t="shared" si="122"/>
        <v>0</v>
      </c>
      <c r="H632" s="21">
        <f t="shared" si="123"/>
        <v>0</v>
      </c>
      <c r="I632" s="21">
        <f t="shared" si="124"/>
        <v>0</v>
      </c>
      <c r="J632" s="21">
        <f t="shared" si="125"/>
        <v>0</v>
      </c>
      <c r="K632" s="21">
        <f t="shared" si="126"/>
        <v>0</v>
      </c>
      <c r="L632" s="21">
        <f t="shared" si="127"/>
        <v>0</v>
      </c>
      <c r="M632" s="21">
        <f t="shared" ca="1" si="132"/>
        <v>-4.1827816089938883E-6</v>
      </c>
      <c r="N632" s="21">
        <f t="shared" ca="1" si="128"/>
        <v>0</v>
      </c>
      <c r="O632" s="82">
        <f t="shared" ca="1" si="129"/>
        <v>0</v>
      </c>
      <c r="P632" s="21">
        <f t="shared" ca="1" si="130"/>
        <v>0</v>
      </c>
      <c r="Q632" s="21">
        <f t="shared" ca="1" si="131"/>
        <v>0</v>
      </c>
      <c r="R632" s="12">
        <f t="shared" ca="1" si="133"/>
        <v>4.1827816089938883E-6</v>
      </c>
      <c r="S632" s="12"/>
      <c r="T632" s="12"/>
      <c r="U632" s="12"/>
      <c r="V632" s="12"/>
      <c r="W632" s="12"/>
      <c r="X632" s="12"/>
      <c r="Y632" s="12"/>
      <c r="Z632" s="12"/>
      <c r="AA632" s="12"/>
      <c r="AB632" s="12"/>
      <c r="AC632" s="12"/>
      <c r="AD632" s="12"/>
      <c r="AE632" s="12"/>
      <c r="AF632" s="12"/>
      <c r="AG632" s="12"/>
      <c r="AH632" s="12"/>
      <c r="AI632" s="12"/>
    </row>
    <row r="633" spans="1:35" x14ac:dyDescent="0.2">
      <c r="A633" s="12"/>
      <c r="B633" s="12"/>
      <c r="C633" s="80"/>
      <c r="D633" s="81">
        <f t="shared" si="121"/>
        <v>0</v>
      </c>
      <c r="E633" s="81">
        <f t="shared" si="121"/>
        <v>0</v>
      </c>
      <c r="F633" s="21">
        <f t="shared" si="122"/>
        <v>0</v>
      </c>
      <c r="G633" s="21">
        <f t="shared" si="122"/>
        <v>0</v>
      </c>
      <c r="H633" s="21">
        <f t="shared" si="123"/>
        <v>0</v>
      </c>
      <c r="I633" s="21">
        <f t="shared" si="124"/>
        <v>0</v>
      </c>
      <c r="J633" s="21">
        <f t="shared" si="125"/>
        <v>0</v>
      </c>
      <c r="K633" s="21">
        <f t="shared" si="126"/>
        <v>0</v>
      </c>
      <c r="L633" s="21">
        <f t="shared" si="127"/>
        <v>0</v>
      </c>
      <c r="M633" s="21">
        <f t="shared" ca="1" si="132"/>
        <v>-4.1827816089938883E-6</v>
      </c>
      <c r="N633" s="21">
        <f t="shared" ca="1" si="128"/>
        <v>0</v>
      </c>
      <c r="O633" s="82">
        <f t="shared" ca="1" si="129"/>
        <v>0</v>
      </c>
      <c r="P633" s="21">
        <f t="shared" ca="1" si="130"/>
        <v>0</v>
      </c>
      <c r="Q633" s="21">
        <f t="shared" ca="1" si="131"/>
        <v>0</v>
      </c>
      <c r="R633" s="12">
        <f t="shared" ca="1" si="133"/>
        <v>4.1827816089938883E-6</v>
      </c>
      <c r="S633" s="12"/>
      <c r="T633" s="12"/>
      <c r="U633" s="12"/>
      <c r="V633" s="12"/>
      <c r="W633" s="12"/>
      <c r="X633" s="12"/>
      <c r="Y633" s="12"/>
      <c r="Z633" s="12"/>
      <c r="AA633" s="12"/>
      <c r="AB633" s="12"/>
      <c r="AC633" s="12"/>
      <c r="AD633" s="12"/>
      <c r="AE633" s="12"/>
      <c r="AF633" s="12"/>
      <c r="AG633" s="12"/>
      <c r="AH633" s="12"/>
      <c r="AI633" s="12"/>
    </row>
    <row r="634" spans="1:35" x14ac:dyDescent="0.2">
      <c r="A634" s="12"/>
      <c r="B634" s="12"/>
      <c r="C634" s="80"/>
      <c r="D634" s="81">
        <f t="shared" si="121"/>
        <v>0</v>
      </c>
      <c r="E634" s="81">
        <f t="shared" si="121"/>
        <v>0</v>
      </c>
      <c r="F634" s="21">
        <f t="shared" si="122"/>
        <v>0</v>
      </c>
      <c r="G634" s="21">
        <f t="shared" si="122"/>
        <v>0</v>
      </c>
      <c r="H634" s="21">
        <f t="shared" si="123"/>
        <v>0</v>
      </c>
      <c r="I634" s="21">
        <f t="shared" si="124"/>
        <v>0</v>
      </c>
      <c r="J634" s="21">
        <f t="shared" si="125"/>
        <v>0</v>
      </c>
      <c r="K634" s="21">
        <f t="shared" si="126"/>
        <v>0</v>
      </c>
      <c r="L634" s="21">
        <f t="shared" si="127"/>
        <v>0</v>
      </c>
      <c r="M634" s="21">
        <f t="shared" ca="1" si="132"/>
        <v>-4.1827816089938883E-6</v>
      </c>
      <c r="N634" s="21">
        <f t="shared" ca="1" si="128"/>
        <v>0</v>
      </c>
      <c r="O634" s="82">
        <f t="shared" ca="1" si="129"/>
        <v>0</v>
      </c>
      <c r="P634" s="21">
        <f t="shared" ca="1" si="130"/>
        <v>0</v>
      </c>
      <c r="Q634" s="21">
        <f t="shared" ca="1" si="131"/>
        <v>0</v>
      </c>
      <c r="R634" s="12">
        <f t="shared" ca="1" si="133"/>
        <v>4.1827816089938883E-6</v>
      </c>
      <c r="S634" s="12"/>
      <c r="T634" s="12"/>
      <c r="U634" s="12"/>
      <c r="V634" s="12"/>
      <c r="W634" s="12"/>
      <c r="X634" s="12"/>
      <c r="Y634" s="12"/>
      <c r="Z634" s="12"/>
      <c r="AA634" s="12"/>
      <c r="AB634" s="12"/>
      <c r="AC634" s="12"/>
      <c r="AD634" s="12"/>
      <c r="AE634" s="12"/>
      <c r="AF634" s="12"/>
      <c r="AG634" s="12"/>
      <c r="AH634" s="12"/>
      <c r="AI634" s="12"/>
    </row>
    <row r="635" spans="1:35" x14ac:dyDescent="0.2">
      <c r="A635" s="12"/>
      <c r="B635" s="12"/>
      <c r="C635" s="80"/>
      <c r="D635" s="81">
        <f t="shared" si="121"/>
        <v>0</v>
      </c>
      <c r="E635" s="81">
        <f t="shared" si="121"/>
        <v>0</v>
      </c>
      <c r="F635" s="21">
        <f t="shared" si="122"/>
        <v>0</v>
      </c>
      <c r="G635" s="21">
        <f t="shared" si="122"/>
        <v>0</v>
      </c>
      <c r="H635" s="21">
        <f t="shared" si="123"/>
        <v>0</v>
      </c>
      <c r="I635" s="21">
        <f t="shared" si="124"/>
        <v>0</v>
      </c>
      <c r="J635" s="21">
        <f t="shared" si="125"/>
        <v>0</v>
      </c>
      <c r="K635" s="21">
        <f t="shared" si="126"/>
        <v>0</v>
      </c>
      <c r="L635" s="21">
        <f t="shared" si="127"/>
        <v>0</v>
      </c>
      <c r="M635" s="21">
        <f t="shared" ca="1" si="132"/>
        <v>-4.1827816089938883E-6</v>
      </c>
      <c r="N635" s="21">
        <f t="shared" ca="1" si="128"/>
        <v>0</v>
      </c>
      <c r="O635" s="82">
        <f t="shared" ca="1" si="129"/>
        <v>0</v>
      </c>
      <c r="P635" s="21">
        <f t="shared" ca="1" si="130"/>
        <v>0</v>
      </c>
      <c r="Q635" s="21">
        <f t="shared" ca="1" si="131"/>
        <v>0</v>
      </c>
      <c r="R635" s="12">
        <f t="shared" ca="1" si="133"/>
        <v>4.1827816089938883E-6</v>
      </c>
      <c r="S635" s="12"/>
      <c r="T635" s="12"/>
      <c r="U635" s="12"/>
      <c r="V635" s="12"/>
      <c r="W635" s="12"/>
      <c r="X635" s="12"/>
      <c r="Y635" s="12"/>
      <c r="Z635" s="12"/>
      <c r="AA635" s="12"/>
      <c r="AB635" s="12"/>
      <c r="AC635" s="12"/>
      <c r="AD635" s="12"/>
      <c r="AE635" s="12"/>
      <c r="AF635" s="12"/>
      <c r="AG635" s="12"/>
      <c r="AH635" s="12"/>
      <c r="AI635" s="12"/>
    </row>
    <row r="636" spans="1:35" x14ac:dyDescent="0.2">
      <c r="A636" s="12"/>
      <c r="B636" s="12"/>
      <c r="C636" s="80"/>
      <c r="D636" s="81">
        <f t="shared" si="121"/>
        <v>0</v>
      </c>
      <c r="E636" s="81">
        <f t="shared" si="121"/>
        <v>0</v>
      </c>
      <c r="F636" s="21">
        <f t="shared" si="122"/>
        <v>0</v>
      </c>
      <c r="G636" s="21">
        <f t="shared" si="122"/>
        <v>0</v>
      </c>
      <c r="H636" s="21">
        <f t="shared" si="123"/>
        <v>0</v>
      </c>
      <c r="I636" s="21">
        <f t="shared" si="124"/>
        <v>0</v>
      </c>
      <c r="J636" s="21">
        <f t="shared" si="125"/>
        <v>0</v>
      </c>
      <c r="K636" s="21">
        <f t="shared" si="126"/>
        <v>0</v>
      </c>
      <c r="L636" s="21">
        <f t="shared" si="127"/>
        <v>0</v>
      </c>
      <c r="M636" s="21">
        <f t="shared" ca="1" si="132"/>
        <v>-4.1827816089938883E-6</v>
      </c>
      <c r="N636" s="21">
        <f t="shared" ca="1" si="128"/>
        <v>0</v>
      </c>
      <c r="O636" s="82">
        <f t="shared" ca="1" si="129"/>
        <v>0</v>
      </c>
      <c r="P636" s="21">
        <f t="shared" ca="1" si="130"/>
        <v>0</v>
      </c>
      <c r="Q636" s="21">
        <f t="shared" ca="1" si="131"/>
        <v>0</v>
      </c>
      <c r="R636" s="12">
        <f t="shared" ca="1" si="133"/>
        <v>4.1827816089938883E-6</v>
      </c>
      <c r="S636" s="12"/>
      <c r="T636" s="12"/>
      <c r="U636" s="12"/>
      <c r="V636" s="12"/>
      <c r="W636" s="12"/>
      <c r="X636" s="12"/>
      <c r="Y636" s="12"/>
      <c r="Z636" s="12"/>
      <c r="AA636" s="12"/>
      <c r="AB636" s="12"/>
      <c r="AC636" s="12"/>
      <c r="AD636" s="12"/>
      <c r="AE636" s="12"/>
      <c r="AF636" s="12"/>
      <c r="AG636" s="12"/>
      <c r="AH636" s="12"/>
      <c r="AI636" s="12"/>
    </row>
    <row r="637" spans="1:35" x14ac:dyDescent="0.2">
      <c r="A637" s="12"/>
      <c r="B637" s="12"/>
      <c r="C637" s="80"/>
      <c r="D637" s="81">
        <f t="shared" si="121"/>
        <v>0</v>
      </c>
      <c r="E637" s="81">
        <f t="shared" si="121"/>
        <v>0</v>
      </c>
      <c r="F637" s="21">
        <f t="shared" si="122"/>
        <v>0</v>
      </c>
      <c r="G637" s="21">
        <f t="shared" si="122"/>
        <v>0</v>
      </c>
      <c r="H637" s="21">
        <f t="shared" si="123"/>
        <v>0</v>
      </c>
      <c r="I637" s="21">
        <f t="shared" si="124"/>
        <v>0</v>
      </c>
      <c r="J637" s="21">
        <f t="shared" si="125"/>
        <v>0</v>
      </c>
      <c r="K637" s="21">
        <f t="shared" si="126"/>
        <v>0</v>
      </c>
      <c r="L637" s="21">
        <f t="shared" si="127"/>
        <v>0</v>
      </c>
      <c r="M637" s="21">
        <f t="shared" ca="1" si="132"/>
        <v>-4.1827816089938883E-6</v>
      </c>
      <c r="N637" s="21">
        <f t="shared" ca="1" si="128"/>
        <v>0</v>
      </c>
      <c r="O637" s="82">
        <f t="shared" ca="1" si="129"/>
        <v>0</v>
      </c>
      <c r="P637" s="21">
        <f t="shared" ca="1" si="130"/>
        <v>0</v>
      </c>
      <c r="Q637" s="21">
        <f t="shared" ca="1" si="131"/>
        <v>0</v>
      </c>
      <c r="R637" s="12">
        <f t="shared" ca="1" si="133"/>
        <v>4.1827816089938883E-6</v>
      </c>
      <c r="S637" s="12"/>
      <c r="T637" s="12"/>
      <c r="U637" s="12"/>
      <c r="V637" s="12"/>
      <c r="W637" s="12"/>
      <c r="X637" s="12"/>
      <c r="Y637" s="12"/>
      <c r="Z637" s="12"/>
      <c r="AA637" s="12"/>
      <c r="AB637" s="12"/>
      <c r="AC637" s="12"/>
      <c r="AD637" s="12"/>
      <c r="AE637" s="12"/>
      <c r="AF637" s="12"/>
      <c r="AG637" s="12"/>
      <c r="AH637" s="12"/>
      <c r="AI637" s="12"/>
    </row>
    <row r="638" spans="1:35" x14ac:dyDescent="0.2">
      <c r="A638" s="12"/>
      <c r="B638" s="12"/>
      <c r="C638" s="80"/>
      <c r="D638" s="81">
        <f t="shared" si="121"/>
        <v>0</v>
      </c>
      <c r="E638" s="81">
        <f t="shared" si="121"/>
        <v>0</v>
      </c>
      <c r="F638" s="21">
        <f t="shared" si="122"/>
        <v>0</v>
      </c>
      <c r="G638" s="21">
        <f t="shared" si="122"/>
        <v>0</v>
      </c>
      <c r="H638" s="21">
        <f t="shared" si="123"/>
        <v>0</v>
      </c>
      <c r="I638" s="21">
        <f t="shared" si="124"/>
        <v>0</v>
      </c>
      <c r="J638" s="21">
        <f t="shared" si="125"/>
        <v>0</v>
      </c>
      <c r="K638" s="21">
        <f t="shared" si="126"/>
        <v>0</v>
      </c>
      <c r="L638" s="21">
        <f t="shared" si="127"/>
        <v>0</v>
      </c>
      <c r="M638" s="21">
        <f t="shared" ca="1" si="132"/>
        <v>-4.1827816089938883E-6</v>
      </c>
      <c r="N638" s="21">
        <f t="shared" ca="1" si="128"/>
        <v>0</v>
      </c>
      <c r="O638" s="82">
        <f t="shared" ca="1" si="129"/>
        <v>0</v>
      </c>
      <c r="P638" s="21">
        <f t="shared" ca="1" si="130"/>
        <v>0</v>
      </c>
      <c r="Q638" s="21">
        <f t="shared" ca="1" si="131"/>
        <v>0</v>
      </c>
      <c r="R638" s="12">
        <f t="shared" ca="1" si="133"/>
        <v>4.1827816089938883E-6</v>
      </c>
      <c r="S638" s="12"/>
      <c r="T638" s="12"/>
      <c r="U638" s="12"/>
      <c r="V638" s="12"/>
      <c r="W638" s="12"/>
      <c r="X638" s="12"/>
      <c r="Y638" s="12"/>
      <c r="Z638" s="12"/>
      <c r="AA638" s="12"/>
      <c r="AB638" s="12"/>
      <c r="AC638" s="12"/>
      <c r="AD638" s="12"/>
      <c r="AE638" s="12"/>
      <c r="AF638" s="12"/>
      <c r="AG638" s="12"/>
      <c r="AH638" s="12"/>
      <c r="AI638" s="12"/>
    </row>
    <row r="639" spans="1:35" x14ac:dyDescent="0.2">
      <c r="A639" s="12"/>
      <c r="B639" s="12"/>
      <c r="C639" s="80"/>
      <c r="D639" s="81">
        <f t="shared" si="121"/>
        <v>0</v>
      </c>
      <c r="E639" s="81">
        <f t="shared" si="121"/>
        <v>0</v>
      </c>
      <c r="F639" s="21">
        <f t="shared" si="122"/>
        <v>0</v>
      </c>
      <c r="G639" s="21">
        <f t="shared" si="122"/>
        <v>0</v>
      </c>
      <c r="H639" s="21">
        <f t="shared" si="123"/>
        <v>0</v>
      </c>
      <c r="I639" s="21">
        <f t="shared" si="124"/>
        <v>0</v>
      </c>
      <c r="J639" s="21">
        <f t="shared" si="125"/>
        <v>0</v>
      </c>
      <c r="K639" s="21">
        <f t="shared" si="126"/>
        <v>0</v>
      </c>
      <c r="L639" s="21">
        <f t="shared" si="127"/>
        <v>0</v>
      </c>
      <c r="M639" s="21">
        <f t="shared" ca="1" si="132"/>
        <v>-4.1827816089938883E-6</v>
      </c>
      <c r="N639" s="21">
        <f t="shared" ca="1" si="128"/>
        <v>0</v>
      </c>
      <c r="O639" s="82">
        <f t="shared" ca="1" si="129"/>
        <v>0</v>
      </c>
      <c r="P639" s="21">
        <f t="shared" ca="1" si="130"/>
        <v>0</v>
      </c>
      <c r="Q639" s="21">
        <f t="shared" ca="1" si="131"/>
        <v>0</v>
      </c>
      <c r="R639" s="12">
        <f t="shared" ca="1" si="133"/>
        <v>4.1827816089938883E-6</v>
      </c>
      <c r="S639" s="12"/>
      <c r="T639" s="12"/>
      <c r="U639" s="12"/>
      <c r="V639" s="12"/>
      <c r="W639" s="12"/>
      <c r="X639" s="12"/>
      <c r="Y639" s="12"/>
      <c r="Z639" s="12"/>
      <c r="AA639" s="12"/>
      <c r="AB639" s="12"/>
      <c r="AC639" s="12"/>
      <c r="AD639" s="12"/>
      <c r="AE639" s="12"/>
      <c r="AF639" s="12"/>
      <c r="AG639" s="12"/>
      <c r="AH639" s="12"/>
      <c r="AI639" s="12"/>
    </row>
    <row r="640" spans="1:35" x14ac:dyDescent="0.2">
      <c r="A640" s="12"/>
      <c r="B640" s="12"/>
      <c r="C640" s="80"/>
      <c r="D640" s="81">
        <f t="shared" si="121"/>
        <v>0</v>
      </c>
      <c r="E640" s="81">
        <f t="shared" si="121"/>
        <v>0</v>
      </c>
      <c r="F640" s="21">
        <f t="shared" si="122"/>
        <v>0</v>
      </c>
      <c r="G640" s="21">
        <f t="shared" si="122"/>
        <v>0</v>
      </c>
      <c r="H640" s="21">
        <f t="shared" si="123"/>
        <v>0</v>
      </c>
      <c r="I640" s="21">
        <f t="shared" si="124"/>
        <v>0</v>
      </c>
      <c r="J640" s="21">
        <f t="shared" si="125"/>
        <v>0</v>
      </c>
      <c r="K640" s="21">
        <f t="shared" si="126"/>
        <v>0</v>
      </c>
      <c r="L640" s="21">
        <f t="shared" si="127"/>
        <v>0</v>
      </c>
      <c r="M640" s="21">
        <f t="shared" ca="1" si="132"/>
        <v>-4.1827816089938883E-6</v>
      </c>
      <c r="N640" s="21">
        <f t="shared" ca="1" si="128"/>
        <v>0</v>
      </c>
      <c r="O640" s="82">
        <f t="shared" ca="1" si="129"/>
        <v>0</v>
      </c>
      <c r="P640" s="21">
        <f t="shared" ca="1" si="130"/>
        <v>0</v>
      </c>
      <c r="Q640" s="21">
        <f t="shared" ca="1" si="131"/>
        <v>0</v>
      </c>
      <c r="R640" s="12">
        <f t="shared" ca="1" si="133"/>
        <v>4.1827816089938883E-6</v>
      </c>
      <c r="S640" s="12"/>
      <c r="T640" s="12"/>
      <c r="U640" s="12"/>
      <c r="V640" s="12"/>
      <c r="W640" s="12"/>
      <c r="X640" s="12"/>
      <c r="Y640" s="12"/>
      <c r="Z640" s="12"/>
      <c r="AA640" s="12"/>
      <c r="AB640" s="12"/>
      <c r="AC640" s="12"/>
      <c r="AD640" s="12"/>
      <c r="AE640" s="12"/>
      <c r="AF640" s="12"/>
      <c r="AG640" s="12"/>
      <c r="AH640" s="12"/>
      <c r="AI640" s="12"/>
    </row>
    <row r="641" spans="1:35" x14ac:dyDescent="0.2">
      <c r="A641" s="12"/>
      <c r="B641" s="12"/>
      <c r="C641" s="80"/>
      <c r="D641" s="81">
        <f t="shared" si="121"/>
        <v>0</v>
      </c>
      <c r="E641" s="81">
        <f t="shared" si="121"/>
        <v>0</v>
      </c>
      <c r="F641" s="21">
        <f t="shared" si="122"/>
        <v>0</v>
      </c>
      <c r="G641" s="21">
        <f t="shared" si="122"/>
        <v>0</v>
      </c>
      <c r="H641" s="21">
        <f t="shared" si="123"/>
        <v>0</v>
      </c>
      <c r="I641" s="21">
        <f t="shared" si="124"/>
        <v>0</v>
      </c>
      <c r="J641" s="21">
        <f t="shared" si="125"/>
        <v>0</v>
      </c>
      <c r="K641" s="21">
        <f t="shared" si="126"/>
        <v>0</v>
      </c>
      <c r="L641" s="21">
        <f t="shared" si="127"/>
        <v>0</v>
      </c>
      <c r="M641" s="21">
        <f t="shared" ca="1" si="132"/>
        <v>-4.1827816089938883E-6</v>
      </c>
      <c r="N641" s="21">
        <f t="shared" ca="1" si="128"/>
        <v>0</v>
      </c>
      <c r="O641" s="82">
        <f t="shared" ca="1" si="129"/>
        <v>0</v>
      </c>
      <c r="P641" s="21">
        <f t="shared" ca="1" si="130"/>
        <v>0</v>
      </c>
      <c r="Q641" s="21">
        <f t="shared" ca="1" si="131"/>
        <v>0</v>
      </c>
      <c r="R641" s="12">
        <f t="shared" ca="1" si="133"/>
        <v>4.1827816089938883E-6</v>
      </c>
      <c r="S641" s="12"/>
      <c r="T641" s="12"/>
      <c r="U641" s="12"/>
      <c r="V641" s="12"/>
      <c r="W641" s="12"/>
      <c r="X641" s="12"/>
      <c r="Y641" s="12"/>
      <c r="Z641" s="12"/>
      <c r="AA641" s="12"/>
      <c r="AB641" s="12"/>
      <c r="AC641" s="12"/>
      <c r="AD641" s="12"/>
      <c r="AE641" s="12"/>
      <c r="AF641" s="12"/>
      <c r="AG641" s="12"/>
      <c r="AH641" s="12"/>
      <c r="AI641" s="12"/>
    </row>
    <row r="642" spans="1:35" x14ac:dyDescent="0.2">
      <c r="A642" s="12"/>
      <c r="B642" s="12"/>
      <c r="C642" s="80"/>
      <c r="D642" s="81">
        <f t="shared" si="121"/>
        <v>0</v>
      </c>
      <c r="E642" s="81">
        <f t="shared" si="121"/>
        <v>0</v>
      </c>
      <c r="F642" s="21">
        <f t="shared" si="122"/>
        <v>0</v>
      </c>
      <c r="G642" s="21">
        <f t="shared" si="122"/>
        <v>0</v>
      </c>
      <c r="H642" s="21">
        <f t="shared" si="123"/>
        <v>0</v>
      </c>
      <c r="I642" s="21">
        <f t="shared" si="124"/>
        <v>0</v>
      </c>
      <c r="J642" s="21">
        <f t="shared" si="125"/>
        <v>0</v>
      </c>
      <c r="K642" s="21">
        <f t="shared" si="126"/>
        <v>0</v>
      </c>
      <c r="L642" s="21">
        <f t="shared" si="127"/>
        <v>0</v>
      </c>
      <c r="M642" s="21">
        <f t="shared" ca="1" si="132"/>
        <v>-4.1827816089938883E-6</v>
      </c>
      <c r="N642" s="21">
        <f t="shared" ca="1" si="128"/>
        <v>0</v>
      </c>
      <c r="O642" s="82">
        <f t="shared" ca="1" si="129"/>
        <v>0</v>
      </c>
      <c r="P642" s="21">
        <f t="shared" ca="1" si="130"/>
        <v>0</v>
      </c>
      <c r="Q642" s="21">
        <f t="shared" ca="1" si="131"/>
        <v>0</v>
      </c>
      <c r="R642" s="12">
        <f t="shared" ca="1" si="133"/>
        <v>4.1827816089938883E-6</v>
      </c>
      <c r="S642" s="12"/>
      <c r="T642" s="12"/>
      <c r="U642" s="12"/>
      <c r="V642" s="12"/>
      <c r="W642" s="12"/>
      <c r="X642" s="12"/>
      <c r="Y642" s="12"/>
      <c r="Z642" s="12"/>
      <c r="AA642" s="12"/>
      <c r="AB642" s="12"/>
      <c r="AC642" s="12"/>
      <c r="AD642" s="12"/>
      <c r="AE642" s="12"/>
      <c r="AF642" s="12"/>
      <c r="AG642" s="12"/>
      <c r="AH642" s="12"/>
      <c r="AI642" s="12"/>
    </row>
    <row r="643" spans="1:35" x14ac:dyDescent="0.2">
      <c r="A643" s="12"/>
      <c r="B643" s="12"/>
      <c r="C643" s="80"/>
      <c r="D643" s="81">
        <f t="shared" si="121"/>
        <v>0</v>
      </c>
      <c r="E643" s="81">
        <f t="shared" si="121"/>
        <v>0</v>
      </c>
      <c r="F643" s="21">
        <f t="shared" si="122"/>
        <v>0</v>
      </c>
      <c r="G643" s="21">
        <f t="shared" si="122"/>
        <v>0</v>
      </c>
      <c r="H643" s="21">
        <f t="shared" si="123"/>
        <v>0</v>
      </c>
      <c r="I643" s="21">
        <f t="shared" si="124"/>
        <v>0</v>
      </c>
      <c r="J643" s="21">
        <f t="shared" si="125"/>
        <v>0</v>
      </c>
      <c r="K643" s="21">
        <f t="shared" si="126"/>
        <v>0</v>
      </c>
      <c r="L643" s="21">
        <f t="shared" si="127"/>
        <v>0</v>
      </c>
      <c r="M643" s="21">
        <f t="shared" ca="1" si="132"/>
        <v>-4.1827816089938883E-6</v>
      </c>
      <c r="N643" s="21">
        <f t="shared" ca="1" si="128"/>
        <v>0</v>
      </c>
      <c r="O643" s="82">
        <f t="shared" ca="1" si="129"/>
        <v>0</v>
      </c>
      <c r="P643" s="21">
        <f t="shared" ca="1" si="130"/>
        <v>0</v>
      </c>
      <c r="Q643" s="21">
        <f t="shared" ca="1" si="131"/>
        <v>0</v>
      </c>
      <c r="R643" s="12">
        <f t="shared" ca="1" si="133"/>
        <v>4.1827816089938883E-6</v>
      </c>
      <c r="S643" s="12"/>
      <c r="T643" s="12"/>
      <c r="U643" s="12"/>
      <c r="V643" s="12"/>
      <c r="W643" s="12"/>
      <c r="X643" s="12"/>
      <c r="Y643" s="12"/>
      <c r="Z643" s="12"/>
      <c r="AA643" s="12"/>
      <c r="AB643" s="12"/>
      <c r="AC643" s="12"/>
      <c r="AD643" s="12"/>
      <c r="AE643" s="12"/>
      <c r="AF643" s="12"/>
      <c r="AG643" s="12"/>
      <c r="AH643" s="12"/>
      <c r="AI643" s="12"/>
    </row>
    <row r="644" spans="1:35" x14ac:dyDescent="0.2">
      <c r="A644" s="12"/>
      <c r="B644" s="12"/>
      <c r="C644" s="80"/>
      <c r="D644" s="81">
        <f t="shared" si="121"/>
        <v>0</v>
      </c>
      <c r="E644" s="81">
        <f t="shared" si="121"/>
        <v>0</v>
      </c>
      <c r="F644" s="21">
        <f t="shared" si="122"/>
        <v>0</v>
      </c>
      <c r="G644" s="21">
        <f t="shared" si="122"/>
        <v>0</v>
      </c>
      <c r="H644" s="21">
        <f t="shared" si="123"/>
        <v>0</v>
      </c>
      <c r="I644" s="21">
        <f t="shared" si="124"/>
        <v>0</v>
      </c>
      <c r="J644" s="21">
        <f t="shared" si="125"/>
        <v>0</v>
      </c>
      <c r="K644" s="21">
        <f t="shared" si="126"/>
        <v>0</v>
      </c>
      <c r="L644" s="21">
        <f t="shared" si="127"/>
        <v>0</v>
      </c>
      <c r="M644" s="21">
        <f t="shared" ca="1" si="132"/>
        <v>-4.1827816089938883E-6</v>
      </c>
      <c r="N644" s="21">
        <f t="shared" ca="1" si="128"/>
        <v>0</v>
      </c>
      <c r="O644" s="82">
        <f t="shared" ca="1" si="129"/>
        <v>0</v>
      </c>
      <c r="P644" s="21">
        <f t="shared" ca="1" si="130"/>
        <v>0</v>
      </c>
      <c r="Q644" s="21">
        <f t="shared" ca="1" si="131"/>
        <v>0</v>
      </c>
      <c r="R644" s="12">
        <f t="shared" ca="1" si="133"/>
        <v>4.1827816089938883E-6</v>
      </c>
      <c r="S644" s="12"/>
      <c r="T644" s="12"/>
      <c r="U644" s="12"/>
      <c r="V644" s="12"/>
      <c r="W644" s="12"/>
      <c r="X644" s="12"/>
      <c r="Y644" s="12"/>
      <c r="Z644" s="12"/>
      <c r="AA644" s="12"/>
      <c r="AB644" s="12"/>
      <c r="AC644" s="12"/>
      <c r="AD644" s="12"/>
      <c r="AE644" s="12"/>
      <c r="AF644" s="12"/>
      <c r="AG644" s="12"/>
      <c r="AH644" s="12"/>
      <c r="AI644" s="12"/>
    </row>
    <row r="645" spans="1:35" x14ac:dyDescent="0.2">
      <c r="A645" s="12"/>
      <c r="B645" s="12"/>
      <c r="C645" s="80"/>
      <c r="D645" s="81">
        <f t="shared" si="121"/>
        <v>0</v>
      </c>
      <c r="E645" s="81">
        <f t="shared" si="121"/>
        <v>0</v>
      </c>
      <c r="F645" s="21">
        <f t="shared" si="122"/>
        <v>0</v>
      </c>
      <c r="G645" s="21">
        <f t="shared" si="122"/>
        <v>0</v>
      </c>
      <c r="H645" s="21">
        <f t="shared" si="123"/>
        <v>0</v>
      </c>
      <c r="I645" s="21">
        <f t="shared" si="124"/>
        <v>0</v>
      </c>
      <c r="J645" s="21">
        <f t="shared" si="125"/>
        <v>0</v>
      </c>
      <c r="K645" s="21">
        <f t="shared" si="126"/>
        <v>0</v>
      </c>
      <c r="L645" s="21">
        <f t="shared" si="127"/>
        <v>0</v>
      </c>
      <c r="M645" s="21">
        <f t="shared" ca="1" si="132"/>
        <v>-4.1827816089938883E-6</v>
      </c>
      <c r="N645" s="21">
        <f t="shared" ca="1" si="128"/>
        <v>0</v>
      </c>
      <c r="O645" s="82">
        <f t="shared" ca="1" si="129"/>
        <v>0</v>
      </c>
      <c r="P645" s="21">
        <f t="shared" ca="1" si="130"/>
        <v>0</v>
      </c>
      <c r="Q645" s="21">
        <f t="shared" ca="1" si="131"/>
        <v>0</v>
      </c>
      <c r="R645" s="12">
        <f t="shared" ca="1" si="133"/>
        <v>4.1827816089938883E-6</v>
      </c>
      <c r="S645" s="12"/>
      <c r="T645" s="12"/>
      <c r="U645" s="12"/>
      <c r="V645" s="12"/>
      <c r="W645" s="12"/>
      <c r="X645" s="12"/>
      <c r="Y645" s="12"/>
      <c r="Z645" s="12"/>
      <c r="AA645" s="12"/>
      <c r="AB645" s="12"/>
      <c r="AC645" s="12"/>
      <c r="AD645" s="12"/>
      <c r="AE645" s="12"/>
      <c r="AF645" s="12"/>
      <c r="AG645" s="12"/>
      <c r="AH645" s="12"/>
      <c r="AI645" s="12"/>
    </row>
    <row r="646" spans="1:35" x14ac:dyDescent="0.2">
      <c r="A646" s="12"/>
      <c r="B646" s="12"/>
      <c r="C646" s="80"/>
      <c r="D646" s="81">
        <f t="shared" si="121"/>
        <v>0</v>
      </c>
      <c r="E646" s="81">
        <f t="shared" si="121"/>
        <v>0</v>
      </c>
      <c r="F646" s="21">
        <f t="shared" si="122"/>
        <v>0</v>
      </c>
      <c r="G646" s="21">
        <f t="shared" si="122"/>
        <v>0</v>
      </c>
      <c r="H646" s="21">
        <f t="shared" si="123"/>
        <v>0</v>
      </c>
      <c r="I646" s="21">
        <f t="shared" si="124"/>
        <v>0</v>
      </c>
      <c r="J646" s="21">
        <f t="shared" si="125"/>
        <v>0</v>
      </c>
      <c r="K646" s="21">
        <f t="shared" si="126"/>
        <v>0</v>
      </c>
      <c r="L646" s="21">
        <f t="shared" si="127"/>
        <v>0</v>
      </c>
      <c r="M646" s="21">
        <f t="shared" ca="1" si="132"/>
        <v>-4.1827816089938883E-6</v>
      </c>
      <c r="N646" s="21">
        <f t="shared" ca="1" si="128"/>
        <v>0</v>
      </c>
      <c r="O646" s="82">
        <f t="shared" ca="1" si="129"/>
        <v>0</v>
      </c>
      <c r="P646" s="21">
        <f t="shared" ca="1" si="130"/>
        <v>0</v>
      </c>
      <c r="Q646" s="21">
        <f t="shared" ca="1" si="131"/>
        <v>0</v>
      </c>
      <c r="R646" s="12">
        <f t="shared" ca="1" si="133"/>
        <v>4.1827816089938883E-6</v>
      </c>
      <c r="S646" s="12"/>
      <c r="T646" s="12"/>
      <c r="U646" s="12"/>
      <c r="V646" s="12"/>
      <c r="W646" s="12"/>
      <c r="X646" s="12"/>
      <c r="Y646" s="12"/>
      <c r="Z646" s="12"/>
      <c r="AA646" s="12"/>
      <c r="AB646" s="12"/>
      <c r="AC646" s="12"/>
      <c r="AD646" s="12"/>
      <c r="AE646" s="12"/>
      <c r="AF646" s="12"/>
      <c r="AG646" s="12"/>
      <c r="AH646" s="12"/>
      <c r="AI646" s="12"/>
    </row>
    <row r="647" spans="1:35" x14ac:dyDescent="0.2">
      <c r="A647" s="12"/>
      <c r="B647" s="12"/>
      <c r="C647" s="80"/>
      <c r="D647" s="81">
        <f t="shared" si="121"/>
        <v>0</v>
      </c>
      <c r="E647" s="81">
        <f t="shared" si="121"/>
        <v>0</v>
      </c>
      <c r="F647" s="21">
        <f t="shared" si="122"/>
        <v>0</v>
      </c>
      <c r="G647" s="21">
        <f t="shared" si="122"/>
        <v>0</v>
      </c>
      <c r="H647" s="21">
        <f t="shared" si="123"/>
        <v>0</v>
      </c>
      <c r="I647" s="21">
        <f t="shared" si="124"/>
        <v>0</v>
      </c>
      <c r="J647" s="21">
        <f t="shared" si="125"/>
        <v>0</v>
      </c>
      <c r="K647" s="21">
        <f t="shared" si="126"/>
        <v>0</v>
      </c>
      <c r="L647" s="21">
        <f t="shared" si="127"/>
        <v>0</v>
      </c>
      <c r="M647" s="21">
        <f t="shared" ca="1" si="132"/>
        <v>-4.1827816089938883E-6</v>
      </c>
      <c r="N647" s="21">
        <f t="shared" ca="1" si="128"/>
        <v>0</v>
      </c>
      <c r="O647" s="82">
        <f t="shared" ca="1" si="129"/>
        <v>0</v>
      </c>
      <c r="P647" s="21">
        <f t="shared" ca="1" si="130"/>
        <v>0</v>
      </c>
      <c r="Q647" s="21">
        <f t="shared" ca="1" si="131"/>
        <v>0</v>
      </c>
      <c r="R647" s="12">
        <f t="shared" ca="1" si="133"/>
        <v>4.1827816089938883E-6</v>
      </c>
      <c r="S647" s="12"/>
      <c r="T647" s="12"/>
      <c r="U647" s="12"/>
      <c r="V647" s="12"/>
      <c r="W647" s="12"/>
      <c r="X647" s="12"/>
      <c r="Y647" s="12"/>
      <c r="Z647" s="12"/>
      <c r="AA647" s="12"/>
      <c r="AB647" s="12"/>
      <c r="AC647" s="12"/>
      <c r="AD647" s="12"/>
      <c r="AE647" s="12"/>
      <c r="AF647" s="12"/>
      <c r="AG647" s="12"/>
      <c r="AH647" s="12"/>
      <c r="AI647" s="12"/>
    </row>
    <row r="648" spans="1:35" x14ac:dyDescent="0.2">
      <c r="A648" s="12"/>
      <c r="B648" s="12"/>
      <c r="C648" s="80"/>
      <c r="D648" s="81">
        <f t="shared" si="121"/>
        <v>0</v>
      </c>
      <c r="E648" s="81">
        <f t="shared" si="121"/>
        <v>0</v>
      </c>
      <c r="F648" s="21">
        <f t="shared" si="122"/>
        <v>0</v>
      </c>
      <c r="G648" s="21">
        <f t="shared" si="122"/>
        <v>0</v>
      </c>
      <c r="H648" s="21">
        <f t="shared" si="123"/>
        <v>0</v>
      </c>
      <c r="I648" s="21">
        <f t="shared" si="124"/>
        <v>0</v>
      </c>
      <c r="J648" s="21">
        <f t="shared" si="125"/>
        <v>0</v>
      </c>
      <c r="K648" s="21">
        <f t="shared" si="126"/>
        <v>0</v>
      </c>
      <c r="L648" s="21">
        <f t="shared" si="127"/>
        <v>0</v>
      </c>
      <c r="M648" s="21">
        <f t="shared" ca="1" si="132"/>
        <v>-4.1827816089938883E-6</v>
      </c>
      <c r="N648" s="21">
        <f t="shared" ca="1" si="128"/>
        <v>0</v>
      </c>
      <c r="O648" s="82">
        <f t="shared" ca="1" si="129"/>
        <v>0</v>
      </c>
      <c r="P648" s="21">
        <f t="shared" ca="1" si="130"/>
        <v>0</v>
      </c>
      <c r="Q648" s="21">
        <f t="shared" ca="1" si="131"/>
        <v>0</v>
      </c>
      <c r="R648" s="12">
        <f t="shared" ca="1" si="133"/>
        <v>4.1827816089938883E-6</v>
      </c>
      <c r="S648" s="12"/>
      <c r="T648" s="12"/>
      <c r="U648" s="12"/>
      <c r="V648" s="12"/>
      <c r="W648" s="12"/>
      <c r="X648" s="12"/>
      <c r="Y648" s="12"/>
      <c r="Z648" s="12"/>
      <c r="AA648" s="12"/>
      <c r="AB648" s="12"/>
      <c r="AC648" s="12"/>
      <c r="AD648" s="12"/>
      <c r="AE648" s="12"/>
      <c r="AF648" s="12"/>
      <c r="AG648" s="12"/>
      <c r="AH648" s="12"/>
      <c r="AI648" s="12"/>
    </row>
    <row r="649" spans="1:35" x14ac:dyDescent="0.2">
      <c r="A649" s="12"/>
      <c r="B649" s="12"/>
      <c r="C649" s="80"/>
      <c r="D649" s="81">
        <f t="shared" si="121"/>
        <v>0</v>
      </c>
      <c r="E649" s="81">
        <f t="shared" si="121"/>
        <v>0</v>
      </c>
      <c r="F649" s="21">
        <f t="shared" si="122"/>
        <v>0</v>
      </c>
      <c r="G649" s="21">
        <f t="shared" si="122"/>
        <v>0</v>
      </c>
      <c r="H649" s="21">
        <f t="shared" si="123"/>
        <v>0</v>
      </c>
      <c r="I649" s="21">
        <f t="shared" si="124"/>
        <v>0</v>
      </c>
      <c r="J649" s="21">
        <f t="shared" si="125"/>
        <v>0</v>
      </c>
      <c r="K649" s="21">
        <f t="shared" si="126"/>
        <v>0</v>
      </c>
      <c r="L649" s="21">
        <f t="shared" si="127"/>
        <v>0</v>
      </c>
      <c r="M649" s="21">
        <f t="shared" ca="1" si="132"/>
        <v>-4.1827816089938883E-6</v>
      </c>
      <c r="N649" s="21">
        <f t="shared" ca="1" si="128"/>
        <v>0</v>
      </c>
      <c r="O649" s="82">
        <f t="shared" ca="1" si="129"/>
        <v>0</v>
      </c>
      <c r="P649" s="21">
        <f t="shared" ca="1" si="130"/>
        <v>0</v>
      </c>
      <c r="Q649" s="21">
        <f t="shared" ca="1" si="131"/>
        <v>0</v>
      </c>
      <c r="R649" s="12">
        <f t="shared" ca="1" si="133"/>
        <v>4.1827816089938883E-6</v>
      </c>
      <c r="S649" s="12"/>
      <c r="T649" s="12"/>
      <c r="U649" s="12"/>
      <c r="V649" s="12"/>
      <c r="W649" s="12"/>
      <c r="X649" s="12"/>
      <c r="Y649" s="12"/>
      <c r="Z649" s="12"/>
      <c r="AA649" s="12"/>
      <c r="AB649" s="12"/>
      <c r="AC649" s="12"/>
      <c r="AD649" s="12"/>
      <c r="AE649" s="12"/>
      <c r="AF649" s="12"/>
      <c r="AG649" s="12"/>
      <c r="AH649" s="12"/>
      <c r="AI649" s="12"/>
    </row>
    <row r="650" spans="1:35" x14ac:dyDescent="0.2">
      <c r="A650" s="12"/>
      <c r="B650" s="12"/>
      <c r="C650" s="80"/>
      <c r="D650" s="81">
        <f t="shared" si="121"/>
        <v>0</v>
      </c>
      <c r="E650" s="81">
        <f t="shared" si="121"/>
        <v>0</v>
      </c>
      <c r="F650" s="21">
        <f t="shared" si="122"/>
        <v>0</v>
      </c>
      <c r="G650" s="21">
        <f t="shared" si="122"/>
        <v>0</v>
      </c>
      <c r="H650" s="21">
        <f t="shared" si="123"/>
        <v>0</v>
      </c>
      <c r="I650" s="21">
        <f t="shared" si="124"/>
        <v>0</v>
      </c>
      <c r="J650" s="21">
        <f t="shared" si="125"/>
        <v>0</v>
      </c>
      <c r="K650" s="21">
        <f t="shared" si="126"/>
        <v>0</v>
      </c>
      <c r="L650" s="21">
        <f t="shared" si="127"/>
        <v>0</v>
      </c>
      <c r="M650" s="21">
        <f t="shared" ca="1" si="132"/>
        <v>-4.1827816089938883E-6</v>
      </c>
      <c r="N650" s="21">
        <f t="shared" ca="1" si="128"/>
        <v>0</v>
      </c>
      <c r="O650" s="82">
        <f t="shared" ca="1" si="129"/>
        <v>0</v>
      </c>
      <c r="P650" s="21">
        <f t="shared" ca="1" si="130"/>
        <v>0</v>
      </c>
      <c r="Q650" s="21">
        <f t="shared" ca="1" si="131"/>
        <v>0</v>
      </c>
      <c r="R650" s="12">
        <f t="shared" ca="1" si="133"/>
        <v>4.1827816089938883E-6</v>
      </c>
      <c r="S650" s="12"/>
      <c r="T650" s="12"/>
      <c r="U650" s="12"/>
      <c r="V650" s="12"/>
      <c r="W650" s="12"/>
      <c r="X650" s="12"/>
      <c r="Y650" s="12"/>
      <c r="Z650" s="12"/>
      <c r="AA650" s="12"/>
      <c r="AB650" s="12"/>
      <c r="AC650" s="12"/>
      <c r="AD650" s="12"/>
      <c r="AE650" s="12"/>
      <c r="AF650" s="12"/>
      <c r="AG650" s="12"/>
      <c r="AH650" s="12"/>
      <c r="AI650" s="12"/>
    </row>
    <row r="651" spans="1:35" x14ac:dyDescent="0.2">
      <c r="A651" s="12"/>
      <c r="B651" s="12"/>
      <c r="C651" s="80"/>
      <c r="D651" s="81">
        <f t="shared" si="121"/>
        <v>0</v>
      </c>
      <c r="E651" s="81">
        <f t="shared" si="121"/>
        <v>0</v>
      </c>
      <c r="F651" s="21">
        <f t="shared" si="122"/>
        <v>0</v>
      </c>
      <c r="G651" s="21">
        <f t="shared" si="122"/>
        <v>0</v>
      </c>
      <c r="H651" s="21">
        <f t="shared" si="123"/>
        <v>0</v>
      </c>
      <c r="I651" s="21">
        <f t="shared" si="124"/>
        <v>0</v>
      </c>
      <c r="J651" s="21">
        <f t="shared" si="125"/>
        <v>0</v>
      </c>
      <c r="K651" s="21">
        <f t="shared" si="126"/>
        <v>0</v>
      </c>
      <c r="L651" s="21">
        <f t="shared" si="127"/>
        <v>0</v>
      </c>
      <c r="M651" s="21">
        <f t="shared" ca="1" si="132"/>
        <v>-4.1827816089938883E-6</v>
      </c>
      <c r="N651" s="21">
        <f t="shared" ca="1" si="128"/>
        <v>0</v>
      </c>
      <c r="O651" s="82">
        <f t="shared" ca="1" si="129"/>
        <v>0</v>
      </c>
      <c r="P651" s="21">
        <f t="shared" ca="1" si="130"/>
        <v>0</v>
      </c>
      <c r="Q651" s="21">
        <f t="shared" ca="1" si="131"/>
        <v>0</v>
      </c>
      <c r="R651" s="12">
        <f t="shared" ca="1" si="133"/>
        <v>4.1827816089938883E-6</v>
      </c>
      <c r="S651" s="12"/>
      <c r="T651" s="12"/>
      <c r="U651" s="12"/>
      <c r="V651" s="12"/>
      <c r="W651" s="12"/>
      <c r="X651" s="12"/>
      <c r="Y651" s="12"/>
      <c r="Z651" s="12"/>
      <c r="AA651" s="12"/>
      <c r="AB651" s="12"/>
      <c r="AC651" s="12"/>
      <c r="AD651" s="12"/>
      <c r="AE651" s="12"/>
      <c r="AF651" s="12"/>
      <c r="AG651" s="12"/>
      <c r="AH651" s="12"/>
      <c r="AI651" s="12"/>
    </row>
    <row r="652" spans="1:35" x14ac:dyDescent="0.2">
      <c r="A652" s="12"/>
      <c r="B652" s="12"/>
      <c r="C652" s="80"/>
      <c r="D652" s="81">
        <f t="shared" si="121"/>
        <v>0</v>
      </c>
      <c r="E652" s="81">
        <f t="shared" si="121"/>
        <v>0</v>
      </c>
      <c r="F652" s="21">
        <f t="shared" si="122"/>
        <v>0</v>
      </c>
      <c r="G652" s="21">
        <f t="shared" si="122"/>
        <v>0</v>
      </c>
      <c r="H652" s="21">
        <f t="shared" si="123"/>
        <v>0</v>
      </c>
      <c r="I652" s="21">
        <f t="shared" si="124"/>
        <v>0</v>
      </c>
      <c r="J652" s="21">
        <f t="shared" si="125"/>
        <v>0</v>
      </c>
      <c r="K652" s="21">
        <f t="shared" si="126"/>
        <v>0</v>
      </c>
      <c r="L652" s="21">
        <f t="shared" si="127"/>
        <v>0</v>
      </c>
      <c r="M652" s="21">
        <f t="shared" ca="1" si="132"/>
        <v>-4.1827816089938883E-6</v>
      </c>
      <c r="N652" s="21">
        <f t="shared" ca="1" si="128"/>
        <v>0</v>
      </c>
      <c r="O652" s="82">
        <f t="shared" ca="1" si="129"/>
        <v>0</v>
      </c>
      <c r="P652" s="21">
        <f t="shared" ca="1" si="130"/>
        <v>0</v>
      </c>
      <c r="Q652" s="21">
        <f t="shared" ca="1" si="131"/>
        <v>0</v>
      </c>
      <c r="R652" s="12">
        <f t="shared" ca="1" si="133"/>
        <v>4.1827816089938883E-6</v>
      </c>
      <c r="S652" s="12"/>
      <c r="T652" s="12"/>
      <c r="U652" s="12"/>
      <c r="V652" s="12"/>
      <c r="W652" s="12"/>
      <c r="X652" s="12"/>
      <c r="Y652" s="12"/>
      <c r="Z652" s="12"/>
      <c r="AA652" s="12"/>
      <c r="AB652" s="12"/>
      <c r="AC652" s="12"/>
      <c r="AD652" s="12"/>
      <c r="AE652" s="12"/>
      <c r="AF652" s="12"/>
      <c r="AG652" s="12"/>
      <c r="AH652" s="12"/>
      <c r="AI652" s="12"/>
    </row>
    <row r="653" spans="1:35" x14ac:dyDescent="0.2">
      <c r="A653" s="12"/>
      <c r="B653" s="12"/>
      <c r="C653" s="80"/>
      <c r="D653" s="81">
        <f t="shared" si="121"/>
        <v>0</v>
      </c>
      <c r="E653" s="81">
        <f t="shared" si="121"/>
        <v>0</v>
      </c>
      <c r="F653" s="21">
        <f t="shared" si="122"/>
        <v>0</v>
      </c>
      <c r="G653" s="21">
        <f t="shared" si="122"/>
        <v>0</v>
      </c>
      <c r="H653" s="21">
        <f t="shared" si="123"/>
        <v>0</v>
      </c>
      <c r="I653" s="21">
        <f t="shared" si="124"/>
        <v>0</v>
      </c>
      <c r="J653" s="21">
        <f t="shared" si="125"/>
        <v>0</v>
      </c>
      <c r="K653" s="21">
        <f t="shared" si="126"/>
        <v>0</v>
      </c>
      <c r="L653" s="21">
        <f t="shared" si="127"/>
        <v>0</v>
      </c>
      <c r="M653" s="21">
        <f t="shared" ca="1" si="132"/>
        <v>-4.1827816089938883E-6</v>
      </c>
      <c r="N653" s="21">
        <f t="shared" ca="1" si="128"/>
        <v>0</v>
      </c>
      <c r="O653" s="82">
        <f t="shared" ca="1" si="129"/>
        <v>0</v>
      </c>
      <c r="P653" s="21">
        <f t="shared" ca="1" si="130"/>
        <v>0</v>
      </c>
      <c r="Q653" s="21">
        <f t="shared" ca="1" si="131"/>
        <v>0</v>
      </c>
      <c r="R653" s="12">
        <f t="shared" ca="1" si="133"/>
        <v>4.1827816089938883E-6</v>
      </c>
      <c r="S653" s="12"/>
      <c r="T653" s="12"/>
      <c r="U653" s="12"/>
      <c r="V653" s="12"/>
      <c r="W653" s="12"/>
      <c r="X653" s="12"/>
      <c r="Y653" s="12"/>
      <c r="Z653" s="12"/>
      <c r="AA653" s="12"/>
      <c r="AB653" s="12"/>
      <c r="AC653" s="12"/>
      <c r="AD653" s="12"/>
      <c r="AE653" s="12"/>
      <c r="AF653" s="12"/>
      <c r="AG653" s="12"/>
      <c r="AH653" s="12"/>
      <c r="AI653" s="12"/>
    </row>
    <row r="654" spans="1:35" x14ac:dyDescent="0.2">
      <c r="A654" s="12"/>
      <c r="B654" s="12"/>
      <c r="C654" s="80"/>
      <c r="D654" s="81">
        <f t="shared" si="121"/>
        <v>0</v>
      </c>
      <c r="E654" s="81">
        <f t="shared" si="121"/>
        <v>0</v>
      </c>
      <c r="F654" s="21">
        <f t="shared" si="122"/>
        <v>0</v>
      </c>
      <c r="G654" s="21">
        <f t="shared" si="122"/>
        <v>0</v>
      </c>
      <c r="H654" s="21">
        <f t="shared" si="123"/>
        <v>0</v>
      </c>
      <c r="I654" s="21">
        <f t="shared" si="124"/>
        <v>0</v>
      </c>
      <c r="J654" s="21">
        <f t="shared" si="125"/>
        <v>0</v>
      </c>
      <c r="K654" s="21">
        <f t="shared" si="126"/>
        <v>0</v>
      </c>
      <c r="L654" s="21">
        <f t="shared" si="127"/>
        <v>0</v>
      </c>
      <c r="M654" s="21">
        <f t="shared" ca="1" si="132"/>
        <v>-4.1827816089938883E-6</v>
      </c>
      <c r="N654" s="21">
        <f t="shared" ca="1" si="128"/>
        <v>0</v>
      </c>
      <c r="O654" s="82">
        <f t="shared" ca="1" si="129"/>
        <v>0</v>
      </c>
      <c r="P654" s="21">
        <f t="shared" ca="1" si="130"/>
        <v>0</v>
      </c>
      <c r="Q654" s="21">
        <f t="shared" ca="1" si="131"/>
        <v>0</v>
      </c>
      <c r="R654" s="12">
        <f t="shared" ca="1" si="133"/>
        <v>4.1827816089938883E-6</v>
      </c>
      <c r="S654" s="12"/>
      <c r="T654" s="12"/>
      <c r="U654" s="12"/>
      <c r="V654" s="12"/>
      <c r="W654" s="12"/>
      <c r="X654" s="12"/>
      <c r="Y654" s="12"/>
      <c r="Z654" s="12"/>
      <c r="AA654" s="12"/>
      <c r="AB654" s="12"/>
      <c r="AC654" s="12"/>
      <c r="AD654" s="12"/>
      <c r="AE654" s="12"/>
      <c r="AF654" s="12"/>
      <c r="AG654" s="12"/>
      <c r="AH654" s="12"/>
      <c r="AI654" s="12"/>
    </row>
    <row r="655" spans="1:35" x14ac:dyDescent="0.2">
      <c r="A655" s="12"/>
      <c r="B655" s="12"/>
      <c r="C655" s="80"/>
      <c r="D655" s="81">
        <f t="shared" ref="D655:E718" si="134">A655/A$18</f>
        <v>0</v>
      </c>
      <c r="E655" s="81">
        <f t="shared" si="134"/>
        <v>0</v>
      </c>
      <c r="F655" s="21">
        <f t="shared" ref="F655:G718" si="135">$C655*D655</f>
        <v>0</v>
      </c>
      <c r="G655" s="21">
        <f t="shared" si="135"/>
        <v>0</v>
      </c>
      <c r="H655" s="21">
        <f t="shared" si="123"/>
        <v>0</v>
      </c>
      <c r="I655" s="21">
        <f t="shared" si="124"/>
        <v>0</v>
      </c>
      <c r="J655" s="21">
        <f t="shared" si="125"/>
        <v>0</v>
      </c>
      <c r="K655" s="21">
        <f t="shared" si="126"/>
        <v>0</v>
      </c>
      <c r="L655" s="21">
        <f t="shared" si="127"/>
        <v>0</v>
      </c>
      <c r="M655" s="21">
        <f t="shared" ca="1" si="132"/>
        <v>-4.1827816089938883E-6</v>
      </c>
      <c r="N655" s="21">
        <f t="shared" ca="1" si="128"/>
        <v>0</v>
      </c>
      <c r="O655" s="82">
        <f t="shared" ca="1" si="129"/>
        <v>0</v>
      </c>
      <c r="P655" s="21">
        <f t="shared" ca="1" si="130"/>
        <v>0</v>
      </c>
      <c r="Q655" s="21">
        <f t="shared" ca="1" si="131"/>
        <v>0</v>
      </c>
      <c r="R655" s="12">
        <f t="shared" ca="1" si="133"/>
        <v>4.1827816089938883E-6</v>
      </c>
      <c r="S655" s="12"/>
      <c r="T655" s="12"/>
      <c r="U655" s="12"/>
      <c r="V655" s="12"/>
      <c r="W655" s="12"/>
      <c r="X655" s="12"/>
      <c r="Y655" s="12"/>
      <c r="Z655" s="12"/>
      <c r="AA655" s="12"/>
      <c r="AB655" s="12"/>
      <c r="AC655" s="12"/>
      <c r="AD655" s="12"/>
      <c r="AE655" s="12"/>
      <c r="AF655" s="12"/>
      <c r="AG655" s="12"/>
      <c r="AH655" s="12"/>
      <c r="AI655" s="12"/>
    </row>
    <row r="656" spans="1:35" x14ac:dyDescent="0.2">
      <c r="A656" s="12"/>
      <c r="B656" s="12"/>
      <c r="C656" s="80"/>
      <c r="D656" s="81">
        <f t="shared" si="134"/>
        <v>0</v>
      </c>
      <c r="E656" s="81">
        <f t="shared" si="134"/>
        <v>0</v>
      </c>
      <c r="F656" s="21">
        <f t="shared" si="135"/>
        <v>0</v>
      </c>
      <c r="G656" s="21">
        <f t="shared" si="135"/>
        <v>0</v>
      </c>
      <c r="H656" s="21">
        <f t="shared" ref="H656:H719" si="136">C656*D656*D656</f>
        <v>0</v>
      </c>
      <c r="I656" s="21">
        <f t="shared" ref="I656:I719" si="137">C656*D656*D656*D656</f>
        <v>0</v>
      </c>
      <c r="J656" s="21">
        <f t="shared" ref="J656:J719" si="138">C656*D656*D656*D656*D656</f>
        <v>0</v>
      </c>
      <c r="K656" s="21">
        <f t="shared" ref="K656:K719" si="139">C656*E656*D656</f>
        <v>0</v>
      </c>
      <c r="L656" s="21">
        <f t="shared" ref="L656:L719" si="140">C656*E656*D656*D656</f>
        <v>0</v>
      </c>
      <c r="M656" s="21">
        <f t="shared" ca="1" si="132"/>
        <v>-4.1827816089938883E-6</v>
      </c>
      <c r="N656" s="21">
        <f t="shared" ref="N656:N719" ca="1" si="141">C656*(M656-E656)^2</f>
        <v>0</v>
      </c>
      <c r="O656" s="82">
        <f t="shared" ref="O656:O719" ca="1" si="142">(C656*O$1-O$2*F656+O$3*H656)^2</f>
        <v>0</v>
      </c>
      <c r="P656" s="21">
        <f t="shared" ref="P656:P719" ca="1" si="143">(-C656*O$2+O$4*F656-O$5*H656)^2</f>
        <v>0</v>
      </c>
      <c r="Q656" s="21">
        <f t="shared" ref="Q656:Q719" ca="1" si="144">+(C656*O$3-F656*O$5+H656*O$6)^2</f>
        <v>0</v>
      </c>
      <c r="R656" s="12">
        <f t="shared" ca="1" si="133"/>
        <v>4.1827816089938883E-6</v>
      </c>
      <c r="S656" s="12"/>
      <c r="T656" s="12"/>
      <c r="U656" s="12"/>
      <c r="V656" s="12"/>
      <c r="W656" s="12"/>
      <c r="X656" s="12"/>
      <c r="Y656" s="12"/>
      <c r="Z656" s="12"/>
      <c r="AA656" s="12"/>
      <c r="AB656" s="12"/>
      <c r="AC656" s="12"/>
      <c r="AD656" s="12"/>
      <c r="AE656" s="12"/>
      <c r="AF656" s="12"/>
      <c r="AG656" s="12"/>
      <c r="AH656" s="12"/>
      <c r="AI656" s="12"/>
    </row>
    <row r="657" spans="1:35" x14ac:dyDescent="0.2">
      <c r="A657" s="12"/>
      <c r="B657" s="12"/>
      <c r="C657" s="80"/>
      <c r="D657" s="81">
        <f t="shared" si="134"/>
        <v>0</v>
      </c>
      <c r="E657" s="81">
        <f t="shared" si="134"/>
        <v>0</v>
      </c>
      <c r="F657" s="21">
        <f t="shared" si="135"/>
        <v>0</v>
      </c>
      <c r="G657" s="21">
        <f t="shared" si="135"/>
        <v>0</v>
      </c>
      <c r="H657" s="21">
        <f t="shared" si="136"/>
        <v>0</v>
      </c>
      <c r="I657" s="21">
        <f t="shared" si="137"/>
        <v>0</v>
      </c>
      <c r="J657" s="21">
        <f t="shared" si="138"/>
        <v>0</v>
      </c>
      <c r="K657" s="21">
        <f t="shared" si="139"/>
        <v>0</v>
      </c>
      <c r="L657" s="21">
        <f t="shared" si="140"/>
        <v>0</v>
      </c>
      <c r="M657" s="21">
        <f t="shared" ca="1" si="132"/>
        <v>-4.1827816089938883E-6</v>
      </c>
      <c r="N657" s="21">
        <f t="shared" ca="1" si="141"/>
        <v>0</v>
      </c>
      <c r="O657" s="82">
        <f t="shared" ca="1" si="142"/>
        <v>0</v>
      </c>
      <c r="P657" s="21">
        <f t="shared" ca="1" si="143"/>
        <v>0</v>
      </c>
      <c r="Q657" s="21">
        <f t="shared" ca="1" si="144"/>
        <v>0</v>
      </c>
      <c r="R657" s="12">
        <f t="shared" ca="1" si="133"/>
        <v>4.1827816089938883E-6</v>
      </c>
      <c r="S657" s="12"/>
      <c r="T657" s="12"/>
      <c r="U657" s="12"/>
      <c r="V657" s="12"/>
      <c r="W657" s="12"/>
      <c r="X657" s="12"/>
      <c r="Y657" s="12"/>
      <c r="Z657" s="12"/>
      <c r="AA657" s="12"/>
      <c r="AB657" s="12"/>
      <c r="AC657" s="12"/>
      <c r="AD657" s="12"/>
      <c r="AE657" s="12"/>
      <c r="AF657" s="12"/>
      <c r="AG657" s="12"/>
      <c r="AH657" s="12"/>
      <c r="AI657" s="12"/>
    </row>
    <row r="658" spans="1:35" x14ac:dyDescent="0.2">
      <c r="A658" s="12"/>
      <c r="B658" s="12"/>
      <c r="C658" s="80"/>
      <c r="D658" s="81">
        <f t="shared" si="134"/>
        <v>0</v>
      </c>
      <c r="E658" s="81">
        <f t="shared" si="134"/>
        <v>0</v>
      </c>
      <c r="F658" s="21">
        <f t="shared" si="135"/>
        <v>0</v>
      </c>
      <c r="G658" s="21">
        <f t="shared" si="135"/>
        <v>0</v>
      </c>
      <c r="H658" s="21">
        <f t="shared" si="136"/>
        <v>0</v>
      </c>
      <c r="I658" s="21">
        <f t="shared" si="137"/>
        <v>0</v>
      </c>
      <c r="J658" s="21">
        <f t="shared" si="138"/>
        <v>0</v>
      </c>
      <c r="K658" s="21">
        <f t="shared" si="139"/>
        <v>0</v>
      </c>
      <c r="L658" s="21">
        <f t="shared" si="140"/>
        <v>0</v>
      </c>
      <c r="M658" s="21">
        <f t="shared" ca="1" si="132"/>
        <v>-4.1827816089938883E-6</v>
      </c>
      <c r="N658" s="21">
        <f t="shared" ca="1" si="141"/>
        <v>0</v>
      </c>
      <c r="O658" s="82">
        <f t="shared" ca="1" si="142"/>
        <v>0</v>
      </c>
      <c r="P658" s="21">
        <f t="shared" ca="1" si="143"/>
        <v>0</v>
      </c>
      <c r="Q658" s="21">
        <f t="shared" ca="1" si="144"/>
        <v>0</v>
      </c>
      <c r="R658" s="12">
        <f t="shared" ca="1" si="133"/>
        <v>4.1827816089938883E-6</v>
      </c>
      <c r="S658" s="12"/>
      <c r="T658" s="12"/>
      <c r="U658" s="12"/>
      <c r="V658" s="12"/>
      <c r="W658" s="12"/>
      <c r="X658" s="12"/>
      <c r="Y658" s="12"/>
      <c r="Z658" s="12"/>
      <c r="AA658" s="12"/>
      <c r="AB658" s="12"/>
      <c r="AC658" s="12"/>
      <c r="AD658" s="12"/>
      <c r="AE658" s="12"/>
      <c r="AF658" s="12"/>
      <c r="AG658" s="12"/>
      <c r="AH658" s="12"/>
      <c r="AI658" s="12"/>
    </row>
    <row r="659" spans="1:35" x14ac:dyDescent="0.2">
      <c r="A659" s="12"/>
      <c r="B659" s="12"/>
      <c r="C659" s="80"/>
      <c r="D659" s="81">
        <f t="shared" si="134"/>
        <v>0</v>
      </c>
      <c r="E659" s="81">
        <f t="shared" si="134"/>
        <v>0</v>
      </c>
      <c r="F659" s="21">
        <f t="shared" si="135"/>
        <v>0</v>
      </c>
      <c r="G659" s="21">
        <f t="shared" si="135"/>
        <v>0</v>
      </c>
      <c r="H659" s="21">
        <f t="shared" si="136"/>
        <v>0</v>
      </c>
      <c r="I659" s="21">
        <f t="shared" si="137"/>
        <v>0</v>
      </c>
      <c r="J659" s="21">
        <f t="shared" si="138"/>
        <v>0</v>
      </c>
      <c r="K659" s="21">
        <f t="shared" si="139"/>
        <v>0</v>
      </c>
      <c r="L659" s="21">
        <f t="shared" si="140"/>
        <v>0</v>
      </c>
      <c r="M659" s="21">
        <f t="shared" ca="1" si="132"/>
        <v>-4.1827816089938883E-6</v>
      </c>
      <c r="N659" s="21">
        <f t="shared" ca="1" si="141"/>
        <v>0</v>
      </c>
      <c r="O659" s="82">
        <f t="shared" ca="1" si="142"/>
        <v>0</v>
      </c>
      <c r="P659" s="21">
        <f t="shared" ca="1" si="143"/>
        <v>0</v>
      </c>
      <c r="Q659" s="21">
        <f t="shared" ca="1" si="144"/>
        <v>0</v>
      </c>
      <c r="R659" s="12">
        <f t="shared" ca="1" si="133"/>
        <v>4.1827816089938883E-6</v>
      </c>
      <c r="S659" s="12"/>
      <c r="T659" s="12"/>
      <c r="U659" s="12"/>
      <c r="V659" s="12"/>
      <c r="W659" s="12"/>
      <c r="X659" s="12"/>
      <c r="Y659" s="12"/>
      <c r="Z659" s="12"/>
      <c r="AA659" s="12"/>
      <c r="AB659" s="12"/>
      <c r="AC659" s="12"/>
      <c r="AD659" s="12"/>
      <c r="AE659" s="12"/>
      <c r="AF659" s="12"/>
      <c r="AG659" s="12"/>
      <c r="AH659" s="12"/>
      <c r="AI659" s="12"/>
    </row>
    <row r="660" spans="1:35" x14ac:dyDescent="0.2">
      <c r="A660" s="12"/>
      <c r="B660" s="12"/>
      <c r="C660" s="80"/>
      <c r="D660" s="81">
        <f t="shared" si="134"/>
        <v>0</v>
      </c>
      <c r="E660" s="81">
        <f t="shared" si="134"/>
        <v>0</v>
      </c>
      <c r="F660" s="21">
        <f t="shared" si="135"/>
        <v>0</v>
      </c>
      <c r="G660" s="21">
        <f t="shared" si="135"/>
        <v>0</v>
      </c>
      <c r="H660" s="21">
        <f t="shared" si="136"/>
        <v>0</v>
      </c>
      <c r="I660" s="21">
        <f t="shared" si="137"/>
        <v>0</v>
      </c>
      <c r="J660" s="21">
        <f t="shared" si="138"/>
        <v>0</v>
      </c>
      <c r="K660" s="21">
        <f t="shared" si="139"/>
        <v>0</v>
      </c>
      <c r="L660" s="21">
        <f t="shared" si="140"/>
        <v>0</v>
      </c>
      <c r="M660" s="21">
        <f t="shared" ca="1" si="132"/>
        <v>-4.1827816089938883E-6</v>
      </c>
      <c r="N660" s="21">
        <f t="shared" ca="1" si="141"/>
        <v>0</v>
      </c>
      <c r="O660" s="82">
        <f t="shared" ca="1" si="142"/>
        <v>0</v>
      </c>
      <c r="P660" s="21">
        <f t="shared" ca="1" si="143"/>
        <v>0</v>
      </c>
      <c r="Q660" s="21">
        <f t="shared" ca="1" si="144"/>
        <v>0</v>
      </c>
      <c r="R660" s="12">
        <f t="shared" ca="1" si="133"/>
        <v>4.1827816089938883E-6</v>
      </c>
      <c r="S660" s="12"/>
      <c r="T660" s="12"/>
      <c r="U660" s="12"/>
      <c r="V660" s="12"/>
      <c r="W660" s="12"/>
      <c r="X660" s="12"/>
      <c r="Y660" s="12"/>
      <c r="Z660" s="12"/>
      <c r="AA660" s="12"/>
      <c r="AB660" s="12"/>
      <c r="AC660" s="12"/>
      <c r="AD660" s="12"/>
      <c r="AE660" s="12"/>
      <c r="AF660" s="12"/>
      <c r="AG660" s="12"/>
      <c r="AH660" s="12"/>
      <c r="AI660" s="12"/>
    </row>
    <row r="661" spans="1:35" x14ac:dyDescent="0.2">
      <c r="A661" s="12"/>
      <c r="B661" s="12"/>
      <c r="C661" s="80"/>
      <c r="D661" s="81">
        <f t="shared" si="134"/>
        <v>0</v>
      </c>
      <c r="E661" s="81">
        <f t="shared" si="134"/>
        <v>0</v>
      </c>
      <c r="F661" s="21">
        <f t="shared" si="135"/>
        <v>0</v>
      </c>
      <c r="G661" s="21">
        <f t="shared" si="135"/>
        <v>0</v>
      </c>
      <c r="H661" s="21">
        <f t="shared" si="136"/>
        <v>0</v>
      </c>
      <c r="I661" s="21">
        <f t="shared" si="137"/>
        <v>0</v>
      </c>
      <c r="J661" s="21">
        <f t="shared" si="138"/>
        <v>0</v>
      </c>
      <c r="K661" s="21">
        <f t="shared" si="139"/>
        <v>0</v>
      </c>
      <c r="L661" s="21">
        <f t="shared" si="140"/>
        <v>0</v>
      </c>
      <c r="M661" s="21">
        <f t="shared" ref="M661:M724" ca="1" si="145">+E$4+E$5*D661+E$6*D661^2</f>
        <v>-4.1827816089938883E-6</v>
      </c>
      <c r="N661" s="21">
        <f t="shared" ca="1" si="141"/>
        <v>0</v>
      </c>
      <c r="O661" s="82">
        <f t="shared" ca="1" si="142"/>
        <v>0</v>
      </c>
      <c r="P661" s="21">
        <f t="shared" ca="1" si="143"/>
        <v>0</v>
      </c>
      <c r="Q661" s="21">
        <f t="shared" ca="1" si="144"/>
        <v>0</v>
      </c>
      <c r="R661" s="12">
        <f t="shared" ref="R661:R724" ca="1" si="146">+E661-M661</f>
        <v>4.1827816089938883E-6</v>
      </c>
      <c r="S661" s="12"/>
      <c r="T661" s="12"/>
      <c r="U661" s="12"/>
      <c r="V661" s="12"/>
      <c r="W661" s="12"/>
      <c r="X661" s="12"/>
      <c r="Y661" s="12"/>
      <c r="Z661" s="12"/>
      <c r="AA661" s="12"/>
      <c r="AB661" s="12"/>
      <c r="AC661" s="12"/>
      <c r="AD661" s="12"/>
      <c r="AE661" s="12"/>
      <c r="AF661" s="12"/>
      <c r="AG661" s="12"/>
      <c r="AH661" s="12"/>
      <c r="AI661" s="12"/>
    </row>
    <row r="662" spans="1:35" x14ac:dyDescent="0.2">
      <c r="A662" s="12"/>
      <c r="B662" s="12"/>
      <c r="C662" s="80"/>
      <c r="D662" s="81">
        <f t="shared" si="134"/>
        <v>0</v>
      </c>
      <c r="E662" s="81">
        <f t="shared" si="134"/>
        <v>0</v>
      </c>
      <c r="F662" s="21">
        <f t="shared" si="135"/>
        <v>0</v>
      </c>
      <c r="G662" s="21">
        <f t="shared" si="135"/>
        <v>0</v>
      </c>
      <c r="H662" s="21">
        <f t="shared" si="136"/>
        <v>0</v>
      </c>
      <c r="I662" s="21">
        <f t="shared" si="137"/>
        <v>0</v>
      </c>
      <c r="J662" s="21">
        <f t="shared" si="138"/>
        <v>0</v>
      </c>
      <c r="K662" s="21">
        <f t="shared" si="139"/>
        <v>0</v>
      </c>
      <c r="L662" s="21">
        <f t="shared" si="140"/>
        <v>0</v>
      </c>
      <c r="M662" s="21">
        <f t="shared" ca="1" si="145"/>
        <v>-4.1827816089938883E-6</v>
      </c>
      <c r="N662" s="21">
        <f t="shared" ca="1" si="141"/>
        <v>0</v>
      </c>
      <c r="O662" s="82">
        <f t="shared" ca="1" si="142"/>
        <v>0</v>
      </c>
      <c r="P662" s="21">
        <f t="shared" ca="1" si="143"/>
        <v>0</v>
      </c>
      <c r="Q662" s="21">
        <f t="shared" ca="1" si="144"/>
        <v>0</v>
      </c>
      <c r="R662" s="12">
        <f t="shared" ca="1" si="146"/>
        <v>4.1827816089938883E-6</v>
      </c>
      <c r="S662" s="12"/>
      <c r="T662" s="12"/>
      <c r="U662" s="12"/>
      <c r="V662" s="12"/>
      <c r="W662" s="12"/>
      <c r="X662" s="12"/>
      <c r="Y662" s="12"/>
      <c r="Z662" s="12"/>
      <c r="AA662" s="12"/>
      <c r="AB662" s="12"/>
      <c r="AC662" s="12"/>
      <c r="AD662" s="12"/>
      <c r="AE662" s="12"/>
      <c r="AF662" s="12"/>
      <c r="AG662" s="12"/>
      <c r="AH662" s="12"/>
      <c r="AI662" s="12"/>
    </row>
    <row r="663" spans="1:35" x14ac:dyDescent="0.2">
      <c r="A663" s="12"/>
      <c r="B663" s="12"/>
      <c r="C663" s="80"/>
      <c r="D663" s="81">
        <f t="shared" si="134"/>
        <v>0</v>
      </c>
      <c r="E663" s="81">
        <f t="shared" si="134"/>
        <v>0</v>
      </c>
      <c r="F663" s="21">
        <f t="shared" si="135"/>
        <v>0</v>
      </c>
      <c r="G663" s="21">
        <f t="shared" si="135"/>
        <v>0</v>
      </c>
      <c r="H663" s="21">
        <f t="shared" si="136"/>
        <v>0</v>
      </c>
      <c r="I663" s="21">
        <f t="shared" si="137"/>
        <v>0</v>
      </c>
      <c r="J663" s="21">
        <f t="shared" si="138"/>
        <v>0</v>
      </c>
      <c r="K663" s="21">
        <f t="shared" si="139"/>
        <v>0</v>
      </c>
      <c r="L663" s="21">
        <f t="shared" si="140"/>
        <v>0</v>
      </c>
      <c r="M663" s="21">
        <f t="shared" ca="1" si="145"/>
        <v>-4.1827816089938883E-6</v>
      </c>
      <c r="N663" s="21">
        <f t="shared" ca="1" si="141"/>
        <v>0</v>
      </c>
      <c r="O663" s="82">
        <f t="shared" ca="1" si="142"/>
        <v>0</v>
      </c>
      <c r="P663" s="21">
        <f t="shared" ca="1" si="143"/>
        <v>0</v>
      </c>
      <c r="Q663" s="21">
        <f t="shared" ca="1" si="144"/>
        <v>0</v>
      </c>
      <c r="R663" s="12">
        <f t="shared" ca="1" si="146"/>
        <v>4.1827816089938883E-6</v>
      </c>
      <c r="S663" s="12"/>
      <c r="T663" s="12"/>
      <c r="U663" s="12"/>
      <c r="V663" s="12"/>
      <c r="W663" s="12"/>
      <c r="X663" s="12"/>
      <c r="Y663" s="12"/>
      <c r="Z663" s="12"/>
      <c r="AA663" s="12"/>
      <c r="AB663" s="12"/>
      <c r="AC663" s="12"/>
      <c r="AD663" s="12"/>
      <c r="AE663" s="12"/>
      <c r="AF663" s="12"/>
      <c r="AG663" s="12"/>
      <c r="AH663" s="12"/>
      <c r="AI663" s="12"/>
    </row>
    <row r="664" spans="1:35" x14ac:dyDescent="0.2">
      <c r="A664" s="12"/>
      <c r="B664" s="12"/>
      <c r="C664" s="80"/>
      <c r="D664" s="81">
        <f t="shared" si="134"/>
        <v>0</v>
      </c>
      <c r="E664" s="81">
        <f t="shared" si="134"/>
        <v>0</v>
      </c>
      <c r="F664" s="21">
        <f t="shared" si="135"/>
        <v>0</v>
      </c>
      <c r="G664" s="21">
        <f t="shared" si="135"/>
        <v>0</v>
      </c>
      <c r="H664" s="21">
        <f t="shared" si="136"/>
        <v>0</v>
      </c>
      <c r="I664" s="21">
        <f t="shared" si="137"/>
        <v>0</v>
      </c>
      <c r="J664" s="21">
        <f t="shared" si="138"/>
        <v>0</v>
      </c>
      <c r="K664" s="21">
        <f t="shared" si="139"/>
        <v>0</v>
      </c>
      <c r="L664" s="21">
        <f t="shared" si="140"/>
        <v>0</v>
      </c>
      <c r="M664" s="21">
        <f t="shared" ca="1" si="145"/>
        <v>-4.1827816089938883E-6</v>
      </c>
      <c r="N664" s="21">
        <f t="shared" ca="1" si="141"/>
        <v>0</v>
      </c>
      <c r="O664" s="82">
        <f t="shared" ca="1" si="142"/>
        <v>0</v>
      </c>
      <c r="P664" s="21">
        <f t="shared" ca="1" si="143"/>
        <v>0</v>
      </c>
      <c r="Q664" s="21">
        <f t="shared" ca="1" si="144"/>
        <v>0</v>
      </c>
      <c r="R664" s="12">
        <f t="shared" ca="1" si="146"/>
        <v>4.1827816089938883E-6</v>
      </c>
      <c r="S664" s="12"/>
      <c r="T664" s="12"/>
      <c r="U664" s="12"/>
      <c r="V664" s="12"/>
      <c r="W664" s="12"/>
      <c r="X664" s="12"/>
      <c r="Y664" s="12"/>
      <c r="Z664" s="12"/>
      <c r="AA664" s="12"/>
      <c r="AB664" s="12"/>
      <c r="AC664" s="12"/>
      <c r="AD664" s="12"/>
      <c r="AE664" s="12"/>
      <c r="AF664" s="12"/>
      <c r="AG664" s="12"/>
      <c r="AH664" s="12"/>
      <c r="AI664" s="12"/>
    </row>
    <row r="665" spans="1:35" x14ac:dyDescent="0.2">
      <c r="A665" s="12"/>
      <c r="B665" s="12"/>
      <c r="C665" s="80"/>
      <c r="D665" s="81">
        <f t="shared" si="134"/>
        <v>0</v>
      </c>
      <c r="E665" s="81">
        <f t="shared" si="134"/>
        <v>0</v>
      </c>
      <c r="F665" s="21">
        <f t="shared" si="135"/>
        <v>0</v>
      </c>
      <c r="G665" s="21">
        <f t="shared" si="135"/>
        <v>0</v>
      </c>
      <c r="H665" s="21">
        <f t="shared" si="136"/>
        <v>0</v>
      </c>
      <c r="I665" s="21">
        <f t="shared" si="137"/>
        <v>0</v>
      </c>
      <c r="J665" s="21">
        <f t="shared" si="138"/>
        <v>0</v>
      </c>
      <c r="K665" s="21">
        <f t="shared" si="139"/>
        <v>0</v>
      </c>
      <c r="L665" s="21">
        <f t="shared" si="140"/>
        <v>0</v>
      </c>
      <c r="M665" s="21">
        <f t="shared" ca="1" si="145"/>
        <v>-4.1827816089938883E-6</v>
      </c>
      <c r="N665" s="21">
        <f t="shared" ca="1" si="141"/>
        <v>0</v>
      </c>
      <c r="O665" s="82">
        <f t="shared" ca="1" si="142"/>
        <v>0</v>
      </c>
      <c r="P665" s="21">
        <f t="shared" ca="1" si="143"/>
        <v>0</v>
      </c>
      <c r="Q665" s="21">
        <f t="shared" ca="1" si="144"/>
        <v>0</v>
      </c>
      <c r="R665" s="12">
        <f t="shared" ca="1" si="146"/>
        <v>4.1827816089938883E-6</v>
      </c>
      <c r="S665" s="12"/>
      <c r="T665" s="12"/>
      <c r="U665" s="12"/>
      <c r="V665" s="12"/>
      <c r="W665" s="12"/>
      <c r="X665" s="12"/>
      <c r="Y665" s="12"/>
      <c r="Z665" s="12"/>
      <c r="AA665" s="12"/>
      <c r="AB665" s="12"/>
      <c r="AC665" s="12"/>
      <c r="AD665" s="12"/>
      <c r="AE665" s="12"/>
      <c r="AF665" s="12"/>
      <c r="AG665" s="12"/>
      <c r="AH665" s="12"/>
      <c r="AI665" s="12"/>
    </row>
    <row r="666" spans="1:35" x14ac:dyDescent="0.2">
      <c r="A666" s="12"/>
      <c r="B666" s="12"/>
      <c r="C666" s="80"/>
      <c r="D666" s="81">
        <f t="shared" si="134"/>
        <v>0</v>
      </c>
      <c r="E666" s="81">
        <f t="shared" si="134"/>
        <v>0</v>
      </c>
      <c r="F666" s="21">
        <f t="shared" si="135"/>
        <v>0</v>
      </c>
      <c r="G666" s="21">
        <f t="shared" si="135"/>
        <v>0</v>
      </c>
      <c r="H666" s="21">
        <f t="shared" si="136"/>
        <v>0</v>
      </c>
      <c r="I666" s="21">
        <f t="shared" si="137"/>
        <v>0</v>
      </c>
      <c r="J666" s="21">
        <f t="shared" si="138"/>
        <v>0</v>
      </c>
      <c r="K666" s="21">
        <f t="shared" si="139"/>
        <v>0</v>
      </c>
      <c r="L666" s="21">
        <f t="shared" si="140"/>
        <v>0</v>
      </c>
      <c r="M666" s="21">
        <f t="shared" ca="1" si="145"/>
        <v>-4.1827816089938883E-6</v>
      </c>
      <c r="N666" s="21">
        <f t="shared" ca="1" si="141"/>
        <v>0</v>
      </c>
      <c r="O666" s="82">
        <f t="shared" ca="1" si="142"/>
        <v>0</v>
      </c>
      <c r="P666" s="21">
        <f t="shared" ca="1" si="143"/>
        <v>0</v>
      </c>
      <c r="Q666" s="21">
        <f t="shared" ca="1" si="144"/>
        <v>0</v>
      </c>
      <c r="R666" s="12">
        <f t="shared" ca="1" si="146"/>
        <v>4.1827816089938883E-6</v>
      </c>
      <c r="S666" s="12"/>
      <c r="T666" s="12"/>
      <c r="U666" s="12"/>
      <c r="V666" s="12"/>
      <c r="W666" s="12"/>
      <c r="X666" s="12"/>
      <c r="Y666" s="12"/>
      <c r="Z666" s="12"/>
      <c r="AA666" s="12"/>
      <c r="AB666" s="12"/>
      <c r="AC666" s="12"/>
      <c r="AD666" s="12"/>
      <c r="AE666" s="12"/>
      <c r="AF666" s="12"/>
      <c r="AG666" s="12"/>
      <c r="AH666" s="12"/>
      <c r="AI666" s="12"/>
    </row>
    <row r="667" spans="1:35" x14ac:dyDescent="0.2">
      <c r="A667" s="12"/>
      <c r="B667" s="12"/>
      <c r="C667" s="80"/>
      <c r="D667" s="81">
        <f t="shared" si="134"/>
        <v>0</v>
      </c>
      <c r="E667" s="81">
        <f t="shared" si="134"/>
        <v>0</v>
      </c>
      <c r="F667" s="21">
        <f t="shared" si="135"/>
        <v>0</v>
      </c>
      <c r="G667" s="21">
        <f t="shared" si="135"/>
        <v>0</v>
      </c>
      <c r="H667" s="21">
        <f t="shared" si="136"/>
        <v>0</v>
      </c>
      <c r="I667" s="21">
        <f t="shared" si="137"/>
        <v>0</v>
      </c>
      <c r="J667" s="21">
        <f t="shared" si="138"/>
        <v>0</v>
      </c>
      <c r="K667" s="21">
        <f t="shared" si="139"/>
        <v>0</v>
      </c>
      <c r="L667" s="21">
        <f t="shared" si="140"/>
        <v>0</v>
      </c>
      <c r="M667" s="21">
        <f t="shared" ca="1" si="145"/>
        <v>-4.1827816089938883E-6</v>
      </c>
      <c r="N667" s="21">
        <f t="shared" ca="1" si="141"/>
        <v>0</v>
      </c>
      <c r="O667" s="82">
        <f t="shared" ca="1" si="142"/>
        <v>0</v>
      </c>
      <c r="P667" s="21">
        <f t="shared" ca="1" si="143"/>
        <v>0</v>
      </c>
      <c r="Q667" s="21">
        <f t="shared" ca="1" si="144"/>
        <v>0</v>
      </c>
      <c r="R667" s="12">
        <f t="shared" ca="1" si="146"/>
        <v>4.1827816089938883E-6</v>
      </c>
      <c r="S667" s="12"/>
      <c r="T667" s="12"/>
      <c r="U667" s="12"/>
      <c r="V667" s="12"/>
      <c r="W667" s="12"/>
      <c r="X667" s="12"/>
      <c r="Y667" s="12"/>
      <c r="Z667" s="12"/>
      <c r="AA667" s="12"/>
      <c r="AB667" s="12"/>
      <c r="AC667" s="12"/>
      <c r="AD667" s="12"/>
      <c r="AE667" s="12"/>
      <c r="AF667" s="12"/>
      <c r="AG667" s="12"/>
      <c r="AH667" s="12"/>
      <c r="AI667" s="12"/>
    </row>
    <row r="668" spans="1:35" x14ac:dyDescent="0.2">
      <c r="A668" s="12"/>
      <c r="B668" s="12"/>
      <c r="C668" s="80"/>
      <c r="D668" s="81">
        <f t="shared" si="134"/>
        <v>0</v>
      </c>
      <c r="E668" s="81">
        <f t="shared" si="134"/>
        <v>0</v>
      </c>
      <c r="F668" s="21">
        <f t="shared" si="135"/>
        <v>0</v>
      </c>
      <c r="G668" s="21">
        <f t="shared" si="135"/>
        <v>0</v>
      </c>
      <c r="H668" s="21">
        <f t="shared" si="136"/>
        <v>0</v>
      </c>
      <c r="I668" s="21">
        <f t="shared" si="137"/>
        <v>0</v>
      </c>
      <c r="J668" s="21">
        <f t="shared" si="138"/>
        <v>0</v>
      </c>
      <c r="K668" s="21">
        <f t="shared" si="139"/>
        <v>0</v>
      </c>
      <c r="L668" s="21">
        <f t="shared" si="140"/>
        <v>0</v>
      </c>
      <c r="M668" s="21">
        <f t="shared" ca="1" si="145"/>
        <v>-4.1827816089938883E-6</v>
      </c>
      <c r="N668" s="21">
        <f t="shared" ca="1" si="141"/>
        <v>0</v>
      </c>
      <c r="O668" s="82">
        <f t="shared" ca="1" si="142"/>
        <v>0</v>
      </c>
      <c r="P668" s="21">
        <f t="shared" ca="1" si="143"/>
        <v>0</v>
      </c>
      <c r="Q668" s="21">
        <f t="shared" ca="1" si="144"/>
        <v>0</v>
      </c>
      <c r="R668" s="12">
        <f t="shared" ca="1" si="146"/>
        <v>4.1827816089938883E-6</v>
      </c>
      <c r="S668" s="12"/>
      <c r="T668" s="12"/>
      <c r="U668" s="12"/>
      <c r="V668" s="12"/>
      <c r="W668" s="12"/>
      <c r="X668" s="12"/>
      <c r="Y668" s="12"/>
      <c r="Z668" s="12"/>
      <c r="AA668" s="12"/>
      <c r="AB668" s="12"/>
      <c r="AC668" s="12"/>
      <c r="AD668" s="12"/>
      <c r="AE668" s="12"/>
      <c r="AF668" s="12"/>
      <c r="AG668" s="12"/>
      <c r="AH668" s="12"/>
      <c r="AI668" s="12"/>
    </row>
    <row r="669" spans="1:35" x14ac:dyDescent="0.2">
      <c r="A669" s="12"/>
      <c r="B669" s="12"/>
      <c r="C669" s="80"/>
      <c r="D669" s="81">
        <f t="shared" si="134"/>
        <v>0</v>
      </c>
      <c r="E669" s="81">
        <f t="shared" si="134"/>
        <v>0</v>
      </c>
      <c r="F669" s="21">
        <f t="shared" si="135"/>
        <v>0</v>
      </c>
      <c r="G669" s="21">
        <f t="shared" si="135"/>
        <v>0</v>
      </c>
      <c r="H669" s="21">
        <f t="shared" si="136"/>
        <v>0</v>
      </c>
      <c r="I669" s="21">
        <f t="shared" si="137"/>
        <v>0</v>
      </c>
      <c r="J669" s="21">
        <f t="shared" si="138"/>
        <v>0</v>
      </c>
      <c r="K669" s="21">
        <f t="shared" si="139"/>
        <v>0</v>
      </c>
      <c r="L669" s="21">
        <f t="shared" si="140"/>
        <v>0</v>
      </c>
      <c r="M669" s="21">
        <f t="shared" ca="1" si="145"/>
        <v>-4.1827816089938883E-6</v>
      </c>
      <c r="N669" s="21">
        <f t="shared" ca="1" si="141"/>
        <v>0</v>
      </c>
      <c r="O669" s="82">
        <f t="shared" ca="1" si="142"/>
        <v>0</v>
      </c>
      <c r="P669" s="21">
        <f t="shared" ca="1" si="143"/>
        <v>0</v>
      </c>
      <c r="Q669" s="21">
        <f t="shared" ca="1" si="144"/>
        <v>0</v>
      </c>
      <c r="R669" s="12">
        <f t="shared" ca="1" si="146"/>
        <v>4.1827816089938883E-6</v>
      </c>
      <c r="S669" s="12"/>
      <c r="T669" s="12"/>
      <c r="U669" s="12"/>
      <c r="V669" s="12"/>
      <c r="W669" s="12"/>
      <c r="X669" s="12"/>
      <c r="Y669" s="12"/>
      <c r="Z669" s="12"/>
      <c r="AA669" s="12"/>
      <c r="AB669" s="12"/>
      <c r="AC669" s="12"/>
      <c r="AD669" s="12"/>
      <c r="AE669" s="12"/>
      <c r="AF669" s="12"/>
      <c r="AG669" s="12"/>
      <c r="AH669" s="12"/>
      <c r="AI669" s="12"/>
    </row>
    <row r="670" spans="1:35" x14ac:dyDescent="0.2">
      <c r="A670" s="12"/>
      <c r="B670" s="12"/>
      <c r="C670" s="80"/>
      <c r="D670" s="81">
        <f t="shared" si="134"/>
        <v>0</v>
      </c>
      <c r="E670" s="81">
        <f t="shared" si="134"/>
        <v>0</v>
      </c>
      <c r="F670" s="21">
        <f t="shared" si="135"/>
        <v>0</v>
      </c>
      <c r="G670" s="21">
        <f t="shared" si="135"/>
        <v>0</v>
      </c>
      <c r="H670" s="21">
        <f t="shared" si="136"/>
        <v>0</v>
      </c>
      <c r="I670" s="21">
        <f t="shared" si="137"/>
        <v>0</v>
      </c>
      <c r="J670" s="21">
        <f t="shared" si="138"/>
        <v>0</v>
      </c>
      <c r="K670" s="21">
        <f t="shared" si="139"/>
        <v>0</v>
      </c>
      <c r="L670" s="21">
        <f t="shared" si="140"/>
        <v>0</v>
      </c>
      <c r="M670" s="21">
        <f t="shared" ca="1" si="145"/>
        <v>-4.1827816089938883E-6</v>
      </c>
      <c r="N670" s="21">
        <f t="shared" ca="1" si="141"/>
        <v>0</v>
      </c>
      <c r="O670" s="82">
        <f t="shared" ca="1" si="142"/>
        <v>0</v>
      </c>
      <c r="P670" s="21">
        <f t="shared" ca="1" si="143"/>
        <v>0</v>
      </c>
      <c r="Q670" s="21">
        <f t="shared" ca="1" si="144"/>
        <v>0</v>
      </c>
      <c r="R670" s="12">
        <f t="shared" ca="1" si="146"/>
        <v>4.1827816089938883E-6</v>
      </c>
      <c r="S670" s="12"/>
      <c r="T670" s="12"/>
      <c r="U670" s="12"/>
      <c r="V670" s="12"/>
      <c r="W670" s="12"/>
      <c r="X670" s="12"/>
      <c r="Y670" s="12"/>
      <c r="Z670" s="12"/>
      <c r="AA670" s="12"/>
      <c r="AB670" s="12"/>
      <c r="AC670" s="12"/>
      <c r="AD670" s="12"/>
      <c r="AE670" s="12"/>
      <c r="AF670" s="12"/>
      <c r="AG670" s="12"/>
      <c r="AH670" s="12"/>
      <c r="AI670" s="12"/>
    </row>
    <row r="671" spans="1:35" x14ac:dyDescent="0.2">
      <c r="A671" s="12"/>
      <c r="B671" s="12"/>
      <c r="C671" s="80"/>
      <c r="D671" s="81">
        <f t="shared" si="134"/>
        <v>0</v>
      </c>
      <c r="E671" s="81">
        <f t="shared" si="134"/>
        <v>0</v>
      </c>
      <c r="F671" s="21">
        <f t="shared" si="135"/>
        <v>0</v>
      </c>
      <c r="G671" s="21">
        <f t="shared" si="135"/>
        <v>0</v>
      </c>
      <c r="H671" s="21">
        <f t="shared" si="136"/>
        <v>0</v>
      </c>
      <c r="I671" s="21">
        <f t="shared" si="137"/>
        <v>0</v>
      </c>
      <c r="J671" s="21">
        <f t="shared" si="138"/>
        <v>0</v>
      </c>
      <c r="K671" s="21">
        <f t="shared" si="139"/>
        <v>0</v>
      </c>
      <c r="L671" s="21">
        <f t="shared" si="140"/>
        <v>0</v>
      </c>
      <c r="M671" s="21">
        <f t="shared" ca="1" si="145"/>
        <v>-4.1827816089938883E-6</v>
      </c>
      <c r="N671" s="21">
        <f t="shared" ca="1" si="141"/>
        <v>0</v>
      </c>
      <c r="O671" s="82">
        <f t="shared" ca="1" si="142"/>
        <v>0</v>
      </c>
      <c r="P671" s="21">
        <f t="shared" ca="1" si="143"/>
        <v>0</v>
      </c>
      <c r="Q671" s="21">
        <f t="shared" ca="1" si="144"/>
        <v>0</v>
      </c>
      <c r="R671" s="12">
        <f t="shared" ca="1" si="146"/>
        <v>4.1827816089938883E-6</v>
      </c>
      <c r="S671" s="12"/>
      <c r="T671" s="12"/>
      <c r="U671" s="12"/>
      <c r="V671" s="12"/>
      <c r="W671" s="12"/>
      <c r="X671" s="12"/>
      <c r="Y671" s="12"/>
      <c r="Z671" s="12"/>
      <c r="AA671" s="12"/>
      <c r="AB671" s="12"/>
      <c r="AC671" s="12"/>
      <c r="AD671" s="12"/>
      <c r="AE671" s="12"/>
      <c r="AF671" s="12"/>
      <c r="AG671" s="12"/>
      <c r="AH671" s="12"/>
      <c r="AI671" s="12"/>
    </row>
    <row r="672" spans="1:35" x14ac:dyDescent="0.2">
      <c r="A672" s="12"/>
      <c r="B672" s="12"/>
      <c r="C672" s="80"/>
      <c r="D672" s="81">
        <f t="shared" si="134"/>
        <v>0</v>
      </c>
      <c r="E672" s="81">
        <f t="shared" si="134"/>
        <v>0</v>
      </c>
      <c r="F672" s="21">
        <f t="shared" si="135"/>
        <v>0</v>
      </c>
      <c r="G672" s="21">
        <f t="shared" si="135"/>
        <v>0</v>
      </c>
      <c r="H672" s="21">
        <f t="shared" si="136"/>
        <v>0</v>
      </c>
      <c r="I672" s="21">
        <f t="shared" si="137"/>
        <v>0</v>
      </c>
      <c r="J672" s="21">
        <f t="shared" si="138"/>
        <v>0</v>
      </c>
      <c r="K672" s="21">
        <f t="shared" si="139"/>
        <v>0</v>
      </c>
      <c r="L672" s="21">
        <f t="shared" si="140"/>
        <v>0</v>
      </c>
      <c r="M672" s="21">
        <f t="shared" ca="1" si="145"/>
        <v>-4.1827816089938883E-6</v>
      </c>
      <c r="N672" s="21">
        <f t="shared" ca="1" si="141"/>
        <v>0</v>
      </c>
      <c r="O672" s="82">
        <f t="shared" ca="1" si="142"/>
        <v>0</v>
      </c>
      <c r="P672" s="21">
        <f t="shared" ca="1" si="143"/>
        <v>0</v>
      </c>
      <c r="Q672" s="21">
        <f t="shared" ca="1" si="144"/>
        <v>0</v>
      </c>
      <c r="R672" s="12">
        <f t="shared" ca="1" si="146"/>
        <v>4.1827816089938883E-6</v>
      </c>
      <c r="S672" s="12"/>
      <c r="T672" s="12"/>
      <c r="U672" s="12"/>
      <c r="V672" s="12"/>
      <c r="W672" s="12"/>
      <c r="X672" s="12"/>
      <c r="Y672" s="12"/>
      <c r="Z672" s="12"/>
      <c r="AA672" s="12"/>
      <c r="AB672" s="12"/>
      <c r="AC672" s="12"/>
      <c r="AD672" s="12"/>
      <c r="AE672" s="12"/>
      <c r="AF672" s="12"/>
      <c r="AG672" s="12"/>
      <c r="AH672" s="12"/>
      <c r="AI672" s="12"/>
    </row>
    <row r="673" spans="1:35" x14ac:dyDescent="0.2">
      <c r="A673" s="12"/>
      <c r="B673" s="12"/>
      <c r="C673" s="80"/>
      <c r="D673" s="81">
        <f t="shared" si="134"/>
        <v>0</v>
      </c>
      <c r="E673" s="81">
        <f t="shared" si="134"/>
        <v>0</v>
      </c>
      <c r="F673" s="21">
        <f t="shared" si="135"/>
        <v>0</v>
      </c>
      <c r="G673" s="21">
        <f t="shared" si="135"/>
        <v>0</v>
      </c>
      <c r="H673" s="21">
        <f t="shared" si="136"/>
        <v>0</v>
      </c>
      <c r="I673" s="21">
        <f t="shared" si="137"/>
        <v>0</v>
      </c>
      <c r="J673" s="21">
        <f t="shared" si="138"/>
        <v>0</v>
      </c>
      <c r="K673" s="21">
        <f t="shared" si="139"/>
        <v>0</v>
      </c>
      <c r="L673" s="21">
        <f t="shared" si="140"/>
        <v>0</v>
      </c>
      <c r="M673" s="21">
        <f t="shared" ca="1" si="145"/>
        <v>-4.1827816089938883E-6</v>
      </c>
      <c r="N673" s="21">
        <f t="shared" ca="1" si="141"/>
        <v>0</v>
      </c>
      <c r="O673" s="82">
        <f t="shared" ca="1" si="142"/>
        <v>0</v>
      </c>
      <c r="P673" s="21">
        <f t="shared" ca="1" si="143"/>
        <v>0</v>
      </c>
      <c r="Q673" s="21">
        <f t="shared" ca="1" si="144"/>
        <v>0</v>
      </c>
      <c r="R673" s="12">
        <f t="shared" ca="1" si="146"/>
        <v>4.1827816089938883E-6</v>
      </c>
      <c r="S673" s="12"/>
      <c r="T673" s="12"/>
      <c r="U673" s="12"/>
      <c r="V673" s="12"/>
      <c r="W673" s="12"/>
      <c r="X673" s="12"/>
      <c r="Y673" s="12"/>
      <c r="Z673" s="12"/>
      <c r="AA673" s="12"/>
      <c r="AB673" s="12"/>
      <c r="AC673" s="12"/>
      <c r="AD673" s="12"/>
      <c r="AE673" s="12"/>
      <c r="AF673" s="12"/>
      <c r="AG673" s="12"/>
      <c r="AH673" s="12"/>
      <c r="AI673" s="12"/>
    </row>
    <row r="674" spans="1:35" x14ac:dyDescent="0.2">
      <c r="A674" s="12"/>
      <c r="B674" s="12"/>
      <c r="C674" s="80"/>
      <c r="D674" s="81">
        <f t="shared" si="134"/>
        <v>0</v>
      </c>
      <c r="E674" s="81">
        <f t="shared" si="134"/>
        <v>0</v>
      </c>
      <c r="F674" s="21">
        <f t="shared" si="135"/>
        <v>0</v>
      </c>
      <c r="G674" s="21">
        <f t="shared" si="135"/>
        <v>0</v>
      </c>
      <c r="H674" s="21">
        <f t="shared" si="136"/>
        <v>0</v>
      </c>
      <c r="I674" s="21">
        <f t="shared" si="137"/>
        <v>0</v>
      </c>
      <c r="J674" s="21">
        <f t="shared" si="138"/>
        <v>0</v>
      </c>
      <c r="K674" s="21">
        <f t="shared" si="139"/>
        <v>0</v>
      </c>
      <c r="L674" s="21">
        <f t="shared" si="140"/>
        <v>0</v>
      </c>
      <c r="M674" s="21">
        <f t="shared" ca="1" si="145"/>
        <v>-4.1827816089938883E-6</v>
      </c>
      <c r="N674" s="21">
        <f t="shared" ca="1" si="141"/>
        <v>0</v>
      </c>
      <c r="O674" s="82">
        <f t="shared" ca="1" si="142"/>
        <v>0</v>
      </c>
      <c r="P674" s="21">
        <f t="shared" ca="1" si="143"/>
        <v>0</v>
      </c>
      <c r="Q674" s="21">
        <f t="shared" ca="1" si="144"/>
        <v>0</v>
      </c>
      <c r="R674" s="12">
        <f t="shared" ca="1" si="146"/>
        <v>4.1827816089938883E-6</v>
      </c>
      <c r="S674" s="12"/>
      <c r="T674" s="12"/>
      <c r="U674" s="12"/>
      <c r="V674" s="12"/>
      <c r="W674" s="12"/>
      <c r="X674" s="12"/>
      <c r="Y674" s="12"/>
      <c r="Z674" s="12"/>
      <c r="AA674" s="12"/>
      <c r="AB674" s="12"/>
      <c r="AC674" s="12"/>
      <c r="AD674" s="12"/>
      <c r="AE674" s="12"/>
      <c r="AF674" s="12"/>
      <c r="AG674" s="12"/>
      <c r="AH674" s="12"/>
      <c r="AI674" s="12"/>
    </row>
    <row r="675" spans="1:35" x14ac:dyDescent="0.2">
      <c r="A675" s="12"/>
      <c r="B675" s="12"/>
      <c r="C675" s="80"/>
      <c r="D675" s="81">
        <f t="shared" si="134"/>
        <v>0</v>
      </c>
      <c r="E675" s="81">
        <f t="shared" si="134"/>
        <v>0</v>
      </c>
      <c r="F675" s="21">
        <f t="shared" si="135"/>
        <v>0</v>
      </c>
      <c r="G675" s="21">
        <f t="shared" si="135"/>
        <v>0</v>
      </c>
      <c r="H675" s="21">
        <f t="shared" si="136"/>
        <v>0</v>
      </c>
      <c r="I675" s="21">
        <f t="shared" si="137"/>
        <v>0</v>
      </c>
      <c r="J675" s="21">
        <f t="shared" si="138"/>
        <v>0</v>
      </c>
      <c r="K675" s="21">
        <f t="shared" si="139"/>
        <v>0</v>
      </c>
      <c r="L675" s="21">
        <f t="shared" si="140"/>
        <v>0</v>
      </c>
      <c r="M675" s="21">
        <f t="shared" ca="1" si="145"/>
        <v>-4.1827816089938883E-6</v>
      </c>
      <c r="N675" s="21">
        <f t="shared" ca="1" si="141"/>
        <v>0</v>
      </c>
      <c r="O675" s="82">
        <f t="shared" ca="1" si="142"/>
        <v>0</v>
      </c>
      <c r="P675" s="21">
        <f t="shared" ca="1" si="143"/>
        <v>0</v>
      </c>
      <c r="Q675" s="21">
        <f t="shared" ca="1" si="144"/>
        <v>0</v>
      </c>
      <c r="R675" s="12">
        <f t="shared" ca="1" si="146"/>
        <v>4.1827816089938883E-6</v>
      </c>
      <c r="S675" s="12"/>
      <c r="T675" s="12"/>
      <c r="U675" s="12"/>
      <c r="V675" s="12"/>
      <c r="W675" s="12"/>
      <c r="X675" s="12"/>
      <c r="Y675" s="12"/>
      <c r="Z675" s="12"/>
      <c r="AA675" s="12"/>
      <c r="AB675" s="12"/>
      <c r="AC675" s="12"/>
      <c r="AD675" s="12"/>
      <c r="AE675" s="12"/>
      <c r="AF675" s="12"/>
      <c r="AG675" s="12"/>
      <c r="AH675" s="12"/>
      <c r="AI675" s="12"/>
    </row>
    <row r="676" spans="1:35" x14ac:dyDescent="0.2">
      <c r="A676" s="12"/>
      <c r="B676" s="12"/>
      <c r="C676" s="80"/>
      <c r="D676" s="81">
        <f t="shared" si="134"/>
        <v>0</v>
      </c>
      <c r="E676" s="81">
        <f t="shared" si="134"/>
        <v>0</v>
      </c>
      <c r="F676" s="21">
        <f t="shared" si="135"/>
        <v>0</v>
      </c>
      <c r="G676" s="21">
        <f t="shared" si="135"/>
        <v>0</v>
      </c>
      <c r="H676" s="21">
        <f t="shared" si="136"/>
        <v>0</v>
      </c>
      <c r="I676" s="21">
        <f t="shared" si="137"/>
        <v>0</v>
      </c>
      <c r="J676" s="21">
        <f t="shared" si="138"/>
        <v>0</v>
      </c>
      <c r="K676" s="21">
        <f t="shared" si="139"/>
        <v>0</v>
      </c>
      <c r="L676" s="21">
        <f t="shared" si="140"/>
        <v>0</v>
      </c>
      <c r="M676" s="21">
        <f t="shared" ca="1" si="145"/>
        <v>-4.1827816089938883E-6</v>
      </c>
      <c r="N676" s="21">
        <f t="shared" ca="1" si="141"/>
        <v>0</v>
      </c>
      <c r="O676" s="82">
        <f t="shared" ca="1" si="142"/>
        <v>0</v>
      </c>
      <c r="P676" s="21">
        <f t="shared" ca="1" si="143"/>
        <v>0</v>
      </c>
      <c r="Q676" s="21">
        <f t="shared" ca="1" si="144"/>
        <v>0</v>
      </c>
      <c r="R676" s="12">
        <f t="shared" ca="1" si="146"/>
        <v>4.1827816089938883E-6</v>
      </c>
      <c r="S676" s="12"/>
      <c r="T676" s="12"/>
      <c r="U676" s="12"/>
      <c r="V676" s="12"/>
      <c r="W676" s="12"/>
      <c r="X676" s="12"/>
      <c r="Y676" s="12"/>
      <c r="Z676" s="12"/>
      <c r="AA676" s="12"/>
      <c r="AB676" s="12"/>
      <c r="AC676" s="12"/>
      <c r="AD676" s="12"/>
      <c r="AE676" s="12"/>
      <c r="AF676" s="12"/>
      <c r="AG676" s="12"/>
      <c r="AH676" s="12"/>
      <c r="AI676" s="12"/>
    </row>
    <row r="677" spans="1:35" x14ac:dyDescent="0.2">
      <c r="A677" s="12"/>
      <c r="B677" s="12"/>
      <c r="C677" s="80"/>
      <c r="D677" s="81">
        <f t="shared" si="134"/>
        <v>0</v>
      </c>
      <c r="E677" s="81">
        <f t="shared" si="134"/>
        <v>0</v>
      </c>
      <c r="F677" s="21">
        <f t="shared" si="135"/>
        <v>0</v>
      </c>
      <c r="G677" s="21">
        <f t="shared" si="135"/>
        <v>0</v>
      </c>
      <c r="H677" s="21">
        <f t="shared" si="136"/>
        <v>0</v>
      </c>
      <c r="I677" s="21">
        <f t="shared" si="137"/>
        <v>0</v>
      </c>
      <c r="J677" s="21">
        <f t="shared" si="138"/>
        <v>0</v>
      </c>
      <c r="K677" s="21">
        <f t="shared" si="139"/>
        <v>0</v>
      </c>
      <c r="L677" s="21">
        <f t="shared" si="140"/>
        <v>0</v>
      </c>
      <c r="M677" s="21">
        <f t="shared" ca="1" si="145"/>
        <v>-4.1827816089938883E-6</v>
      </c>
      <c r="N677" s="21">
        <f t="shared" ca="1" si="141"/>
        <v>0</v>
      </c>
      <c r="O677" s="82">
        <f t="shared" ca="1" si="142"/>
        <v>0</v>
      </c>
      <c r="P677" s="21">
        <f t="shared" ca="1" si="143"/>
        <v>0</v>
      </c>
      <c r="Q677" s="21">
        <f t="shared" ca="1" si="144"/>
        <v>0</v>
      </c>
      <c r="R677" s="12">
        <f t="shared" ca="1" si="146"/>
        <v>4.1827816089938883E-6</v>
      </c>
      <c r="S677" s="12"/>
      <c r="T677" s="12"/>
      <c r="U677" s="12"/>
      <c r="V677" s="12"/>
      <c r="W677" s="12"/>
      <c r="X677" s="12"/>
      <c r="Y677" s="12"/>
      <c r="Z677" s="12"/>
      <c r="AA677" s="12"/>
      <c r="AB677" s="12"/>
      <c r="AC677" s="12"/>
      <c r="AD677" s="12"/>
      <c r="AE677" s="12"/>
      <c r="AF677" s="12"/>
      <c r="AG677" s="12"/>
      <c r="AH677" s="12"/>
      <c r="AI677" s="12"/>
    </row>
    <row r="678" spans="1:35" x14ac:dyDescent="0.2">
      <c r="A678" s="12"/>
      <c r="B678" s="12"/>
      <c r="C678" s="80"/>
      <c r="D678" s="81">
        <f t="shared" si="134"/>
        <v>0</v>
      </c>
      <c r="E678" s="81">
        <f t="shared" si="134"/>
        <v>0</v>
      </c>
      <c r="F678" s="21">
        <f t="shared" si="135"/>
        <v>0</v>
      </c>
      <c r="G678" s="21">
        <f t="shared" si="135"/>
        <v>0</v>
      </c>
      <c r="H678" s="21">
        <f t="shared" si="136"/>
        <v>0</v>
      </c>
      <c r="I678" s="21">
        <f t="shared" si="137"/>
        <v>0</v>
      </c>
      <c r="J678" s="21">
        <f t="shared" si="138"/>
        <v>0</v>
      </c>
      <c r="K678" s="21">
        <f t="shared" si="139"/>
        <v>0</v>
      </c>
      <c r="L678" s="21">
        <f t="shared" si="140"/>
        <v>0</v>
      </c>
      <c r="M678" s="21">
        <f t="shared" ca="1" si="145"/>
        <v>-4.1827816089938883E-6</v>
      </c>
      <c r="N678" s="21">
        <f t="shared" ca="1" si="141"/>
        <v>0</v>
      </c>
      <c r="O678" s="82">
        <f t="shared" ca="1" si="142"/>
        <v>0</v>
      </c>
      <c r="P678" s="21">
        <f t="shared" ca="1" si="143"/>
        <v>0</v>
      </c>
      <c r="Q678" s="21">
        <f t="shared" ca="1" si="144"/>
        <v>0</v>
      </c>
      <c r="R678" s="12">
        <f t="shared" ca="1" si="146"/>
        <v>4.1827816089938883E-6</v>
      </c>
      <c r="S678" s="12"/>
      <c r="T678" s="12"/>
      <c r="U678" s="12"/>
      <c r="V678" s="12"/>
      <c r="W678" s="12"/>
      <c r="X678" s="12"/>
      <c r="Y678" s="12"/>
      <c r="Z678" s="12"/>
      <c r="AA678" s="12"/>
      <c r="AB678" s="12"/>
      <c r="AC678" s="12"/>
      <c r="AD678" s="12"/>
      <c r="AE678" s="12"/>
      <c r="AF678" s="12"/>
      <c r="AG678" s="12"/>
      <c r="AH678" s="12"/>
      <c r="AI678" s="12"/>
    </row>
    <row r="679" spans="1:35" x14ac:dyDescent="0.2">
      <c r="A679" s="12"/>
      <c r="B679" s="12"/>
      <c r="C679" s="80"/>
      <c r="D679" s="81">
        <f t="shared" si="134"/>
        <v>0</v>
      </c>
      <c r="E679" s="81">
        <f t="shared" si="134"/>
        <v>0</v>
      </c>
      <c r="F679" s="21">
        <f t="shared" si="135"/>
        <v>0</v>
      </c>
      <c r="G679" s="21">
        <f t="shared" si="135"/>
        <v>0</v>
      </c>
      <c r="H679" s="21">
        <f t="shared" si="136"/>
        <v>0</v>
      </c>
      <c r="I679" s="21">
        <f t="shared" si="137"/>
        <v>0</v>
      </c>
      <c r="J679" s="21">
        <f t="shared" si="138"/>
        <v>0</v>
      </c>
      <c r="K679" s="21">
        <f t="shared" si="139"/>
        <v>0</v>
      </c>
      <c r="L679" s="21">
        <f t="shared" si="140"/>
        <v>0</v>
      </c>
      <c r="M679" s="21">
        <f t="shared" ca="1" si="145"/>
        <v>-4.1827816089938883E-6</v>
      </c>
      <c r="N679" s="21">
        <f t="shared" ca="1" si="141"/>
        <v>0</v>
      </c>
      <c r="O679" s="82">
        <f t="shared" ca="1" si="142"/>
        <v>0</v>
      </c>
      <c r="P679" s="21">
        <f t="shared" ca="1" si="143"/>
        <v>0</v>
      </c>
      <c r="Q679" s="21">
        <f t="shared" ca="1" si="144"/>
        <v>0</v>
      </c>
      <c r="R679" s="12">
        <f t="shared" ca="1" si="146"/>
        <v>4.1827816089938883E-6</v>
      </c>
      <c r="S679" s="12"/>
      <c r="T679" s="12"/>
      <c r="U679" s="12"/>
      <c r="V679" s="12"/>
      <c r="W679" s="12"/>
      <c r="X679" s="12"/>
      <c r="Y679" s="12"/>
      <c r="Z679" s="12"/>
      <c r="AA679" s="12"/>
      <c r="AB679" s="12"/>
      <c r="AC679" s="12"/>
      <c r="AD679" s="12"/>
      <c r="AE679" s="12"/>
      <c r="AF679" s="12"/>
      <c r="AG679" s="12"/>
      <c r="AH679" s="12"/>
      <c r="AI679" s="12"/>
    </row>
    <row r="680" spans="1:35" x14ac:dyDescent="0.2">
      <c r="A680" s="12"/>
      <c r="B680" s="12"/>
      <c r="C680" s="80"/>
      <c r="D680" s="81">
        <f t="shared" si="134"/>
        <v>0</v>
      </c>
      <c r="E680" s="81">
        <f t="shared" si="134"/>
        <v>0</v>
      </c>
      <c r="F680" s="21">
        <f t="shared" si="135"/>
        <v>0</v>
      </c>
      <c r="G680" s="21">
        <f t="shared" si="135"/>
        <v>0</v>
      </c>
      <c r="H680" s="21">
        <f t="shared" si="136"/>
        <v>0</v>
      </c>
      <c r="I680" s="21">
        <f t="shared" si="137"/>
        <v>0</v>
      </c>
      <c r="J680" s="21">
        <f t="shared" si="138"/>
        <v>0</v>
      </c>
      <c r="K680" s="21">
        <f t="shared" si="139"/>
        <v>0</v>
      </c>
      <c r="L680" s="21">
        <f t="shared" si="140"/>
        <v>0</v>
      </c>
      <c r="M680" s="21">
        <f t="shared" ca="1" si="145"/>
        <v>-4.1827816089938883E-6</v>
      </c>
      <c r="N680" s="21">
        <f t="shared" ca="1" si="141"/>
        <v>0</v>
      </c>
      <c r="O680" s="82">
        <f t="shared" ca="1" si="142"/>
        <v>0</v>
      </c>
      <c r="P680" s="21">
        <f t="shared" ca="1" si="143"/>
        <v>0</v>
      </c>
      <c r="Q680" s="21">
        <f t="shared" ca="1" si="144"/>
        <v>0</v>
      </c>
      <c r="R680" s="12">
        <f t="shared" ca="1" si="146"/>
        <v>4.1827816089938883E-6</v>
      </c>
      <c r="S680" s="12"/>
      <c r="T680" s="12"/>
      <c r="U680" s="12"/>
      <c r="V680" s="12"/>
      <c r="W680" s="12"/>
      <c r="X680" s="12"/>
      <c r="Y680" s="12"/>
      <c r="Z680" s="12"/>
      <c r="AA680" s="12"/>
      <c r="AB680" s="12"/>
      <c r="AC680" s="12"/>
      <c r="AD680" s="12"/>
      <c r="AE680" s="12"/>
      <c r="AF680" s="12"/>
      <c r="AG680" s="12"/>
      <c r="AH680" s="12"/>
      <c r="AI680" s="12"/>
    </row>
    <row r="681" spans="1:35" x14ac:dyDescent="0.2">
      <c r="A681" s="12"/>
      <c r="B681" s="12"/>
      <c r="C681" s="80"/>
      <c r="D681" s="81">
        <f t="shared" si="134"/>
        <v>0</v>
      </c>
      <c r="E681" s="81">
        <f t="shared" si="134"/>
        <v>0</v>
      </c>
      <c r="F681" s="21">
        <f t="shared" si="135"/>
        <v>0</v>
      </c>
      <c r="G681" s="21">
        <f t="shared" si="135"/>
        <v>0</v>
      </c>
      <c r="H681" s="21">
        <f t="shared" si="136"/>
        <v>0</v>
      </c>
      <c r="I681" s="21">
        <f t="shared" si="137"/>
        <v>0</v>
      </c>
      <c r="J681" s="21">
        <f t="shared" si="138"/>
        <v>0</v>
      </c>
      <c r="K681" s="21">
        <f t="shared" si="139"/>
        <v>0</v>
      </c>
      <c r="L681" s="21">
        <f t="shared" si="140"/>
        <v>0</v>
      </c>
      <c r="M681" s="21">
        <f t="shared" ca="1" si="145"/>
        <v>-4.1827816089938883E-6</v>
      </c>
      <c r="N681" s="21">
        <f t="shared" ca="1" si="141"/>
        <v>0</v>
      </c>
      <c r="O681" s="82">
        <f t="shared" ca="1" si="142"/>
        <v>0</v>
      </c>
      <c r="P681" s="21">
        <f t="shared" ca="1" si="143"/>
        <v>0</v>
      </c>
      <c r="Q681" s="21">
        <f t="shared" ca="1" si="144"/>
        <v>0</v>
      </c>
      <c r="R681" s="12">
        <f t="shared" ca="1" si="146"/>
        <v>4.1827816089938883E-6</v>
      </c>
      <c r="S681" s="12"/>
      <c r="T681" s="12"/>
      <c r="U681" s="12"/>
      <c r="V681" s="12"/>
      <c r="W681" s="12"/>
      <c r="X681" s="12"/>
      <c r="Y681" s="12"/>
      <c r="Z681" s="12"/>
      <c r="AA681" s="12"/>
      <c r="AB681" s="12"/>
      <c r="AC681" s="12"/>
      <c r="AD681" s="12"/>
      <c r="AE681" s="12"/>
      <c r="AF681" s="12"/>
      <c r="AG681" s="12"/>
      <c r="AH681" s="12"/>
      <c r="AI681" s="12"/>
    </row>
    <row r="682" spans="1:35" x14ac:dyDescent="0.2">
      <c r="A682" s="12"/>
      <c r="B682" s="12"/>
      <c r="C682" s="80"/>
      <c r="D682" s="81">
        <f t="shared" si="134"/>
        <v>0</v>
      </c>
      <c r="E682" s="81">
        <f t="shared" si="134"/>
        <v>0</v>
      </c>
      <c r="F682" s="21">
        <f t="shared" si="135"/>
        <v>0</v>
      </c>
      <c r="G682" s="21">
        <f t="shared" si="135"/>
        <v>0</v>
      </c>
      <c r="H682" s="21">
        <f t="shared" si="136"/>
        <v>0</v>
      </c>
      <c r="I682" s="21">
        <f t="shared" si="137"/>
        <v>0</v>
      </c>
      <c r="J682" s="21">
        <f t="shared" si="138"/>
        <v>0</v>
      </c>
      <c r="K682" s="21">
        <f t="shared" si="139"/>
        <v>0</v>
      </c>
      <c r="L682" s="21">
        <f t="shared" si="140"/>
        <v>0</v>
      </c>
      <c r="M682" s="21">
        <f t="shared" ca="1" si="145"/>
        <v>-4.1827816089938883E-6</v>
      </c>
      <c r="N682" s="21">
        <f t="shared" ca="1" si="141"/>
        <v>0</v>
      </c>
      <c r="O682" s="82">
        <f t="shared" ca="1" si="142"/>
        <v>0</v>
      </c>
      <c r="P682" s="21">
        <f t="shared" ca="1" si="143"/>
        <v>0</v>
      </c>
      <c r="Q682" s="21">
        <f t="shared" ca="1" si="144"/>
        <v>0</v>
      </c>
      <c r="R682" s="12">
        <f t="shared" ca="1" si="146"/>
        <v>4.1827816089938883E-6</v>
      </c>
      <c r="S682" s="12"/>
      <c r="T682" s="12"/>
      <c r="U682" s="12"/>
      <c r="V682" s="12"/>
      <c r="W682" s="12"/>
      <c r="X682" s="12"/>
      <c r="Y682" s="12"/>
      <c r="Z682" s="12"/>
      <c r="AA682" s="12"/>
      <c r="AB682" s="12"/>
      <c r="AC682" s="12"/>
      <c r="AD682" s="12"/>
      <c r="AE682" s="12"/>
      <c r="AF682" s="12"/>
      <c r="AG682" s="12"/>
      <c r="AH682" s="12"/>
      <c r="AI682" s="12"/>
    </row>
    <row r="683" spans="1:35" x14ac:dyDescent="0.2">
      <c r="A683" s="12"/>
      <c r="B683" s="12"/>
      <c r="C683" s="80"/>
      <c r="D683" s="81">
        <f t="shared" si="134"/>
        <v>0</v>
      </c>
      <c r="E683" s="81">
        <f t="shared" si="134"/>
        <v>0</v>
      </c>
      <c r="F683" s="21">
        <f t="shared" si="135"/>
        <v>0</v>
      </c>
      <c r="G683" s="21">
        <f t="shared" si="135"/>
        <v>0</v>
      </c>
      <c r="H683" s="21">
        <f t="shared" si="136"/>
        <v>0</v>
      </c>
      <c r="I683" s="21">
        <f t="shared" si="137"/>
        <v>0</v>
      </c>
      <c r="J683" s="21">
        <f t="shared" si="138"/>
        <v>0</v>
      </c>
      <c r="K683" s="21">
        <f t="shared" si="139"/>
        <v>0</v>
      </c>
      <c r="L683" s="21">
        <f t="shared" si="140"/>
        <v>0</v>
      </c>
      <c r="M683" s="21">
        <f t="shared" ca="1" si="145"/>
        <v>-4.1827816089938883E-6</v>
      </c>
      <c r="N683" s="21">
        <f t="shared" ca="1" si="141"/>
        <v>0</v>
      </c>
      <c r="O683" s="82">
        <f t="shared" ca="1" si="142"/>
        <v>0</v>
      </c>
      <c r="P683" s="21">
        <f t="shared" ca="1" si="143"/>
        <v>0</v>
      </c>
      <c r="Q683" s="21">
        <f t="shared" ca="1" si="144"/>
        <v>0</v>
      </c>
      <c r="R683" s="12">
        <f t="shared" ca="1" si="146"/>
        <v>4.1827816089938883E-6</v>
      </c>
      <c r="S683" s="12"/>
      <c r="T683" s="12"/>
      <c r="U683" s="12"/>
      <c r="V683" s="12"/>
      <c r="W683" s="12"/>
      <c r="X683" s="12"/>
      <c r="Y683" s="12"/>
      <c r="Z683" s="12"/>
      <c r="AA683" s="12"/>
      <c r="AB683" s="12"/>
      <c r="AC683" s="12"/>
      <c r="AD683" s="12"/>
      <c r="AE683" s="12"/>
      <c r="AF683" s="12"/>
      <c r="AG683" s="12"/>
      <c r="AH683" s="12"/>
      <c r="AI683" s="12"/>
    </row>
    <row r="684" spans="1:35" x14ac:dyDescent="0.2">
      <c r="A684" s="12"/>
      <c r="B684" s="12"/>
      <c r="C684" s="80"/>
      <c r="D684" s="81">
        <f t="shared" si="134"/>
        <v>0</v>
      </c>
      <c r="E684" s="81">
        <f t="shared" si="134"/>
        <v>0</v>
      </c>
      <c r="F684" s="21">
        <f t="shared" si="135"/>
        <v>0</v>
      </c>
      <c r="G684" s="21">
        <f t="shared" si="135"/>
        <v>0</v>
      </c>
      <c r="H684" s="21">
        <f t="shared" si="136"/>
        <v>0</v>
      </c>
      <c r="I684" s="21">
        <f t="shared" si="137"/>
        <v>0</v>
      </c>
      <c r="J684" s="21">
        <f t="shared" si="138"/>
        <v>0</v>
      </c>
      <c r="K684" s="21">
        <f t="shared" si="139"/>
        <v>0</v>
      </c>
      <c r="L684" s="21">
        <f t="shared" si="140"/>
        <v>0</v>
      </c>
      <c r="M684" s="21">
        <f t="shared" ca="1" si="145"/>
        <v>-4.1827816089938883E-6</v>
      </c>
      <c r="N684" s="21">
        <f t="shared" ca="1" si="141"/>
        <v>0</v>
      </c>
      <c r="O684" s="82">
        <f t="shared" ca="1" si="142"/>
        <v>0</v>
      </c>
      <c r="P684" s="21">
        <f t="shared" ca="1" si="143"/>
        <v>0</v>
      </c>
      <c r="Q684" s="21">
        <f t="shared" ca="1" si="144"/>
        <v>0</v>
      </c>
      <c r="R684" s="12">
        <f t="shared" ca="1" si="146"/>
        <v>4.1827816089938883E-6</v>
      </c>
      <c r="S684" s="12"/>
      <c r="T684" s="12"/>
      <c r="U684" s="12"/>
      <c r="V684" s="12"/>
      <c r="W684" s="12"/>
      <c r="X684" s="12"/>
      <c r="Y684" s="12"/>
      <c r="Z684" s="12"/>
      <c r="AA684" s="12"/>
      <c r="AB684" s="12"/>
      <c r="AC684" s="12"/>
      <c r="AD684" s="12"/>
      <c r="AE684" s="12"/>
      <c r="AF684" s="12"/>
      <c r="AG684" s="12"/>
      <c r="AH684" s="12"/>
      <c r="AI684" s="12"/>
    </row>
    <row r="685" spans="1:35" x14ac:dyDescent="0.2">
      <c r="A685" s="12"/>
      <c r="B685" s="12"/>
      <c r="C685" s="80"/>
      <c r="D685" s="81">
        <f t="shared" si="134"/>
        <v>0</v>
      </c>
      <c r="E685" s="81">
        <f t="shared" si="134"/>
        <v>0</v>
      </c>
      <c r="F685" s="21">
        <f t="shared" si="135"/>
        <v>0</v>
      </c>
      <c r="G685" s="21">
        <f t="shared" si="135"/>
        <v>0</v>
      </c>
      <c r="H685" s="21">
        <f t="shared" si="136"/>
        <v>0</v>
      </c>
      <c r="I685" s="21">
        <f t="shared" si="137"/>
        <v>0</v>
      </c>
      <c r="J685" s="21">
        <f t="shared" si="138"/>
        <v>0</v>
      </c>
      <c r="K685" s="21">
        <f t="shared" si="139"/>
        <v>0</v>
      </c>
      <c r="L685" s="21">
        <f t="shared" si="140"/>
        <v>0</v>
      </c>
      <c r="M685" s="21">
        <f t="shared" ca="1" si="145"/>
        <v>-4.1827816089938883E-6</v>
      </c>
      <c r="N685" s="21">
        <f t="shared" ca="1" si="141"/>
        <v>0</v>
      </c>
      <c r="O685" s="82">
        <f t="shared" ca="1" si="142"/>
        <v>0</v>
      </c>
      <c r="P685" s="21">
        <f t="shared" ca="1" si="143"/>
        <v>0</v>
      </c>
      <c r="Q685" s="21">
        <f t="shared" ca="1" si="144"/>
        <v>0</v>
      </c>
      <c r="R685" s="12">
        <f t="shared" ca="1" si="146"/>
        <v>4.1827816089938883E-6</v>
      </c>
      <c r="S685" s="12"/>
      <c r="T685" s="12"/>
      <c r="U685" s="12"/>
      <c r="V685" s="12"/>
      <c r="W685" s="12"/>
      <c r="X685" s="12"/>
      <c r="Y685" s="12"/>
      <c r="Z685" s="12"/>
      <c r="AA685" s="12"/>
      <c r="AB685" s="12"/>
      <c r="AC685" s="12"/>
      <c r="AD685" s="12"/>
      <c r="AE685" s="12"/>
      <c r="AF685" s="12"/>
      <c r="AG685" s="12"/>
      <c r="AH685" s="12"/>
      <c r="AI685" s="12"/>
    </row>
    <row r="686" spans="1:35" x14ac:dyDescent="0.2">
      <c r="A686" s="12"/>
      <c r="B686" s="12"/>
      <c r="C686" s="80"/>
      <c r="D686" s="81">
        <f t="shared" si="134"/>
        <v>0</v>
      </c>
      <c r="E686" s="81">
        <f t="shared" si="134"/>
        <v>0</v>
      </c>
      <c r="F686" s="21">
        <f t="shared" si="135"/>
        <v>0</v>
      </c>
      <c r="G686" s="21">
        <f t="shared" si="135"/>
        <v>0</v>
      </c>
      <c r="H686" s="21">
        <f t="shared" si="136"/>
        <v>0</v>
      </c>
      <c r="I686" s="21">
        <f t="shared" si="137"/>
        <v>0</v>
      </c>
      <c r="J686" s="21">
        <f t="shared" si="138"/>
        <v>0</v>
      </c>
      <c r="K686" s="21">
        <f t="shared" si="139"/>
        <v>0</v>
      </c>
      <c r="L686" s="21">
        <f t="shared" si="140"/>
        <v>0</v>
      </c>
      <c r="M686" s="21">
        <f t="shared" ca="1" si="145"/>
        <v>-4.1827816089938883E-6</v>
      </c>
      <c r="N686" s="21">
        <f t="shared" ca="1" si="141"/>
        <v>0</v>
      </c>
      <c r="O686" s="82">
        <f t="shared" ca="1" si="142"/>
        <v>0</v>
      </c>
      <c r="P686" s="21">
        <f t="shared" ca="1" si="143"/>
        <v>0</v>
      </c>
      <c r="Q686" s="21">
        <f t="shared" ca="1" si="144"/>
        <v>0</v>
      </c>
      <c r="R686" s="12">
        <f t="shared" ca="1" si="146"/>
        <v>4.1827816089938883E-6</v>
      </c>
      <c r="S686" s="12"/>
      <c r="T686" s="12"/>
      <c r="U686" s="12"/>
      <c r="V686" s="12"/>
      <c r="W686" s="12"/>
      <c r="X686" s="12"/>
      <c r="Y686" s="12"/>
      <c r="Z686" s="12"/>
      <c r="AA686" s="12"/>
      <c r="AB686" s="12"/>
      <c r="AC686" s="12"/>
      <c r="AD686" s="12"/>
      <c r="AE686" s="12"/>
      <c r="AF686" s="12"/>
      <c r="AG686" s="12"/>
      <c r="AH686" s="12"/>
      <c r="AI686" s="12"/>
    </row>
    <row r="687" spans="1:35" x14ac:dyDescent="0.2">
      <c r="A687" s="12"/>
      <c r="B687" s="12"/>
      <c r="C687" s="80"/>
      <c r="D687" s="81">
        <f t="shared" si="134"/>
        <v>0</v>
      </c>
      <c r="E687" s="81">
        <f t="shared" si="134"/>
        <v>0</v>
      </c>
      <c r="F687" s="21">
        <f t="shared" si="135"/>
        <v>0</v>
      </c>
      <c r="G687" s="21">
        <f t="shared" si="135"/>
        <v>0</v>
      </c>
      <c r="H687" s="21">
        <f t="shared" si="136"/>
        <v>0</v>
      </c>
      <c r="I687" s="21">
        <f t="shared" si="137"/>
        <v>0</v>
      </c>
      <c r="J687" s="21">
        <f t="shared" si="138"/>
        <v>0</v>
      </c>
      <c r="K687" s="21">
        <f t="shared" si="139"/>
        <v>0</v>
      </c>
      <c r="L687" s="21">
        <f t="shared" si="140"/>
        <v>0</v>
      </c>
      <c r="M687" s="21">
        <f t="shared" ca="1" si="145"/>
        <v>-4.1827816089938883E-6</v>
      </c>
      <c r="N687" s="21">
        <f t="shared" ca="1" si="141"/>
        <v>0</v>
      </c>
      <c r="O687" s="82">
        <f t="shared" ca="1" si="142"/>
        <v>0</v>
      </c>
      <c r="P687" s="21">
        <f t="shared" ca="1" si="143"/>
        <v>0</v>
      </c>
      <c r="Q687" s="21">
        <f t="shared" ca="1" si="144"/>
        <v>0</v>
      </c>
      <c r="R687" s="12">
        <f t="shared" ca="1" si="146"/>
        <v>4.1827816089938883E-6</v>
      </c>
      <c r="S687" s="12"/>
      <c r="T687" s="12"/>
      <c r="U687" s="12"/>
      <c r="V687" s="12"/>
      <c r="W687" s="12"/>
      <c r="X687" s="12"/>
      <c r="Y687" s="12"/>
      <c r="Z687" s="12"/>
      <c r="AA687" s="12"/>
      <c r="AB687" s="12"/>
      <c r="AC687" s="12"/>
      <c r="AD687" s="12"/>
      <c r="AE687" s="12"/>
      <c r="AF687" s="12"/>
      <c r="AG687" s="12"/>
      <c r="AH687" s="12"/>
      <c r="AI687" s="12"/>
    </row>
    <row r="688" spans="1:35" x14ac:dyDescent="0.2">
      <c r="A688" s="12"/>
      <c r="B688" s="12"/>
      <c r="C688" s="80"/>
      <c r="D688" s="81">
        <f t="shared" si="134"/>
        <v>0</v>
      </c>
      <c r="E688" s="81">
        <f t="shared" si="134"/>
        <v>0</v>
      </c>
      <c r="F688" s="21">
        <f t="shared" si="135"/>
        <v>0</v>
      </c>
      <c r="G688" s="21">
        <f t="shared" si="135"/>
        <v>0</v>
      </c>
      <c r="H688" s="21">
        <f t="shared" si="136"/>
        <v>0</v>
      </c>
      <c r="I688" s="21">
        <f t="shared" si="137"/>
        <v>0</v>
      </c>
      <c r="J688" s="21">
        <f t="shared" si="138"/>
        <v>0</v>
      </c>
      <c r="K688" s="21">
        <f t="shared" si="139"/>
        <v>0</v>
      </c>
      <c r="L688" s="21">
        <f t="shared" si="140"/>
        <v>0</v>
      </c>
      <c r="M688" s="21">
        <f t="shared" ca="1" si="145"/>
        <v>-4.1827816089938883E-6</v>
      </c>
      <c r="N688" s="21">
        <f t="shared" ca="1" si="141"/>
        <v>0</v>
      </c>
      <c r="O688" s="82">
        <f t="shared" ca="1" si="142"/>
        <v>0</v>
      </c>
      <c r="P688" s="21">
        <f t="shared" ca="1" si="143"/>
        <v>0</v>
      </c>
      <c r="Q688" s="21">
        <f t="shared" ca="1" si="144"/>
        <v>0</v>
      </c>
      <c r="R688" s="12">
        <f t="shared" ca="1" si="146"/>
        <v>4.1827816089938883E-6</v>
      </c>
      <c r="S688" s="12"/>
      <c r="T688" s="12"/>
      <c r="U688" s="12"/>
      <c r="V688" s="12"/>
      <c r="W688" s="12"/>
      <c r="X688" s="12"/>
      <c r="Y688" s="12"/>
      <c r="Z688" s="12"/>
      <c r="AA688" s="12"/>
      <c r="AB688" s="12"/>
      <c r="AC688" s="12"/>
      <c r="AD688" s="12"/>
      <c r="AE688" s="12"/>
      <c r="AF688" s="12"/>
      <c r="AG688" s="12"/>
      <c r="AH688" s="12"/>
      <c r="AI688" s="12"/>
    </row>
    <row r="689" spans="1:35" x14ac:dyDescent="0.2">
      <c r="A689" s="12"/>
      <c r="B689" s="12"/>
      <c r="C689" s="80"/>
      <c r="D689" s="81">
        <f t="shared" si="134"/>
        <v>0</v>
      </c>
      <c r="E689" s="81">
        <f t="shared" si="134"/>
        <v>0</v>
      </c>
      <c r="F689" s="21">
        <f t="shared" si="135"/>
        <v>0</v>
      </c>
      <c r="G689" s="21">
        <f t="shared" si="135"/>
        <v>0</v>
      </c>
      <c r="H689" s="21">
        <f t="shared" si="136"/>
        <v>0</v>
      </c>
      <c r="I689" s="21">
        <f t="shared" si="137"/>
        <v>0</v>
      </c>
      <c r="J689" s="21">
        <f t="shared" si="138"/>
        <v>0</v>
      </c>
      <c r="K689" s="21">
        <f t="shared" si="139"/>
        <v>0</v>
      </c>
      <c r="L689" s="21">
        <f t="shared" si="140"/>
        <v>0</v>
      </c>
      <c r="M689" s="21">
        <f t="shared" ca="1" si="145"/>
        <v>-4.1827816089938883E-6</v>
      </c>
      <c r="N689" s="21">
        <f t="shared" ca="1" si="141"/>
        <v>0</v>
      </c>
      <c r="O689" s="82">
        <f t="shared" ca="1" si="142"/>
        <v>0</v>
      </c>
      <c r="P689" s="21">
        <f t="shared" ca="1" si="143"/>
        <v>0</v>
      </c>
      <c r="Q689" s="21">
        <f t="shared" ca="1" si="144"/>
        <v>0</v>
      </c>
      <c r="R689" s="12">
        <f t="shared" ca="1" si="146"/>
        <v>4.1827816089938883E-6</v>
      </c>
      <c r="S689" s="12"/>
      <c r="T689" s="12"/>
      <c r="U689" s="12"/>
      <c r="V689" s="12"/>
      <c r="W689" s="12"/>
      <c r="X689" s="12"/>
      <c r="Y689" s="12"/>
      <c r="Z689" s="12"/>
      <c r="AA689" s="12"/>
      <c r="AB689" s="12"/>
      <c r="AC689" s="12"/>
      <c r="AD689" s="12"/>
      <c r="AE689" s="12"/>
      <c r="AF689" s="12"/>
      <c r="AG689" s="12"/>
      <c r="AH689" s="12"/>
      <c r="AI689" s="12"/>
    </row>
    <row r="690" spans="1:35" x14ac:dyDescent="0.2">
      <c r="A690" s="12"/>
      <c r="B690" s="12"/>
      <c r="C690" s="80"/>
      <c r="D690" s="81">
        <f t="shared" si="134"/>
        <v>0</v>
      </c>
      <c r="E690" s="81">
        <f t="shared" si="134"/>
        <v>0</v>
      </c>
      <c r="F690" s="21">
        <f t="shared" si="135"/>
        <v>0</v>
      </c>
      <c r="G690" s="21">
        <f t="shared" si="135"/>
        <v>0</v>
      </c>
      <c r="H690" s="21">
        <f t="shared" si="136"/>
        <v>0</v>
      </c>
      <c r="I690" s="21">
        <f t="shared" si="137"/>
        <v>0</v>
      </c>
      <c r="J690" s="21">
        <f t="shared" si="138"/>
        <v>0</v>
      </c>
      <c r="K690" s="21">
        <f t="shared" si="139"/>
        <v>0</v>
      </c>
      <c r="L690" s="21">
        <f t="shared" si="140"/>
        <v>0</v>
      </c>
      <c r="M690" s="21">
        <f t="shared" ca="1" si="145"/>
        <v>-4.1827816089938883E-6</v>
      </c>
      <c r="N690" s="21">
        <f t="shared" ca="1" si="141"/>
        <v>0</v>
      </c>
      <c r="O690" s="82">
        <f t="shared" ca="1" si="142"/>
        <v>0</v>
      </c>
      <c r="P690" s="21">
        <f t="shared" ca="1" si="143"/>
        <v>0</v>
      </c>
      <c r="Q690" s="21">
        <f t="shared" ca="1" si="144"/>
        <v>0</v>
      </c>
      <c r="R690" s="12">
        <f t="shared" ca="1" si="146"/>
        <v>4.1827816089938883E-6</v>
      </c>
      <c r="S690" s="12"/>
      <c r="T690" s="12"/>
      <c r="U690" s="12"/>
      <c r="V690" s="12"/>
      <c r="W690" s="12"/>
      <c r="X690" s="12"/>
      <c r="Y690" s="12"/>
      <c r="Z690" s="12"/>
      <c r="AA690" s="12"/>
      <c r="AB690" s="12"/>
      <c r="AC690" s="12"/>
      <c r="AD690" s="12"/>
      <c r="AE690" s="12"/>
      <c r="AF690" s="12"/>
      <c r="AG690" s="12"/>
      <c r="AH690" s="12"/>
      <c r="AI690" s="12"/>
    </row>
    <row r="691" spans="1:35" x14ac:dyDescent="0.2">
      <c r="A691" s="12"/>
      <c r="B691" s="12"/>
      <c r="C691" s="80"/>
      <c r="D691" s="81">
        <f t="shared" si="134"/>
        <v>0</v>
      </c>
      <c r="E691" s="81">
        <f t="shared" si="134"/>
        <v>0</v>
      </c>
      <c r="F691" s="21">
        <f t="shared" si="135"/>
        <v>0</v>
      </c>
      <c r="G691" s="21">
        <f t="shared" si="135"/>
        <v>0</v>
      </c>
      <c r="H691" s="21">
        <f t="shared" si="136"/>
        <v>0</v>
      </c>
      <c r="I691" s="21">
        <f t="shared" si="137"/>
        <v>0</v>
      </c>
      <c r="J691" s="21">
        <f t="shared" si="138"/>
        <v>0</v>
      </c>
      <c r="K691" s="21">
        <f t="shared" si="139"/>
        <v>0</v>
      </c>
      <c r="L691" s="21">
        <f t="shared" si="140"/>
        <v>0</v>
      </c>
      <c r="M691" s="21">
        <f t="shared" ca="1" si="145"/>
        <v>-4.1827816089938883E-6</v>
      </c>
      <c r="N691" s="21">
        <f t="shared" ca="1" si="141"/>
        <v>0</v>
      </c>
      <c r="O691" s="82">
        <f t="shared" ca="1" si="142"/>
        <v>0</v>
      </c>
      <c r="P691" s="21">
        <f t="shared" ca="1" si="143"/>
        <v>0</v>
      </c>
      <c r="Q691" s="21">
        <f t="shared" ca="1" si="144"/>
        <v>0</v>
      </c>
      <c r="R691" s="12">
        <f t="shared" ca="1" si="146"/>
        <v>4.1827816089938883E-6</v>
      </c>
      <c r="S691" s="12"/>
      <c r="T691" s="12"/>
      <c r="U691" s="12"/>
      <c r="V691" s="12"/>
      <c r="W691" s="12"/>
      <c r="X691" s="12"/>
      <c r="Y691" s="12"/>
      <c r="Z691" s="12"/>
      <c r="AA691" s="12"/>
      <c r="AB691" s="12"/>
      <c r="AC691" s="12"/>
      <c r="AD691" s="12"/>
      <c r="AE691" s="12"/>
      <c r="AF691" s="12"/>
      <c r="AG691" s="12"/>
      <c r="AH691" s="12"/>
      <c r="AI691" s="12"/>
    </row>
    <row r="692" spans="1:35" x14ac:dyDescent="0.2">
      <c r="A692" s="12"/>
      <c r="B692" s="12"/>
      <c r="C692" s="80"/>
      <c r="D692" s="81">
        <f t="shared" si="134"/>
        <v>0</v>
      </c>
      <c r="E692" s="81">
        <f t="shared" si="134"/>
        <v>0</v>
      </c>
      <c r="F692" s="21">
        <f t="shared" si="135"/>
        <v>0</v>
      </c>
      <c r="G692" s="21">
        <f t="shared" si="135"/>
        <v>0</v>
      </c>
      <c r="H692" s="21">
        <f t="shared" si="136"/>
        <v>0</v>
      </c>
      <c r="I692" s="21">
        <f t="shared" si="137"/>
        <v>0</v>
      </c>
      <c r="J692" s="21">
        <f t="shared" si="138"/>
        <v>0</v>
      </c>
      <c r="K692" s="21">
        <f t="shared" si="139"/>
        <v>0</v>
      </c>
      <c r="L692" s="21">
        <f t="shared" si="140"/>
        <v>0</v>
      </c>
      <c r="M692" s="21">
        <f t="shared" ca="1" si="145"/>
        <v>-4.1827816089938883E-6</v>
      </c>
      <c r="N692" s="21">
        <f t="shared" ca="1" si="141"/>
        <v>0</v>
      </c>
      <c r="O692" s="82">
        <f t="shared" ca="1" si="142"/>
        <v>0</v>
      </c>
      <c r="P692" s="21">
        <f t="shared" ca="1" si="143"/>
        <v>0</v>
      </c>
      <c r="Q692" s="21">
        <f t="shared" ca="1" si="144"/>
        <v>0</v>
      </c>
      <c r="R692" s="12">
        <f t="shared" ca="1" si="146"/>
        <v>4.1827816089938883E-6</v>
      </c>
      <c r="S692" s="12"/>
      <c r="T692" s="12"/>
      <c r="U692" s="12"/>
      <c r="V692" s="12"/>
      <c r="W692" s="12"/>
      <c r="X692" s="12"/>
      <c r="Y692" s="12"/>
      <c r="Z692" s="12"/>
      <c r="AA692" s="12"/>
      <c r="AB692" s="12"/>
      <c r="AC692" s="12"/>
      <c r="AD692" s="12"/>
      <c r="AE692" s="12"/>
      <c r="AF692" s="12"/>
      <c r="AG692" s="12"/>
      <c r="AH692" s="12"/>
      <c r="AI692" s="12"/>
    </row>
    <row r="693" spans="1:35" x14ac:dyDescent="0.2">
      <c r="A693" s="12"/>
      <c r="B693" s="12"/>
      <c r="C693" s="80"/>
      <c r="D693" s="81">
        <f t="shared" si="134"/>
        <v>0</v>
      </c>
      <c r="E693" s="81">
        <f t="shared" si="134"/>
        <v>0</v>
      </c>
      <c r="F693" s="21">
        <f t="shared" si="135"/>
        <v>0</v>
      </c>
      <c r="G693" s="21">
        <f t="shared" si="135"/>
        <v>0</v>
      </c>
      <c r="H693" s="21">
        <f t="shared" si="136"/>
        <v>0</v>
      </c>
      <c r="I693" s="21">
        <f t="shared" si="137"/>
        <v>0</v>
      </c>
      <c r="J693" s="21">
        <f t="shared" si="138"/>
        <v>0</v>
      </c>
      <c r="K693" s="21">
        <f t="shared" si="139"/>
        <v>0</v>
      </c>
      <c r="L693" s="21">
        <f t="shared" si="140"/>
        <v>0</v>
      </c>
      <c r="M693" s="21">
        <f t="shared" ca="1" si="145"/>
        <v>-4.1827816089938883E-6</v>
      </c>
      <c r="N693" s="21">
        <f t="shared" ca="1" si="141"/>
        <v>0</v>
      </c>
      <c r="O693" s="82">
        <f t="shared" ca="1" si="142"/>
        <v>0</v>
      </c>
      <c r="P693" s="21">
        <f t="shared" ca="1" si="143"/>
        <v>0</v>
      </c>
      <c r="Q693" s="21">
        <f t="shared" ca="1" si="144"/>
        <v>0</v>
      </c>
      <c r="R693" s="12">
        <f t="shared" ca="1" si="146"/>
        <v>4.1827816089938883E-6</v>
      </c>
      <c r="S693" s="12"/>
      <c r="T693" s="12"/>
      <c r="U693" s="12"/>
      <c r="V693" s="12"/>
      <c r="W693" s="12"/>
      <c r="X693" s="12"/>
      <c r="Y693" s="12"/>
      <c r="Z693" s="12"/>
      <c r="AA693" s="12"/>
      <c r="AB693" s="12"/>
      <c r="AC693" s="12"/>
      <c r="AD693" s="12"/>
      <c r="AE693" s="12"/>
      <c r="AF693" s="12"/>
      <c r="AG693" s="12"/>
      <c r="AH693" s="12"/>
      <c r="AI693" s="12"/>
    </row>
    <row r="694" spans="1:35" x14ac:dyDescent="0.2">
      <c r="A694" s="12"/>
      <c r="B694" s="12"/>
      <c r="C694" s="80"/>
      <c r="D694" s="81">
        <f t="shared" si="134"/>
        <v>0</v>
      </c>
      <c r="E694" s="81">
        <f t="shared" si="134"/>
        <v>0</v>
      </c>
      <c r="F694" s="21">
        <f t="shared" si="135"/>
        <v>0</v>
      </c>
      <c r="G694" s="21">
        <f t="shared" si="135"/>
        <v>0</v>
      </c>
      <c r="H694" s="21">
        <f t="shared" si="136"/>
        <v>0</v>
      </c>
      <c r="I694" s="21">
        <f t="shared" si="137"/>
        <v>0</v>
      </c>
      <c r="J694" s="21">
        <f t="shared" si="138"/>
        <v>0</v>
      </c>
      <c r="K694" s="21">
        <f t="shared" si="139"/>
        <v>0</v>
      </c>
      <c r="L694" s="21">
        <f t="shared" si="140"/>
        <v>0</v>
      </c>
      <c r="M694" s="21">
        <f t="shared" ca="1" si="145"/>
        <v>-4.1827816089938883E-6</v>
      </c>
      <c r="N694" s="21">
        <f t="shared" ca="1" si="141"/>
        <v>0</v>
      </c>
      <c r="O694" s="82">
        <f t="shared" ca="1" si="142"/>
        <v>0</v>
      </c>
      <c r="P694" s="21">
        <f t="shared" ca="1" si="143"/>
        <v>0</v>
      </c>
      <c r="Q694" s="21">
        <f t="shared" ca="1" si="144"/>
        <v>0</v>
      </c>
      <c r="R694" s="12">
        <f t="shared" ca="1" si="146"/>
        <v>4.1827816089938883E-6</v>
      </c>
      <c r="S694" s="12"/>
      <c r="T694" s="12"/>
      <c r="U694" s="12"/>
      <c r="V694" s="12"/>
      <c r="W694" s="12"/>
      <c r="X694" s="12"/>
      <c r="Y694" s="12"/>
      <c r="Z694" s="12"/>
      <c r="AA694" s="12"/>
      <c r="AB694" s="12"/>
      <c r="AC694" s="12"/>
      <c r="AD694" s="12"/>
      <c r="AE694" s="12"/>
      <c r="AF694" s="12"/>
      <c r="AG694" s="12"/>
      <c r="AH694" s="12"/>
      <c r="AI694" s="12"/>
    </row>
    <row r="695" spans="1:35" x14ac:dyDescent="0.2">
      <c r="A695" s="12"/>
      <c r="B695" s="12"/>
      <c r="C695" s="80"/>
      <c r="D695" s="81">
        <f t="shared" si="134"/>
        <v>0</v>
      </c>
      <c r="E695" s="81">
        <f t="shared" si="134"/>
        <v>0</v>
      </c>
      <c r="F695" s="21">
        <f t="shared" si="135"/>
        <v>0</v>
      </c>
      <c r="G695" s="21">
        <f t="shared" si="135"/>
        <v>0</v>
      </c>
      <c r="H695" s="21">
        <f t="shared" si="136"/>
        <v>0</v>
      </c>
      <c r="I695" s="21">
        <f t="shared" si="137"/>
        <v>0</v>
      </c>
      <c r="J695" s="21">
        <f t="shared" si="138"/>
        <v>0</v>
      </c>
      <c r="K695" s="21">
        <f t="shared" si="139"/>
        <v>0</v>
      </c>
      <c r="L695" s="21">
        <f t="shared" si="140"/>
        <v>0</v>
      </c>
      <c r="M695" s="21">
        <f t="shared" ca="1" si="145"/>
        <v>-4.1827816089938883E-6</v>
      </c>
      <c r="N695" s="21">
        <f t="shared" ca="1" si="141"/>
        <v>0</v>
      </c>
      <c r="O695" s="82">
        <f t="shared" ca="1" si="142"/>
        <v>0</v>
      </c>
      <c r="P695" s="21">
        <f t="shared" ca="1" si="143"/>
        <v>0</v>
      </c>
      <c r="Q695" s="21">
        <f t="shared" ca="1" si="144"/>
        <v>0</v>
      </c>
      <c r="R695" s="12">
        <f t="shared" ca="1" si="146"/>
        <v>4.1827816089938883E-6</v>
      </c>
      <c r="S695" s="12"/>
      <c r="T695" s="12"/>
      <c r="U695" s="12"/>
      <c r="V695" s="12"/>
      <c r="W695" s="12"/>
      <c r="X695" s="12"/>
      <c r="Y695" s="12"/>
      <c r="Z695" s="12"/>
      <c r="AA695" s="12"/>
      <c r="AB695" s="12"/>
      <c r="AC695" s="12"/>
      <c r="AD695" s="12"/>
      <c r="AE695" s="12"/>
      <c r="AF695" s="12"/>
      <c r="AG695" s="12"/>
      <c r="AH695" s="12"/>
      <c r="AI695" s="12"/>
    </row>
    <row r="696" spans="1:35" x14ac:dyDescent="0.2">
      <c r="A696" s="12"/>
      <c r="B696" s="12"/>
      <c r="C696" s="80"/>
      <c r="D696" s="81">
        <f t="shared" si="134"/>
        <v>0</v>
      </c>
      <c r="E696" s="81">
        <f t="shared" si="134"/>
        <v>0</v>
      </c>
      <c r="F696" s="21">
        <f t="shared" si="135"/>
        <v>0</v>
      </c>
      <c r="G696" s="21">
        <f t="shared" si="135"/>
        <v>0</v>
      </c>
      <c r="H696" s="21">
        <f t="shared" si="136"/>
        <v>0</v>
      </c>
      <c r="I696" s="21">
        <f t="shared" si="137"/>
        <v>0</v>
      </c>
      <c r="J696" s="21">
        <f t="shared" si="138"/>
        <v>0</v>
      </c>
      <c r="K696" s="21">
        <f t="shared" si="139"/>
        <v>0</v>
      </c>
      <c r="L696" s="21">
        <f t="shared" si="140"/>
        <v>0</v>
      </c>
      <c r="M696" s="21">
        <f t="shared" ca="1" si="145"/>
        <v>-4.1827816089938883E-6</v>
      </c>
      <c r="N696" s="21">
        <f t="shared" ca="1" si="141"/>
        <v>0</v>
      </c>
      <c r="O696" s="82">
        <f t="shared" ca="1" si="142"/>
        <v>0</v>
      </c>
      <c r="P696" s="21">
        <f t="shared" ca="1" si="143"/>
        <v>0</v>
      </c>
      <c r="Q696" s="21">
        <f t="shared" ca="1" si="144"/>
        <v>0</v>
      </c>
      <c r="R696" s="12">
        <f t="shared" ca="1" si="146"/>
        <v>4.1827816089938883E-6</v>
      </c>
      <c r="S696" s="12"/>
      <c r="T696" s="12"/>
      <c r="U696" s="12"/>
      <c r="V696" s="12"/>
      <c r="W696" s="12"/>
      <c r="X696" s="12"/>
      <c r="Y696" s="12"/>
      <c r="Z696" s="12"/>
      <c r="AA696" s="12"/>
      <c r="AB696" s="12"/>
      <c r="AC696" s="12"/>
      <c r="AD696" s="12"/>
      <c r="AE696" s="12"/>
      <c r="AF696" s="12"/>
      <c r="AG696" s="12"/>
      <c r="AH696" s="12"/>
      <c r="AI696" s="12"/>
    </row>
    <row r="697" spans="1:35" x14ac:dyDescent="0.2">
      <c r="A697" s="12"/>
      <c r="B697" s="12"/>
      <c r="C697" s="80"/>
      <c r="D697" s="81">
        <f t="shared" si="134"/>
        <v>0</v>
      </c>
      <c r="E697" s="81">
        <f t="shared" si="134"/>
        <v>0</v>
      </c>
      <c r="F697" s="21">
        <f t="shared" si="135"/>
        <v>0</v>
      </c>
      <c r="G697" s="21">
        <f t="shared" si="135"/>
        <v>0</v>
      </c>
      <c r="H697" s="21">
        <f t="shared" si="136"/>
        <v>0</v>
      </c>
      <c r="I697" s="21">
        <f t="shared" si="137"/>
        <v>0</v>
      </c>
      <c r="J697" s="21">
        <f t="shared" si="138"/>
        <v>0</v>
      </c>
      <c r="K697" s="21">
        <f t="shared" si="139"/>
        <v>0</v>
      </c>
      <c r="L697" s="21">
        <f t="shared" si="140"/>
        <v>0</v>
      </c>
      <c r="M697" s="21">
        <f t="shared" ca="1" si="145"/>
        <v>-4.1827816089938883E-6</v>
      </c>
      <c r="N697" s="21">
        <f t="shared" ca="1" si="141"/>
        <v>0</v>
      </c>
      <c r="O697" s="82">
        <f t="shared" ca="1" si="142"/>
        <v>0</v>
      </c>
      <c r="P697" s="21">
        <f t="shared" ca="1" si="143"/>
        <v>0</v>
      </c>
      <c r="Q697" s="21">
        <f t="shared" ca="1" si="144"/>
        <v>0</v>
      </c>
      <c r="R697" s="12">
        <f t="shared" ca="1" si="146"/>
        <v>4.1827816089938883E-6</v>
      </c>
      <c r="S697" s="12"/>
      <c r="T697" s="12"/>
      <c r="U697" s="12"/>
      <c r="V697" s="12"/>
      <c r="W697" s="12"/>
      <c r="X697" s="12"/>
      <c r="Y697" s="12"/>
      <c r="Z697" s="12"/>
      <c r="AA697" s="12"/>
      <c r="AB697" s="12"/>
      <c r="AC697" s="12"/>
      <c r="AD697" s="12"/>
      <c r="AE697" s="12"/>
      <c r="AF697" s="12"/>
      <c r="AG697" s="12"/>
      <c r="AH697" s="12"/>
      <c r="AI697" s="12"/>
    </row>
    <row r="698" spans="1:35" x14ac:dyDescent="0.2">
      <c r="A698" s="12"/>
      <c r="B698" s="12"/>
      <c r="C698" s="80"/>
      <c r="D698" s="81">
        <f t="shared" si="134"/>
        <v>0</v>
      </c>
      <c r="E698" s="81">
        <f t="shared" si="134"/>
        <v>0</v>
      </c>
      <c r="F698" s="21">
        <f t="shared" si="135"/>
        <v>0</v>
      </c>
      <c r="G698" s="21">
        <f t="shared" si="135"/>
        <v>0</v>
      </c>
      <c r="H698" s="21">
        <f t="shared" si="136"/>
        <v>0</v>
      </c>
      <c r="I698" s="21">
        <f t="shared" si="137"/>
        <v>0</v>
      </c>
      <c r="J698" s="21">
        <f t="shared" si="138"/>
        <v>0</v>
      </c>
      <c r="K698" s="21">
        <f t="shared" si="139"/>
        <v>0</v>
      </c>
      <c r="L698" s="21">
        <f t="shared" si="140"/>
        <v>0</v>
      </c>
      <c r="M698" s="21">
        <f t="shared" ca="1" si="145"/>
        <v>-4.1827816089938883E-6</v>
      </c>
      <c r="N698" s="21">
        <f t="shared" ca="1" si="141"/>
        <v>0</v>
      </c>
      <c r="O698" s="82">
        <f t="shared" ca="1" si="142"/>
        <v>0</v>
      </c>
      <c r="P698" s="21">
        <f t="shared" ca="1" si="143"/>
        <v>0</v>
      </c>
      <c r="Q698" s="21">
        <f t="shared" ca="1" si="144"/>
        <v>0</v>
      </c>
      <c r="R698" s="12">
        <f t="shared" ca="1" si="146"/>
        <v>4.1827816089938883E-6</v>
      </c>
      <c r="S698" s="12"/>
      <c r="T698" s="12"/>
      <c r="U698" s="12"/>
      <c r="V698" s="12"/>
      <c r="W698" s="12"/>
      <c r="X698" s="12"/>
      <c r="Y698" s="12"/>
      <c r="Z698" s="12"/>
      <c r="AA698" s="12"/>
      <c r="AB698" s="12"/>
      <c r="AC698" s="12"/>
      <c r="AD698" s="12"/>
      <c r="AE698" s="12"/>
      <c r="AF698" s="12"/>
      <c r="AG698" s="12"/>
      <c r="AH698" s="12"/>
      <c r="AI698" s="12"/>
    </row>
    <row r="699" spans="1:35" x14ac:dyDescent="0.2">
      <c r="A699" s="12"/>
      <c r="B699" s="12"/>
      <c r="C699" s="80"/>
      <c r="D699" s="81">
        <f t="shared" si="134"/>
        <v>0</v>
      </c>
      <c r="E699" s="81">
        <f t="shared" si="134"/>
        <v>0</v>
      </c>
      <c r="F699" s="21">
        <f t="shared" si="135"/>
        <v>0</v>
      </c>
      <c r="G699" s="21">
        <f t="shared" si="135"/>
        <v>0</v>
      </c>
      <c r="H699" s="21">
        <f t="shared" si="136"/>
        <v>0</v>
      </c>
      <c r="I699" s="21">
        <f t="shared" si="137"/>
        <v>0</v>
      </c>
      <c r="J699" s="21">
        <f t="shared" si="138"/>
        <v>0</v>
      </c>
      <c r="K699" s="21">
        <f t="shared" si="139"/>
        <v>0</v>
      </c>
      <c r="L699" s="21">
        <f t="shared" si="140"/>
        <v>0</v>
      </c>
      <c r="M699" s="21">
        <f t="shared" ca="1" si="145"/>
        <v>-4.1827816089938883E-6</v>
      </c>
      <c r="N699" s="21">
        <f t="shared" ca="1" si="141"/>
        <v>0</v>
      </c>
      <c r="O699" s="82">
        <f t="shared" ca="1" si="142"/>
        <v>0</v>
      </c>
      <c r="P699" s="21">
        <f t="shared" ca="1" si="143"/>
        <v>0</v>
      </c>
      <c r="Q699" s="21">
        <f t="shared" ca="1" si="144"/>
        <v>0</v>
      </c>
      <c r="R699" s="12">
        <f t="shared" ca="1" si="146"/>
        <v>4.1827816089938883E-6</v>
      </c>
      <c r="S699" s="12"/>
      <c r="T699" s="12"/>
      <c r="U699" s="12"/>
      <c r="V699" s="12"/>
      <c r="W699" s="12"/>
      <c r="X699" s="12"/>
      <c r="Y699" s="12"/>
      <c r="Z699" s="12"/>
      <c r="AA699" s="12"/>
      <c r="AB699" s="12"/>
      <c r="AC699" s="12"/>
      <c r="AD699" s="12"/>
      <c r="AE699" s="12"/>
      <c r="AF699" s="12"/>
      <c r="AG699" s="12"/>
      <c r="AH699" s="12"/>
      <c r="AI699" s="12"/>
    </row>
    <row r="700" spans="1:35" x14ac:dyDescent="0.2">
      <c r="A700" s="12"/>
      <c r="B700" s="12"/>
      <c r="C700" s="80"/>
      <c r="D700" s="81">
        <f t="shared" si="134"/>
        <v>0</v>
      </c>
      <c r="E700" s="81">
        <f t="shared" si="134"/>
        <v>0</v>
      </c>
      <c r="F700" s="21">
        <f t="shared" si="135"/>
        <v>0</v>
      </c>
      <c r="G700" s="21">
        <f t="shared" si="135"/>
        <v>0</v>
      </c>
      <c r="H700" s="21">
        <f t="shared" si="136"/>
        <v>0</v>
      </c>
      <c r="I700" s="21">
        <f t="shared" si="137"/>
        <v>0</v>
      </c>
      <c r="J700" s="21">
        <f t="shared" si="138"/>
        <v>0</v>
      </c>
      <c r="K700" s="21">
        <f t="shared" si="139"/>
        <v>0</v>
      </c>
      <c r="L700" s="21">
        <f t="shared" si="140"/>
        <v>0</v>
      </c>
      <c r="M700" s="21">
        <f t="shared" ca="1" si="145"/>
        <v>-4.1827816089938883E-6</v>
      </c>
      <c r="N700" s="21">
        <f t="shared" ca="1" si="141"/>
        <v>0</v>
      </c>
      <c r="O700" s="82">
        <f t="shared" ca="1" si="142"/>
        <v>0</v>
      </c>
      <c r="P700" s="21">
        <f t="shared" ca="1" si="143"/>
        <v>0</v>
      </c>
      <c r="Q700" s="21">
        <f t="shared" ca="1" si="144"/>
        <v>0</v>
      </c>
      <c r="R700" s="12">
        <f t="shared" ca="1" si="146"/>
        <v>4.1827816089938883E-6</v>
      </c>
      <c r="S700" s="12"/>
      <c r="T700" s="12"/>
      <c r="U700" s="12"/>
      <c r="V700" s="12"/>
      <c r="W700" s="12"/>
      <c r="X700" s="12"/>
      <c r="Y700" s="12"/>
      <c r="Z700" s="12"/>
      <c r="AA700" s="12"/>
      <c r="AB700" s="12"/>
      <c r="AC700" s="12"/>
      <c r="AD700" s="12"/>
      <c r="AE700" s="12"/>
      <c r="AF700" s="12"/>
      <c r="AG700" s="12"/>
      <c r="AH700" s="12"/>
      <c r="AI700" s="12"/>
    </row>
    <row r="701" spans="1:35" x14ac:dyDescent="0.2">
      <c r="A701" s="12"/>
      <c r="B701" s="12"/>
      <c r="C701" s="80"/>
      <c r="D701" s="81">
        <f t="shared" si="134"/>
        <v>0</v>
      </c>
      <c r="E701" s="81">
        <f t="shared" si="134"/>
        <v>0</v>
      </c>
      <c r="F701" s="21">
        <f t="shared" si="135"/>
        <v>0</v>
      </c>
      <c r="G701" s="21">
        <f t="shared" si="135"/>
        <v>0</v>
      </c>
      <c r="H701" s="21">
        <f t="shared" si="136"/>
        <v>0</v>
      </c>
      <c r="I701" s="21">
        <f t="shared" si="137"/>
        <v>0</v>
      </c>
      <c r="J701" s="21">
        <f t="shared" si="138"/>
        <v>0</v>
      </c>
      <c r="K701" s="21">
        <f t="shared" si="139"/>
        <v>0</v>
      </c>
      <c r="L701" s="21">
        <f t="shared" si="140"/>
        <v>0</v>
      </c>
      <c r="M701" s="21">
        <f t="shared" ca="1" si="145"/>
        <v>-4.1827816089938883E-6</v>
      </c>
      <c r="N701" s="21">
        <f t="shared" ca="1" si="141"/>
        <v>0</v>
      </c>
      <c r="O701" s="82">
        <f t="shared" ca="1" si="142"/>
        <v>0</v>
      </c>
      <c r="P701" s="21">
        <f t="shared" ca="1" si="143"/>
        <v>0</v>
      </c>
      <c r="Q701" s="21">
        <f t="shared" ca="1" si="144"/>
        <v>0</v>
      </c>
      <c r="R701" s="12">
        <f t="shared" ca="1" si="146"/>
        <v>4.1827816089938883E-6</v>
      </c>
      <c r="S701" s="12"/>
      <c r="T701" s="12"/>
      <c r="U701" s="12"/>
      <c r="V701" s="12"/>
      <c r="W701" s="12"/>
      <c r="X701" s="12"/>
      <c r="Y701" s="12"/>
      <c r="Z701" s="12"/>
      <c r="AA701" s="12"/>
      <c r="AB701" s="12"/>
      <c r="AC701" s="12"/>
      <c r="AD701" s="12"/>
      <c r="AE701" s="12"/>
      <c r="AF701" s="12"/>
      <c r="AG701" s="12"/>
      <c r="AH701" s="12"/>
      <c r="AI701" s="12"/>
    </row>
    <row r="702" spans="1:35" x14ac:dyDescent="0.2">
      <c r="A702" s="12"/>
      <c r="B702" s="12"/>
      <c r="C702" s="80"/>
      <c r="D702" s="81">
        <f t="shared" si="134"/>
        <v>0</v>
      </c>
      <c r="E702" s="81">
        <f t="shared" si="134"/>
        <v>0</v>
      </c>
      <c r="F702" s="21">
        <f t="shared" si="135"/>
        <v>0</v>
      </c>
      <c r="G702" s="21">
        <f t="shared" si="135"/>
        <v>0</v>
      </c>
      <c r="H702" s="21">
        <f t="shared" si="136"/>
        <v>0</v>
      </c>
      <c r="I702" s="21">
        <f t="shared" si="137"/>
        <v>0</v>
      </c>
      <c r="J702" s="21">
        <f t="shared" si="138"/>
        <v>0</v>
      </c>
      <c r="K702" s="21">
        <f t="shared" si="139"/>
        <v>0</v>
      </c>
      <c r="L702" s="21">
        <f t="shared" si="140"/>
        <v>0</v>
      </c>
      <c r="M702" s="21">
        <f t="shared" ca="1" si="145"/>
        <v>-4.1827816089938883E-6</v>
      </c>
      <c r="N702" s="21">
        <f t="shared" ca="1" si="141"/>
        <v>0</v>
      </c>
      <c r="O702" s="82">
        <f t="shared" ca="1" si="142"/>
        <v>0</v>
      </c>
      <c r="P702" s="21">
        <f t="shared" ca="1" si="143"/>
        <v>0</v>
      </c>
      <c r="Q702" s="21">
        <f t="shared" ca="1" si="144"/>
        <v>0</v>
      </c>
      <c r="R702" s="12">
        <f t="shared" ca="1" si="146"/>
        <v>4.1827816089938883E-6</v>
      </c>
      <c r="S702" s="12"/>
      <c r="T702" s="12"/>
      <c r="U702" s="12"/>
      <c r="V702" s="12"/>
      <c r="W702" s="12"/>
      <c r="X702" s="12"/>
      <c r="Y702" s="12"/>
      <c r="Z702" s="12"/>
      <c r="AA702" s="12"/>
      <c r="AB702" s="12"/>
      <c r="AC702" s="12"/>
      <c r="AD702" s="12"/>
      <c r="AE702" s="12"/>
      <c r="AF702" s="12"/>
      <c r="AG702" s="12"/>
      <c r="AH702" s="12"/>
      <c r="AI702" s="12"/>
    </row>
    <row r="703" spans="1:35" x14ac:dyDescent="0.2">
      <c r="A703" s="12"/>
      <c r="B703" s="12"/>
      <c r="C703" s="80"/>
      <c r="D703" s="81">
        <f t="shared" si="134"/>
        <v>0</v>
      </c>
      <c r="E703" s="81">
        <f t="shared" si="134"/>
        <v>0</v>
      </c>
      <c r="F703" s="21">
        <f t="shared" si="135"/>
        <v>0</v>
      </c>
      <c r="G703" s="21">
        <f t="shared" si="135"/>
        <v>0</v>
      </c>
      <c r="H703" s="21">
        <f t="shared" si="136"/>
        <v>0</v>
      </c>
      <c r="I703" s="21">
        <f t="shared" si="137"/>
        <v>0</v>
      </c>
      <c r="J703" s="21">
        <f t="shared" si="138"/>
        <v>0</v>
      </c>
      <c r="K703" s="21">
        <f t="shared" si="139"/>
        <v>0</v>
      </c>
      <c r="L703" s="21">
        <f t="shared" si="140"/>
        <v>0</v>
      </c>
      <c r="M703" s="21">
        <f t="shared" ca="1" si="145"/>
        <v>-4.1827816089938883E-6</v>
      </c>
      <c r="N703" s="21">
        <f t="shared" ca="1" si="141"/>
        <v>0</v>
      </c>
      <c r="O703" s="82">
        <f t="shared" ca="1" si="142"/>
        <v>0</v>
      </c>
      <c r="P703" s="21">
        <f t="shared" ca="1" si="143"/>
        <v>0</v>
      </c>
      <c r="Q703" s="21">
        <f t="shared" ca="1" si="144"/>
        <v>0</v>
      </c>
      <c r="R703" s="12">
        <f t="shared" ca="1" si="146"/>
        <v>4.1827816089938883E-6</v>
      </c>
      <c r="S703" s="12"/>
      <c r="T703" s="12"/>
      <c r="U703" s="12"/>
      <c r="V703" s="12"/>
      <c r="W703" s="12"/>
      <c r="X703" s="12"/>
      <c r="Y703" s="12"/>
      <c r="Z703" s="12"/>
      <c r="AA703" s="12"/>
      <c r="AB703" s="12"/>
      <c r="AC703" s="12"/>
      <c r="AD703" s="12"/>
      <c r="AE703" s="12"/>
      <c r="AF703" s="12"/>
      <c r="AG703" s="12"/>
      <c r="AH703" s="12"/>
      <c r="AI703" s="12"/>
    </row>
    <row r="704" spans="1:35" x14ac:dyDescent="0.2">
      <c r="A704" s="12"/>
      <c r="B704" s="12"/>
      <c r="C704" s="80"/>
      <c r="D704" s="81">
        <f t="shared" si="134"/>
        <v>0</v>
      </c>
      <c r="E704" s="81">
        <f t="shared" si="134"/>
        <v>0</v>
      </c>
      <c r="F704" s="21">
        <f t="shared" si="135"/>
        <v>0</v>
      </c>
      <c r="G704" s="21">
        <f t="shared" si="135"/>
        <v>0</v>
      </c>
      <c r="H704" s="21">
        <f t="shared" si="136"/>
        <v>0</v>
      </c>
      <c r="I704" s="21">
        <f t="shared" si="137"/>
        <v>0</v>
      </c>
      <c r="J704" s="21">
        <f t="shared" si="138"/>
        <v>0</v>
      </c>
      <c r="K704" s="21">
        <f t="shared" si="139"/>
        <v>0</v>
      </c>
      <c r="L704" s="21">
        <f t="shared" si="140"/>
        <v>0</v>
      </c>
      <c r="M704" s="21">
        <f t="shared" ca="1" si="145"/>
        <v>-4.1827816089938883E-6</v>
      </c>
      <c r="N704" s="21">
        <f t="shared" ca="1" si="141"/>
        <v>0</v>
      </c>
      <c r="O704" s="82">
        <f t="shared" ca="1" si="142"/>
        <v>0</v>
      </c>
      <c r="P704" s="21">
        <f t="shared" ca="1" si="143"/>
        <v>0</v>
      </c>
      <c r="Q704" s="21">
        <f t="shared" ca="1" si="144"/>
        <v>0</v>
      </c>
      <c r="R704" s="12">
        <f t="shared" ca="1" si="146"/>
        <v>4.1827816089938883E-6</v>
      </c>
      <c r="S704" s="12"/>
      <c r="T704" s="12"/>
      <c r="U704" s="12"/>
      <c r="V704" s="12"/>
      <c r="W704" s="12"/>
      <c r="X704" s="12"/>
      <c r="Y704" s="12"/>
      <c r="Z704" s="12"/>
      <c r="AA704" s="12"/>
      <c r="AB704" s="12"/>
      <c r="AC704" s="12"/>
      <c r="AD704" s="12"/>
      <c r="AE704" s="12"/>
      <c r="AF704" s="12"/>
      <c r="AG704" s="12"/>
      <c r="AH704" s="12"/>
      <c r="AI704" s="12"/>
    </row>
    <row r="705" spans="1:35" x14ac:dyDescent="0.2">
      <c r="A705" s="12"/>
      <c r="B705" s="12"/>
      <c r="C705" s="80"/>
      <c r="D705" s="81">
        <f t="shared" si="134"/>
        <v>0</v>
      </c>
      <c r="E705" s="81">
        <f t="shared" si="134"/>
        <v>0</v>
      </c>
      <c r="F705" s="21">
        <f t="shared" si="135"/>
        <v>0</v>
      </c>
      <c r="G705" s="21">
        <f t="shared" si="135"/>
        <v>0</v>
      </c>
      <c r="H705" s="21">
        <f t="shared" si="136"/>
        <v>0</v>
      </c>
      <c r="I705" s="21">
        <f t="shared" si="137"/>
        <v>0</v>
      </c>
      <c r="J705" s="21">
        <f t="shared" si="138"/>
        <v>0</v>
      </c>
      <c r="K705" s="21">
        <f t="shared" si="139"/>
        <v>0</v>
      </c>
      <c r="L705" s="21">
        <f t="shared" si="140"/>
        <v>0</v>
      </c>
      <c r="M705" s="21">
        <f t="shared" ca="1" si="145"/>
        <v>-4.1827816089938883E-6</v>
      </c>
      <c r="N705" s="21">
        <f t="shared" ca="1" si="141"/>
        <v>0</v>
      </c>
      <c r="O705" s="82">
        <f t="shared" ca="1" si="142"/>
        <v>0</v>
      </c>
      <c r="P705" s="21">
        <f t="shared" ca="1" si="143"/>
        <v>0</v>
      </c>
      <c r="Q705" s="21">
        <f t="shared" ca="1" si="144"/>
        <v>0</v>
      </c>
      <c r="R705" s="12">
        <f t="shared" ca="1" si="146"/>
        <v>4.1827816089938883E-6</v>
      </c>
      <c r="S705" s="12"/>
      <c r="T705" s="12"/>
      <c r="U705" s="12"/>
      <c r="V705" s="12"/>
      <c r="W705" s="12"/>
      <c r="X705" s="12"/>
      <c r="Y705" s="12"/>
      <c r="Z705" s="12"/>
      <c r="AA705" s="12"/>
      <c r="AB705" s="12"/>
      <c r="AC705" s="12"/>
      <c r="AD705" s="12"/>
      <c r="AE705" s="12"/>
      <c r="AF705" s="12"/>
      <c r="AG705" s="12"/>
      <c r="AH705" s="12"/>
      <c r="AI705" s="12"/>
    </row>
    <row r="706" spans="1:35" x14ac:dyDescent="0.2">
      <c r="A706" s="12"/>
      <c r="B706" s="12"/>
      <c r="C706" s="80"/>
      <c r="D706" s="81">
        <f t="shared" si="134"/>
        <v>0</v>
      </c>
      <c r="E706" s="81">
        <f t="shared" si="134"/>
        <v>0</v>
      </c>
      <c r="F706" s="21">
        <f t="shared" si="135"/>
        <v>0</v>
      </c>
      <c r="G706" s="21">
        <f t="shared" si="135"/>
        <v>0</v>
      </c>
      <c r="H706" s="21">
        <f t="shared" si="136"/>
        <v>0</v>
      </c>
      <c r="I706" s="21">
        <f t="shared" si="137"/>
        <v>0</v>
      </c>
      <c r="J706" s="21">
        <f t="shared" si="138"/>
        <v>0</v>
      </c>
      <c r="K706" s="21">
        <f t="shared" si="139"/>
        <v>0</v>
      </c>
      <c r="L706" s="21">
        <f t="shared" si="140"/>
        <v>0</v>
      </c>
      <c r="M706" s="21">
        <f t="shared" ca="1" si="145"/>
        <v>-4.1827816089938883E-6</v>
      </c>
      <c r="N706" s="21">
        <f t="shared" ca="1" si="141"/>
        <v>0</v>
      </c>
      <c r="O706" s="82">
        <f t="shared" ca="1" si="142"/>
        <v>0</v>
      </c>
      <c r="P706" s="21">
        <f t="shared" ca="1" si="143"/>
        <v>0</v>
      </c>
      <c r="Q706" s="21">
        <f t="shared" ca="1" si="144"/>
        <v>0</v>
      </c>
      <c r="R706" s="12">
        <f t="shared" ca="1" si="146"/>
        <v>4.1827816089938883E-6</v>
      </c>
      <c r="S706" s="12"/>
      <c r="T706" s="12"/>
      <c r="U706" s="12"/>
      <c r="V706" s="12"/>
      <c r="W706" s="12"/>
      <c r="X706" s="12"/>
      <c r="Y706" s="12"/>
      <c r="Z706" s="12"/>
      <c r="AA706" s="12"/>
      <c r="AB706" s="12"/>
      <c r="AC706" s="12"/>
      <c r="AD706" s="12"/>
      <c r="AE706" s="12"/>
      <c r="AF706" s="12"/>
      <c r="AG706" s="12"/>
      <c r="AH706" s="12"/>
      <c r="AI706" s="12"/>
    </row>
    <row r="707" spans="1:35" x14ac:dyDescent="0.2">
      <c r="A707" s="12"/>
      <c r="B707" s="12"/>
      <c r="C707" s="80"/>
      <c r="D707" s="81">
        <f t="shared" si="134"/>
        <v>0</v>
      </c>
      <c r="E707" s="81">
        <f t="shared" si="134"/>
        <v>0</v>
      </c>
      <c r="F707" s="21">
        <f t="shared" si="135"/>
        <v>0</v>
      </c>
      <c r="G707" s="21">
        <f t="shared" si="135"/>
        <v>0</v>
      </c>
      <c r="H707" s="21">
        <f t="shared" si="136"/>
        <v>0</v>
      </c>
      <c r="I707" s="21">
        <f t="shared" si="137"/>
        <v>0</v>
      </c>
      <c r="J707" s="21">
        <f t="shared" si="138"/>
        <v>0</v>
      </c>
      <c r="K707" s="21">
        <f t="shared" si="139"/>
        <v>0</v>
      </c>
      <c r="L707" s="21">
        <f t="shared" si="140"/>
        <v>0</v>
      </c>
      <c r="M707" s="21">
        <f t="shared" ca="1" si="145"/>
        <v>-4.1827816089938883E-6</v>
      </c>
      <c r="N707" s="21">
        <f t="shared" ca="1" si="141"/>
        <v>0</v>
      </c>
      <c r="O707" s="82">
        <f t="shared" ca="1" si="142"/>
        <v>0</v>
      </c>
      <c r="P707" s="21">
        <f t="shared" ca="1" si="143"/>
        <v>0</v>
      </c>
      <c r="Q707" s="21">
        <f t="shared" ca="1" si="144"/>
        <v>0</v>
      </c>
      <c r="R707" s="12">
        <f t="shared" ca="1" si="146"/>
        <v>4.1827816089938883E-6</v>
      </c>
      <c r="S707" s="12"/>
      <c r="T707" s="12"/>
      <c r="U707" s="12"/>
      <c r="V707" s="12"/>
      <c r="W707" s="12"/>
      <c r="X707" s="12"/>
      <c r="Y707" s="12"/>
      <c r="Z707" s="12"/>
      <c r="AA707" s="12"/>
      <c r="AB707" s="12"/>
      <c r="AC707" s="12"/>
      <c r="AD707" s="12"/>
      <c r="AE707" s="12"/>
      <c r="AF707" s="12"/>
      <c r="AG707" s="12"/>
      <c r="AH707" s="12"/>
      <c r="AI707" s="12"/>
    </row>
    <row r="708" spans="1:35" x14ac:dyDescent="0.2">
      <c r="A708" s="12"/>
      <c r="B708" s="12"/>
      <c r="C708" s="80"/>
      <c r="D708" s="81">
        <f t="shared" si="134"/>
        <v>0</v>
      </c>
      <c r="E708" s="81">
        <f t="shared" si="134"/>
        <v>0</v>
      </c>
      <c r="F708" s="21">
        <f t="shared" si="135"/>
        <v>0</v>
      </c>
      <c r="G708" s="21">
        <f t="shared" si="135"/>
        <v>0</v>
      </c>
      <c r="H708" s="21">
        <f t="shared" si="136"/>
        <v>0</v>
      </c>
      <c r="I708" s="21">
        <f t="shared" si="137"/>
        <v>0</v>
      </c>
      <c r="J708" s="21">
        <f t="shared" si="138"/>
        <v>0</v>
      </c>
      <c r="K708" s="21">
        <f t="shared" si="139"/>
        <v>0</v>
      </c>
      <c r="L708" s="21">
        <f t="shared" si="140"/>
        <v>0</v>
      </c>
      <c r="M708" s="21">
        <f t="shared" ca="1" si="145"/>
        <v>-4.1827816089938883E-6</v>
      </c>
      <c r="N708" s="21">
        <f t="shared" ca="1" si="141"/>
        <v>0</v>
      </c>
      <c r="O708" s="82">
        <f t="shared" ca="1" si="142"/>
        <v>0</v>
      </c>
      <c r="P708" s="21">
        <f t="shared" ca="1" si="143"/>
        <v>0</v>
      </c>
      <c r="Q708" s="21">
        <f t="shared" ca="1" si="144"/>
        <v>0</v>
      </c>
      <c r="R708" s="12">
        <f t="shared" ca="1" si="146"/>
        <v>4.1827816089938883E-6</v>
      </c>
      <c r="S708" s="12"/>
      <c r="T708" s="12"/>
      <c r="U708" s="12"/>
      <c r="V708" s="12"/>
      <c r="W708" s="12"/>
      <c r="X708" s="12"/>
      <c r="Y708" s="12"/>
      <c r="Z708" s="12"/>
      <c r="AA708" s="12"/>
      <c r="AB708" s="12"/>
      <c r="AC708" s="12"/>
      <c r="AD708" s="12"/>
      <c r="AE708" s="12"/>
      <c r="AF708" s="12"/>
      <c r="AG708" s="12"/>
      <c r="AH708" s="12"/>
      <c r="AI708" s="12"/>
    </row>
    <row r="709" spans="1:35" x14ac:dyDescent="0.2">
      <c r="A709" s="12"/>
      <c r="B709" s="12"/>
      <c r="C709" s="80"/>
      <c r="D709" s="81">
        <f t="shared" si="134"/>
        <v>0</v>
      </c>
      <c r="E709" s="81">
        <f t="shared" si="134"/>
        <v>0</v>
      </c>
      <c r="F709" s="21">
        <f t="shared" si="135"/>
        <v>0</v>
      </c>
      <c r="G709" s="21">
        <f t="shared" si="135"/>
        <v>0</v>
      </c>
      <c r="H709" s="21">
        <f t="shared" si="136"/>
        <v>0</v>
      </c>
      <c r="I709" s="21">
        <f t="shared" si="137"/>
        <v>0</v>
      </c>
      <c r="J709" s="21">
        <f t="shared" si="138"/>
        <v>0</v>
      </c>
      <c r="K709" s="21">
        <f t="shared" si="139"/>
        <v>0</v>
      </c>
      <c r="L709" s="21">
        <f t="shared" si="140"/>
        <v>0</v>
      </c>
      <c r="M709" s="21">
        <f t="shared" ca="1" si="145"/>
        <v>-4.1827816089938883E-6</v>
      </c>
      <c r="N709" s="21">
        <f t="shared" ca="1" si="141"/>
        <v>0</v>
      </c>
      <c r="O709" s="82">
        <f t="shared" ca="1" si="142"/>
        <v>0</v>
      </c>
      <c r="P709" s="21">
        <f t="shared" ca="1" si="143"/>
        <v>0</v>
      </c>
      <c r="Q709" s="21">
        <f t="shared" ca="1" si="144"/>
        <v>0</v>
      </c>
      <c r="R709" s="12">
        <f t="shared" ca="1" si="146"/>
        <v>4.1827816089938883E-6</v>
      </c>
      <c r="S709" s="12"/>
      <c r="T709" s="12"/>
      <c r="U709" s="12"/>
      <c r="V709" s="12"/>
      <c r="W709" s="12"/>
      <c r="X709" s="12"/>
      <c r="Y709" s="12"/>
      <c r="Z709" s="12"/>
      <c r="AA709" s="12"/>
      <c r="AB709" s="12"/>
      <c r="AC709" s="12"/>
      <c r="AD709" s="12"/>
      <c r="AE709" s="12"/>
      <c r="AF709" s="12"/>
      <c r="AG709" s="12"/>
      <c r="AH709" s="12"/>
      <c r="AI709" s="12"/>
    </row>
    <row r="710" spans="1:35" x14ac:dyDescent="0.2">
      <c r="A710" s="12"/>
      <c r="B710" s="12"/>
      <c r="C710" s="80"/>
      <c r="D710" s="81">
        <f t="shared" si="134"/>
        <v>0</v>
      </c>
      <c r="E710" s="81">
        <f t="shared" si="134"/>
        <v>0</v>
      </c>
      <c r="F710" s="21">
        <f t="shared" si="135"/>
        <v>0</v>
      </c>
      <c r="G710" s="21">
        <f t="shared" si="135"/>
        <v>0</v>
      </c>
      <c r="H710" s="21">
        <f t="shared" si="136"/>
        <v>0</v>
      </c>
      <c r="I710" s="21">
        <f t="shared" si="137"/>
        <v>0</v>
      </c>
      <c r="J710" s="21">
        <f t="shared" si="138"/>
        <v>0</v>
      </c>
      <c r="K710" s="21">
        <f t="shared" si="139"/>
        <v>0</v>
      </c>
      <c r="L710" s="21">
        <f t="shared" si="140"/>
        <v>0</v>
      </c>
      <c r="M710" s="21">
        <f t="shared" ca="1" si="145"/>
        <v>-4.1827816089938883E-6</v>
      </c>
      <c r="N710" s="21">
        <f t="shared" ca="1" si="141"/>
        <v>0</v>
      </c>
      <c r="O710" s="82">
        <f t="shared" ca="1" si="142"/>
        <v>0</v>
      </c>
      <c r="P710" s="21">
        <f t="shared" ca="1" si="143"/>
        <v>0</v>
      </c>
      <c r="Q710" s="21">
        <f t="shared" ca="1" si="144"/>
        <v>0</v>
      </c>
      <c r="R710" s="12">
        <f t="shared" ca="1" si="146"/>
        <v>4.1827816089938883E-6</v>
      </c>
      <c r="S710" s="12"/>
      <c r="T710" s="12"/>
      <c r="U710" s="12"/>
      <c r="V710" s="12"/>
      <c r="W710" s="12"/>
      <c r="X710" s="12"/>
      <c r="Y710" s="12"/>
      <c r="Z710" s="12"/>
      <c r="AA710" s="12"/>
      <c r="AB710" s="12"/>
      <c r="AC710" s="12"/>
      <c r="AD710" s="12"/>
      <c r="AE710" s="12"/>
      <c r="AF710" s="12"/>
      <c r="AG710" s="12"/>
      <c r="AH710" s="12"/>
      <c r="AI710" s="12"/>
    </row>
    <row r="711" spans="1:35" x14ac:dyDescent="0.2">
      <c r="A711" s="12"/>
      <c r="B711" s="12"/>
      <c r="C711" s="80"/>
      <c r="D711" s="81">
        <f t="shared" si="134"/>
        <v>0</v>
      </c>
      <c r="E711" s="81">
        <f t="shared" si="134"/>
        <v>0</v>
      </c>
      <c r="F711" s="21">
        <f t="shared" si="135"/>
        <v>0</v>
      </c>
      <c r="G711" s="21">
        <f t="shared" si="135"/>
        <v>0</v>
      </c>
      <c r="H711" s="21">
        <f t="shared" si="136"/>
        <v>0</v>
      </c>
      <c r="I711" s="21">
        <f t="shared" si="137"/>
        <v>0</v>
      </c>
      <c r="J711" s="21">
        <f t="shared" si="138"/>
        <v>0</v>
      </c>
      <c r="K711" s="21">
        <f t="shared" si="139"/>
        <v>0</v>
      </c>
      <c r="L711" s="21">
        <f t="shared" si="140"/>
        <v>0</v>
      </c>
      <c r="M711" s="21">
        <f t="shared" ca="1" si="145"/>
        <v>-4.1827816089938883E-6</v>
      </c>
      <c r="N711" s="21">
        <f t="shared" ca="1" si="141"/>
        <v>0</v>
      </c>
      <c r="O711" s="82">
        <f t="shared" ca="1" si="142"/>
        <v>0</v>
      </c>
      <c r="P711" s="21">
        <f t="shared" ca="1" si="143"/>
        <v>0</v>
      </c>
      <c r="Q711" s="21">
        <f t="shared" ca="1" si="144"/>
        <v>0</v>
      </c>
      <c r="R711" s="12">
        <f t="shared" ca="1" si="146"/>
        <v>4.1827816089938883E-6</v>
      </c>
      <c r="S711" s="12"/>
      <c r="T711" s="12"/>
      <c r="U711" s="12"/>
      <c r="V711" s="12"/>
      <c r="W711" s="12"/>
      <c r="X711" s="12"/>
      <c r="Y711" s="12"/>
      <c r="Z711" s="12"/>
      <c r="AA711" s="12"/>
      <c r="AB711" s="12"/>
      <c r="AC711" s="12"/>
      <c r="AD711" s="12"/>
      <c r="AE711" s="12"/>
      <c r="AF711" s="12"/>
      <c r="AG711" s="12"/>
      <c r="AH711" s="12"/>
      <c r="AI711" s="12"/>
    </row>
    <row r="712" spans="1:35" x14ac:dyDescent="0.2">
      <c r="A712" s="12"/>
      <c r="B712" s="12"/>
      <c r="C712" s="80"/>
      <c r="D712" s="81">
        <f t="shared" si="134"/>
        <v>0</v>
      </c>
      <c r="E712" s="81">
        <f t="shared" si="134"/>
        <v>0</v>
      </c>
      <c r="F712" s="21">
        <f t="shared" si="135"/>
        <v>0</v>
      </c>
      <c r="G712" s="21">
        <f t="shared" si="135"/>
        <v>0</v>
      </c>
      <c r="H712" s="21">
        <f t="shared" si="136"/>
        <v>0</v>
      </c>
      <c r="I712" s="21">
        <f t="shared" si="137"/>
        <v>0</v>
      </c>
      <c r="J712" s="21">
        <f t="shared" si="138"/>
        <v>0</v>
      </c>
      <c r="K712" s="21">
        <f t="shared" si="139"/>
        <v>0</v>
      </c>
      <c r="L712" s="21">
        <f t="shared" si="140"/>
        <v>0</v>
      </c>
      <c r="M712" s="21">
        <f t="shared" ca="1" si="145"/>
        <v>-4.1827816089938883E-6</v>
      </c>
      <c r="N712" s="21">
        <f t="shared" ca="1" si="141"/>
        <v>0</v>
      </c>
      <c r="O712" s="82">
        <f t="shared" ca="1" si="142"/>
        <v>0</v>
      </c>
      <c r="P712" s="21">
        <f t="shared" ca="1" si="143"/>
        <v>0</v>
      </c>
      <c r="Q712" s="21">
        <f t="shared" ca="1" si="144"/>
        <v>0</v>
      </c>
      <c r="R712" s="12">
        <f t="shared" ca="1" si="146"/>
        <v>4.1827816089938883E-6</v>
      </c>
      <c r="S712" s="12"/>
      <c r="T712" s="12"/>
      <c r="U712" s="12"/>
      <c r="V712" s="12"/>
      <c r="W712" s="12"/>
      <c r="X712" s="12"/>
      <c r="Y712" s="12"/>
      <c r="Z712" s="12"/>
      <c r="AA712" s="12"/>
      <c r="AB712" s="12"/>
      <c r="AC712" s="12"/>
      <c r="AD712" s="12"/>
      <c r="AE712" s="12"/>
      <c r="AF712" s="12"/>
      <c r="AG712" s="12"/>
      <c r="AH712" s="12"/>
      <c r="AI712" s="12"/>
    </row>
    <row r="713" spans="1:35" x14ac:dyDescent="0.2">
      <c r="A713" s="12"/>
      <c r="B713" s="12"/>
      <c r="C713" s="80"/>
      <c r="D713" s="81">
        <f t="shared" si="134"/>
        <v>0</v>
      </c>
      <c r="E713" s="81">
        <f t="shared" si="134"/>
        <v>0</v>
      </c>
      <c r="F713" s="21">
        <f t="shared" si="135"/>
        <v>0</v>
      </c>
      <c r="G713" s="21">
        <f t="shared" si="135"/>
        <v>0</v>
      </c>
      <c r="H713" s="21">
        <f t="shared" si="136"/>
        <v>0</v>
      </c>
      <c r="I713" s="21">
        <f t="shared" si="137"/>
        <v>0</v>
      </c>
      <c r="J713" s="21">
        <f t="shared" si="138"/>
        <v>0</v>
      </c>
      <c r="K713" s="21">
        <f t="shared" si="139"/>
        <v>0</v>
      </c>
      <c r="L713" s="21">
        <f t="shared" si="140"/>
        <v>0</v>
      </c>
      <c r="M713" s="21">
        <f t="shared" ca="1" si="145"/>
        <v>-4.1827816089938883E-6</v>
      </c>
      <c r="N713" s="21">
        <f t="shared" ca="1" si="141"/>
        <v>0</v>
      </c>
      <c r="O713" s="82">
        <f t="shared" ca="1" si="142"/>
        <v>0</v>
      </c>
      <c r="P713" s="21">
        <f t="shared" ca="1" si="143"/>
        <v>0</v>
      </c>
      <c r="Q713" s="21">
        <f t="shared" ca="1" si="144"/>
        <v>0</v>
      </c>
      <c r="R713" s="12">
        <f t="shared" ca="1" si="146"/>
        <v>4.1827816089938883E-6</v>
      </c>
      <c r="S713" s="12"/>
      <c r="T713" s="12"/>
      <c r="U713" s="12"/>
      <c r="V713" s="12"/>
      <c r="W713" s="12"/>
      <c r="X713" s="12"/>
      <c r="Y713" s="12"/>
      <c r="Z713" s="12"/>
      <c r="AA713" s="12"/>
      <c r="AB713" s="12"/>
      <c r="AC713" s="12"/>
      <c r="AD713" s="12"/>
      <c r="AE713" s="12"/>
      <c r="AF713" s="12"/>
      <c r="AG713" s="12"/>
      <c r="AH713" s="12"/>
      <c r="AI713" s="12"/>
    </row>
    <row r="714" spans="1:35" x14ac:dyDescent="0.2">
      <c r="A714" s="12"/>
      <c r="B714" s="12"/>
      <c r="C714" s="80"/>
      <c r="D714" s="81">
        <f t="shared" si="134"/>
        <v>0</v>
      </c>
      <c r="E714" s="81">
        <f t="shared" si="134"/>
        <v>0</v>
      </c>
      <c r="F714" s="21">
        <f t="shared" si="135"/>
        <v>0</v>
      </c>
      <c r="G714" s="21">
        <f t="shared" si="135"/>
        <v>0</v>
      </c>
      <c r="H714" s="21">
        <f t="shared" si="136"/>
        <v>0</v>
      </c>
      <c r="I714" s="21">
        <f t="shared" si="137"/>
        <v>0</v>
      </c>
      <c r="J714" s="21">
        <f t="shared" si="138"/>
        <v>0</v>
      </c>
      <c r="K714" s="21">
        <f t="shared" si="139"/>
        <v>0</v>
      </c>
      <c r="L714" s="21">
        <f t="shared" si="140"/>
        <v>0</v>
      </c>
      <c r="M714" s="21">
        <f t="shared" ca="1" si="145"/>
        <v>-4.1827816089938883E-6</v>
      </c>
      <c r="N714" s="21">
        <f t="shared" ca="1" si="141"/>
        <v>0</v>
      </c>
      <c r="O714" s="82">
        <f t="shared" ca="1" si="142"/>
        <v>0</v>
      </c>
      <c r="P714" s="21">
        <f t="shared" ca="1" si="143"/>
        <v>0</v>
      </c>
      <c r="Q714" s="21">
        <f t="shared" ca="1" si="144"/>
        <v>0</v>
      </c>
      <c r="R714" s="12">
        <f t="shared" ca="1" si="146"/>
        <v>4.1827816089938883E-6</v>
      </c>
      <c r="S714" s="12"/>
      <c r="T714" s="12"/>
      <c r="U714" s="12"/>
      <c r="V714" s="12"/>
      <c r="W714" s="12"/>
      <c r="X714" s="12"/>
      <c r="Y714" s="12"/>
      <c r="Z714" s="12"/>
      <c r="AA714" s="12"/>
      <c r="AB714" s="12"/>
      <c r="AC714" s="12"/>
      <c r="AD714" s="12"/>
      <c r="AE714" s="12"/>
      <c r="AF714" s="12"/>
      <c r="AG714" s="12"/>
      <c r="AH714" s="12"/>
      <c r="AI714" s="12"/>
    </row>
    <row r="715" spans="1:35" x14ac:dyDescent="0.2">
      <c r="A715" s="12"/>
      <c r="B715" s="12"/>
      <c r="C715" s="80"/>
      <c r="D715" s="81">
        <f t="shared" si="134"/>
        <v>0</v>
      </c>
      <c r="E715" s="81">
        <f t="shared" si="134"/>
        <v>0</v>
      </c>
      <c r="F715" s="21">
        <f t="shared" si="135"/>
        <v>0</v>
      </c>
      <c r="G715" s="21">
        <f t="shared" si="135"/>
        <v>0</v>
      </c>
      <c r="H715" s="21">
        <f t="shared" si="136"/>
        <v>0</v>
      </c>
      <c r="I715" s="21">
        <f t="shared" si="137"/>
        <v>0</v>
      </c>
      <c r="J715" s="21">
        <f t="shared" si="138"/>
        <v>0</v>
      </c>
      <c r="K715" s="21">
        <f t="shared" si="139"/>
        <v>0</v>
      </c>
      <c r="L715" s="21">
        <f t="shared" si="140"/>
        <v>0</v>
      </c>
      <c r="M715" s="21">
        <f t="shared" ca="1" si="145"/>
        <v>-4.1827816089938883E-6</v>
      </c>
      <c r="N715" s="21">
        <f t="shared" ca="1" si="141"/>
        <v>0</v>
      </c>
      <c r="O715" s="82">
        <f t="shared" ca="1" si="142"/>
        <v>0</v>
      </c>
      <c r="P715" s="21">
        <f t="shared" ca="1" si="143"/>
        <v>0</v>
      </c>
      <c r="Q715" s="21">
        <f t="shared" ca="1" si="144"/>
        <v>0</v>
      </c>
      <c r="R715" s="12">
        <f t="shared" ca="1" si="146"/>
        <v>4.1827816089938883E-6</v>
      </c>
      <c r="S715" s="12"/>
      <c r="T715" s="12"/>
      <c r="U715" s="12"/>
      <c r="V715" s="12"/>
      <c r="W715" s="12"/>
      <c r="X715" s="12"/>
      <c r="Y715" s="12"/>
      <c r="Z715" s="12"/>
      <c r="AA715" s="12"/>
      <c r="AB715" s="12"/>
      <c r="AC715" s="12"/>
      <c r="AD715" s="12"/>
      <c r="AE715" s="12"/>
      <c r="AF715" s="12"/>
      <c r="AG715" s="12"/>
      <c r="AH715" s="12"/>
      <c r="AI715" s="12"/>
    </row>
    <row r="716" spans="1:35" x14ac:dyDescent="0.2">
      <c r="A716" s="12"/>
      <c r="B716" s="12"/>
      <c r="C716" s="80"/>
      <c r="D716" s="81">
        <f t="shared" si="134"/>
        <v>0</v>
      </c>
      <c r="E716" s="81">
        <f t="shared" si="134"/>
        <v>0</v>
      </c>
      <c r="F716" s="21">
        <f t="shared" si="135"/>
        <v>0</v>
      </c>
      <c r="G716" s="21">
        <f t="shared" si="135"/>
        <v>0</v>
      </c>
      <c r="H716" s="21">
        <f t="shared" si="136"/>
        <v>0</v>
      </c>
      <c r="I716" s="21">
        <f t="shared" si="137"/>
        <v>0</v>
      </c>
      <c r="J716" s="21">
        <f t="shared" si="138"/>
        <v>0</v>
      </c>
      <c r="K716" s="21">
        <f t="shared" si="139"/>
        <v>0</v>
      </c>
      <c r="L716" s="21">
        <f t="shared" si="140"/>
        <v>0</v>
      </c>
      <c r="M716" s="21">
        <f t="shared" ca="1" si="145"/>
        <v>-4.1827816089938883E-6</v>
      </c>
      <c r="N716" s="21">
        <f t="shared" ca="1" si="141"/>
        <v>0</v>
      </c>
      <c r="O716" s="82">
        <f t="shared" ca="1" si="142"/>
        <v>0</v>
      </c>
      <c r="P716" s="21">
        <f t="shared" ca="1" si="143"/>
        <v>0</v>
      </c>
      <c r="Q716" s="21">
        <f t="shared" ca="1" si="144"/>
        <v>0</v>
      </c>
      <c r="R716" s="12">
        <f t="shared" ca="1" si="146"/>
        <v>4.1827816089938883E-6</v>
      </c>
      <c r="S716" s="12"/>
      <c r="T716" s="12"/>
      <c r="U716" s="12"/>
      <c r="V716" s="12"/>
      <c r="W716" s="12"/>
      <c r="X716" s="12"/>
      <c r="Y716" s="12"/>
      <c r="Z716" s="12"/>
      <c r="AA716" s="12"/>
      <c r="AB716" s="12"/>
      <c r="AC716" s="12"/>
      <c r="AD716" s="12"/>
      <c r="AE716" s="12"/>
      <c r="AF716" s="12"/>
      <c r="AG716" s="12"/>
      <c r="AH716" s="12"/>
      <c r="AI716" s="12"/>
    </row>
    <row r="717" spans="1:35" x14ac:dyDescent="0.2">
      <c r="A717" s="12"/>
      <c r="B717" s="12"/>
      <c r="C717" s="80"/>
      <c r="D717" s="81">
        <f t="shared" si="134"/>
        <v>0</v>
      </c>
      <c r="E717" s="81">
        <f t="shared" si="134"/>
        <v>0</v>
      </c>
      <c r="F717" s="21">
        <f t="shared" si="135"/>
        <v>0</v>
      </c>
      <c r="G717" s="21">
        <f t="shared" si="135"/>
        <v>0</v>
      </c>
      <c r="H717" s="21">
        <f t="shared" si="136"/>
        <v>0</v>
      </c>
      <c r="I717" s="21">
        <f t="shared" si="137"/>
        <v>0</v>
      </c>
      <c r="J717" s="21">
        <f t="shared" si="138"/>
        <v>0</v>
      </c>
      <c r="K717" s="21">
        <f t="shared" si="139"/>
        <v>0</v>
      </c>
      <c r="L717" s="21">
        <f t="shared" si="140"/>
        <v>0</v>
      </c>
      <c r="M717" s="21">
        <f t="shared" ca="1" si="145"/>
        <v>-4.1827816089938883E-6</v>
      </c>
      <c r="N717" s="21">
        <f t="shared" ca="1" si="141"/>
        <v>0</v>
      </c>
      <c r="O717" s="82">
        <f t="shared" ca="1" si="142"/>
        <v>0</v>
      </c>
      <c r="P717" s="21">
        <f t="shared" ca="1" si="143"/>
        <v>0</v>
      </c>
      <c r="Q717" s="21">
        <f t="shared" ca="1" si="144"/>
        <v>0</v>
      </c>
      <c r="R717" s="12">
        <f t="shared" ca="1" si="146"/>
        <v>4.1827816089938883E-6</v>
      </c>
      <c r="S717" s="12"/>
      <c r="T717" s="12"/>
      <c r="U717" s="12"/>
      <c r="V717" s="12"/>
      <c r="W717" s="12"/>
      <c r="X717" s="12"/>
      <c r="Y717" s="12"/>
      <c r="Z717" s="12"/>
      <c r="AA717" s="12"/>
      <c r="AB717" s="12"/>
      <c r="AC717" s="12"/>
      <c r="AD717" s="12"/>
      <c r="AE717" s="12"/>
      <c r="AF717" s="12"/>
      <c r="AG717" s="12"/>
      <c r="AH717" s="12"/>
      <c r="AI717" s="12"/>
    </row>
    <row r="718" spans="1:35" x14ac:dyDescent="0.2">
      <c r="A718" s="12"/>
      <c r="B718" s="12"/>
      <c r="C718" s="80"/>
      <c r="D718" s="81">
        <f t="shared" si="134"/>
        <v>0</v>
      </c>
      <c r="E718" s="81">
        <f t="shared" si="134"/>
        <v>0</v>
      </c>
      <c r="F718" s="21">
        <f t="shared" si="135"/>
        <v>0</v>
      </c>
      <c r="G718" s="21">
        <f t="shared" si="135"/>
        <v>0</v>
      </c>
      <c r="H718" s="21">
        <f t="shared" si="136"/>
        <v>0</v>
      </c>
      <c r="I718" s="21">
        <f t="shared" si="137"/>
        <v>0</v>
      </c>
      <c r="J718" s="21">
        <f t="shared" si="138"/>
        <v>0</v>
      </c>
      <c r="K718" s="21">
        <f t="shared" si="139"/>
        <v>0</v>
      </c>
      <c r="L718" s="21">
        <f t="shared" si="140"/>
        <v>0</v>
      </c>
      <c r="M718" s="21">
        <f t="shared" ca="1" si="145"/>
        <v>-4.1827816089938883E-6</v>
      </c>
      <c r="N718" s="21">
        <f t="shared" ca="1" si="141"/>
        <v>0</v>
      </c>
      <c r="O718" s="82">
        <f t="shared" ca="1" si="142"/>
        <v>0</v>
      </c>
      <c r="P718" s="21">
        <f t="shared" ca="1" si="143"/>
        <v>0</v>
      </c>
      <c r="Q718" s="21">
        <f t="shared" ca="1" si="144"/>
        <v>0</v>
      </c>
      <c r="R718" s="12">
        <f t="shared" ca="1" si="146"/>
        <v>4.1827816089938883E-6</v>
      </c>
      <c r="S718" s="12"/>
      <c r="T718" s="12"/>
      <c r="U718" s="12"/>
      <c r="V718" s="12"/>
      <c r="W718" s="12"/>
      <c r="X718" s="12"/>
      <c r="Y718" s="12"/>
      <c r="Z718" s="12"/>
      <c r="AA718" s="12"/>
      <c r="AB718" s="12"/>
      <c r="AC718" s="12"/>
      <c r="AD718" s="12"/>
      <c r="AE718" s="12"/>
      <c r="AF718" s="12"/>
      <c r="AG718" s="12"/>
      <c r="AH718" s="12"/>
      <c r="AI718" s="12"/>
    </row>
    <row r="719" spans="1:35" x14ac:dyDescent="0.2">
      <c r="A719" s="12"/>
      <c r="B719" s="12"/>
      <c r="C719" s="80"/>
      <c r="D719" s="81">
        <f t="shared" ref="D719:E782" si="147">A719/A$18</f>
        <v>0</v>
      </c>
      <c r="E719" s="81">
        <f t="shared" si="147"/>
        <v>0</v>
      </c>
      <c r="F719" s="21">
        <f t="shared" ref="F719:G782" si="148">$C719*D719</f>
        <v>0</v>
      </c>
      <c r="G719" s="21">
        <f t="shared" si="148"/>
        <v>0</v>
      </c>
      <c r="H719" s="21">
        <f t="shared" si="136"/>
        <v>0</v>
      </c>
      <c r="I719" s="21">
        <f t="shared" si="137"/>
        <v>0</v>
      </c>
      <c r="J719" s="21">
        <f t="shared" si="138"/>
        <v>0</v>
      </c>
      <c r="K719" s="21">
        <f t="shared" si="139"/>
        <v>0</v>
      </c>
      <c r="L719" s="21">
        <f t="shared" si="140"/>
        <v>0</v>
      </c>
      <c r="M719" s="21">
        <f t="shared" ca="1" si="145"/>
        <v>-4.1827816089938883E-6</v>
      </c>
      <c r="N719" s="21">
        <f t="shared" ca="1" si="141"/>
        <v>0</v>
      </c>
      <c r="O719" s="82">
        <f t="shared" ca="1" si="142"/>
        <v>0</v>
      </c>
      <c r="P719" s="21">
        <f t="shared" ca="1" si="143"/>
        <v>0</v>
      </c>
      <c r="Q719" s="21">
        <f t="shared" ca="1" si="144"/>
        <v>0</v>
      </c>
      <c r="R719" s="12">
        <f t="shared" ca="1" si="146"/>
        <v>4.1827816089938883E-6</v>
      </c>
      <c r="S719" s="12"/>
      <c r="T719" s="12"/>
      <c r="U719" s="12"/>
      <c r="V719" s="12"/>
      <c r="W719" s="12"/>
      <c r="X719" s="12"/>
      <c r="Y719" s="12"/>
      <c r="Z719" s="12"/>
      <c r="AA719" s="12"/>
      <c r="AB719" s="12"/>
      <c r="AC719" s="12"/>
      <c r="AD719" s="12"/>
      <c r="AE719" s="12"/>
      <c r="AF719" s="12"/>
      <c r="AG719" s="12"/>
      <c r="AH719" s="12"/>
      <c r="AI719" s="12"/>
    </row>
    <row r="720" spans="1:35" x14ac:dyDescent="0.2">
      <c r="A720" s="12"/>
      <c r="B720" s="12"/>
      <c r="C720" s="80"/>
      <c r="D720" s="81">
        <f t="shared" si="147"/>
        <v>0</v>
      </c>
      <c r="E720" s="81">
        <f t="shared" si="147"/>
        <v>0</v>
      </c>
      <c r="F720" s="21">
        <f t="shared" si="148"/>
        <v>0</v>
      </c>
      <c r="G720" s="21">
        <f t="shared" si="148"/>
        <v>0</v>
      </c>
      <c r="H720" s="21">
        <f t="shared" ref="H720:H783" si="149">C720*D720*D720</f>
        <v>0</v>
      </c>
      <c r="I720" s="21">
        <f t="shared" ref="I720:I783" si="150">C720*D720*D720*D720</f>
        <v>0</v>
      </c>
      <c r="J720" s="21">
        <f t="shared" ref="J720:J783" si="151">C720*D720*D720*D720*D720</f>
        <v>0</v>
      </c>
      <c r="K720" s="21">
        <f t="shared" ref="K720:K783" si="152">C720*E720*D720</f>
        <v>0</v>
      </c>
      <c r="L720" s="21">
        <f t="shared" ref="L720:L783" si="153">C720*E720*D720*D720</f>
        <v>0</v>
      </c>
      <c r="M720" s="21">
        <f t="shared" ca="1" si="145"/>
        <v>-4.1827816089938883E-6</v>
      </c>
      <c r="N720" s="21">
        <f t="shared" ref="N720:N783" ca="1" si="154">C720*(M720-E720)^2</f>
        <v>0</v>
      </c>
      <c r="O720" s="82">
        <f t="shared" ref="O720:O783" ca="1" si="155">(C720*O$1-O$2*F720+O$3*H720)^2</f>
        <v>0</v>
      </c>
      <c r="P720" s="21">
        <f t="shared" ref="P720:P783" ca="1" si="156">(-C720*O$2+O$4*F720-O$5*H720)^2</f>
        <v>0</v>
      </c>
      <c r="Q720" s="21">
        <f t="shared" ref="Q720:Q783" ca="1" si="157">+(C720*O$3-F720*O$5+H720*O$6)^2</f>
        <v>0</v>
      </c>
      <c r="R720" s="12">
        <f t="shared" ca="1" si="146"/>
        <v>4.1827816089938883E-6</v>
      </c>
      <c r="S720" s="12"/>
      <c r="T720" s="12"/>
      <c r="U720" s="12"/>
      <c r="V720" s="12"/>
      <c r="W720" s="12"/>
      <c r="X720" s="12"/>
      <c r="Y720" s="12"/>
      <c r="Z720" s="12"/>
      <c r="AA720" s="12"/>
      <c r="AB720" s="12"/>
      <c r="AC720" s="12"/>
      <c r="AD720" s="12"/>
      <c r="AE720" s="12"/>
      <c r="AF720" s="12"/>
      <c r="AG720" s="12"/>
      <c r="AH720" s="12"/>
      <c r="AI720" s="12"/>
    </row>
    <row r="721" spans="1:35" x14ac:dyDescent="0.2">
      <c r="A721" s="12"/>
      <c r="B721" s="12"/>
      <c r="C721" s="80"/>
      <c r="D721" s="81">
        <f t="shared" si="147"/>
        <v>0</v>
      </c>
      <c r="E721" s="81">
        <f t="shared" si="147"/>
        <v>0</v>
      </c>
      <c r="F721" s="21">
        <f t="shared" si="148"/>
        <v>0</v>
      </c>
      <c r="G721" s="21">
        <f t="shared" si="148"/>
        <v>0</v>
      </c>
      <c r="H721" s="21">
        <f t="shared" si="149"/>
        <v>0</v>
      </c>
      <c r="I721" s="21">
        <f t="shared" si="150"/>
        <v>0</v>
      </c>
      <c r="J721" s="21">
        <f t="shared" si="151"/>
        <v>0</v>
      </c>
      <c r="K721" s="21">
        <f t="shared" si="152"/>
        <v>0</v>
      </c>
      <c r="L721" s="21">
        <f t="shared" si="153"/>
        <v>0</v>
      </c>
      <c r="M721" s="21">
        <f t="shared" ca="1" si="145"/>
        <v>-4.1827816089938883E-6</v>
      </c>
      <c r="N721" s="21">
        <f t="shared" ca="1" si="154"/>
        <v>0</v>
      </c>
      <c r="O721" s="82">
        <f t="shared" ca="1" si="155"/>
        <v>0</v>
      </c>
      <c r="P721" s="21">
        <f t="shared" ca="1" si="156"/>
        <v>0</v>
      </c>
      <c r="Q721" s="21">
        <f t="shared" ca="1" si="157"/>
        <v>0</v>
      </c>
      <c r="R721" s="12">
        <f t="shared" ca="1" si="146"/>
        <v>4.1827816089938883E-6</v>
      </c>
      <c r="S721" s="12"/>
      <c r="T721" s="12"/>
      <c r="U721" s="12"/>
      <c r="V721" s="12"/>
      <c r="W721" s="12"/>
      <c r="X721" s="12"/>
      <c r="Y721" s="12"/>
      <c r="Z721" s="12"/>
      <c r="AA721" s="12"/>
      <c r="AB721" s="12"/>
      <c r="AC721" s="12"/>
      <c r="AD721" s="12"/>
      <c r="AE721" s="12"/>
      <c r="AF721" s="12"/>
      <c r="AG721" s="12"/>
      <c r="AH721" s="12"/>
      <c r="AI721" s="12"/>
    </row>
    <row r="722" spans="1:35" x14ac:dyDescent="0.2">
      <c r="A722" s="12"/>
      <c r="B722" s="12"/>
      <c r="C722" s="80"/>
      <c r="D722" s="81">
        <f t="shared" si="147"/>
        <v>0</v>
      </c>
      <c r="E722" s="81">
        <f t="shared" si="147"/>
        <v>0</v>
      </c>
      <c r="F722" s="21">
        <f t="shared" si="148"/>
        <v>0</v>
      </c>
      <c r="G722" s="21">
        <f t="shared" si="148"/>
        <v>0</v>
      </c>
      <c r="H722" s="21">
        <f t="shared" si="149"/>
        <v>0</v>
      </c>
      <c r="I722" s="21">
        <f t="shared" si="150"/>
        <v>0</v>
      </c>
      <c r="J722" s="21">
        <f t="shared" si="151"/>
        <v>0</v>
      </c>
      <c r="K722" s="21">
        <f t="shared" si="152"/>
        <v>0</v>
      </c>
      <c r="L722" s="21">
        <f t="shared" si="153"/>
        <v>0</v>
      </c>
      <c r="M722" s="21">
        <f t="shared" ca="1" si="145"/>
        <v>-4.1827816089938883E-6</v>
      </c>
      <c r="N722" s="21">
        <f t="shared" ca="1" si="154"/>
        <v>0</v>
      </c>
      <c r="O722" s="82">
        <f t="shared" ca="1" si="155"/>
        <v>0</v>
      </c>
      <c r="P722" s="21">
        <f t="shared" ca="1" si="156"/>
        <v>0</v>
      </c>
      <c r="Q722" s="21">
        <f t="shared" ca="1" si="157"/>
        <v>0</v>
      </c>
      <c r="R722" s="12">
        <f t="shared" ca="1" si="146"/>
        <v>4.1827816089938883E-6</v>
      </c>
      <c r="S722" s="12"/>
      <c r="T722" s="12"/>
      <c r="U722" s="12"/>
      <c r="V722" s="12"/>
      <c r="W722" s="12"/>
      <c r="X722" s="12"/>
      <c r="Y722" s="12"/>
      <c r="Z722" s="12"/>
      <c r="AA722" s="12"/>
      <c r="AB722" s="12"/>
      <c r="AC722" s="12"/>
      <c r="AD722" s="12"/>
      <c r="AE722" s="12"/>
      <c r="AF722" s="12"/>
      <c r="AG722" s="12"/>
      <c r="AH722" s="12"/>
      <c r="AI722" s="12"/>
    </row>
    <row r="723" spans="1:35" x14ac:dyDescent="0.2">
      <c r="A723" s="12"/>
      <c r="B723" s="12"/>
      <c r="C723" s="80"/>
      <c r="D723" s="81">
        <f t="shared" si="147"/>
        <v>0</v>
      </c>
      <c r="E723" s="81">
        <f t="shared" si="147"/>
        <v>0</v>
      </c>
      <c r="F723" s="21">
        <f t="shared" si="148"/>
        <v>0</v>
      </c>
      <c r="G723" s="21">
        <f t="shared" si="148"/>
        <v>0</v>
      </c>
      <c r="H723" s="21">
        <f t="shared" si="149"/>
        <v>0</v>
      </c>
      <c r="I723" s="21">
        <f t="shared" si="150"/>
        <v>0</v>
      </c>
      <c r="J723" s="21">
        <f t="shared" si="151"/>
        <v>0</v>
      </c>
      <c r="K723" s="21">
        <f t="shared" si="152"/>
        <v>0</v>
      </c>
      <c r="L723" s="21">
        <f t="shared" si="153"/>
        <v>0</v>
      </c>
      <c r="M723" s="21">
        <f t="shared" ca="1" si="145"/>
        <v>-4.1827816089938883E-6</v>
      </c>
      <c r="N723" s="21">
        <f t="shared" ca="1" si="154"/>
        <v>0</v>
      </c>
      <c r="O723" s="82">
        <f t="shared" ca="1" si="155"/>
        <v>0</v>
      </c>
      <c r="P723" s="21">
        <f t="shared" ca="1" si="156"/>
        <v>0</v>
      </c>
      <c r="Q723" s="21">
        <f t="shared" ca="1" si="157"/>
        <v>0</v>
      </c>
      <c r="R723" s="12">
        <f t="shared" ca="1" si="146"/>
        <v>4.1827816089938883E-6</v>
      </c>
      <c r="S723" s="12"/>
      <c r="T723" s="12"/>
      <c r="U723" s="12"/>
      <c r="V723" s="12"/>
      <c r="W723" s="12"/>
      <c r="X723" s="12"/>
      <c r="Y723" s="12"/>
      <c r="Z723" s="12"/>
      <c r="AA723" s="12"/>
      <c r="AB723" s="12"/>
      <c r="AC723" s="12"/>
      <c r="AD723" s="12"/>
      <c r="AE723" s="12"/>
      <c r="AF723" s="12"/>
      <c r="AG723" s="12"/>
      <c r="AH723" s="12"/>
      <c r="AI723" s="12"/>
    </row>
    <row r="724" spans="1:35" x14ac:dyDescent="0.2">
      <c r="A724" s="12"/>
      <c r="B724" s="12"/>
      <c r="C724" s="80"/>
      <c r="D724" s="81">
        <f t="shared" si="147"/>
        <v>0</v>
      </c>
      <c r="E724" s="81">
        <f t="shared" si="147"/>
        <v>0</v>
      </c>
      <c r="F724" s="21">
        <f t="shared" si="148"/>
        <v>0</v>
      </c>
      <c r="G724" s="21">
        <f t="shared" si="148"/>
        <v>0</v>
      </c>
      <c r="H724" s="21">
        <f t="shared" si="149"/>
        <v>0</v>
      </c>
      <c r="I724" s="21">
        <f t="shared" si="150"/>
        <v>0</v>
      </c>
      <c r="J724" s="21">
        <f t="shared" si="151"/>
        <v>0</v>
      </c>
      <c r="K724" s="21">
        <f t="shared" si="152"/>
        <v>0</v>
      </c>
      <c r="L724" s="21">
        <f t="shared" si="153"/>
        <v>0</v>
      </c>
      <c r="M724" s="21">
        <f t="shared" ca="1" si="145"/>
        <v>-4.1827816089938883E-6</v>
      </c>
      <c r="N724" s="21">
        <f t="shared" ca="1" si="154"/>
        <v>0</v>
      </c>
      <c r="O724" s="82">
        <f t="shared" ca="1" si="155"/>
        <v>0</v>
      </c>
      <c r="P724" s="21">
        <f t="shared" ca="1" si="156"/>
        <v>0</v>
      </c>
      <c r="Q724" s="21">
        <f t="shared" ca="1" si="157"/>
        <v>0</v>
      </c>
      <c r="R724" s="12">
        <f t="shared" ca="1" si="146"/>
        <v>4.1827816089938883E-6</v>
      </c>
      <c r="S724" s="12"/>
      <c r="T724" s="12"/>
      <c r="U724" s="12"/>
      <c r="V724" s="12"/>
      <c r="W724" s="12"/>
      <c r="X724" s="12"/>
      <c r="Y724" s="12"/>
      <c r="Z724" s="12"/>
      <c r="AA724" s="12"/>
      <c r="AB724" s="12"/>
      <c r="AC724" s="12"/>
      <c r="AD724" s="12"/>
      <c r="AE724" s="12"/>
      <c r="AF724" s="12"/>
      <c r="AG724" s="12"/>
      <c r="AH724" s="12"/>
      <c r="AI724" s="12"/>
    </row>
    <row r="725" spans="1:35" x14ac:dyDescent="0.2">
      <c r="A725" s="12"/>
      <c r="B725" s="12"/>
      <c r="C725" s="80"/>
      <c r="D725" s="81">
        <f t="shared" si="147"/>
        <v>0</v>
      </c>
      <c r="E725" s="81">
        <f t="shared" si="147"/>
        <v>0</v>
      </c>
      <c r="F725" s="21">
        <f t="shared" si="148"/>
        <v>0</v>
      </c>
      <c r="G725" s="21">
        <f t="shared" si="148"/>
        <v>0</v>
      </c>
      <c r="H725" s="21">
        <f t="shared" si="149"/>
        <v>0</v>
      </c>
      <c r="I725" s="21">
        <f t="shared" si="150"/>
        <v>0</v>
      </c>
      <c r="J725" s="21">
        <f t="shared" si="151"/>
        <v>0</v>
      </c>
      <c r="K725" s="21">
        <f t="shared" si="152"/>
        <v>0</v>
      </c>
      <c r="L725" s="21">
        <f t="shared" si="153"/>
        <v>0</v>
      </c>
      <c r="M725" s="21">
        <f t="shared" ref="M725:M788" ca="1" si="158">+E$4+E$5*D725+E$6*D725^2</f>
        <v>-4.1827816089938883E-6</v>
      </c>
      <c r="N725" s="21">
        <f t="shared" ca="1" si="154"/>
        <v>0</v>
      </c>
      <c r="O725" s="82">
        <f t="shared" ca="1" si="155"/>
        <v>0</v>
      </c>
      <c r="P725" s="21">
        <f t="shared" ca="1" si="156"/>
        <v>0</v>
      </c>
      <c r="Q725" s="21">
        <f t="shared" ca="1" si="157"/>
        <v>0</v>
      </c>
      <c r="R725" s="12">
        <f t="shared" ref="R725:R788" ca="1" si="159">+E725-M725</f>
        <v>4.1827816089938883E-6</v>
      </c>
      <c r="S725" s="12"/>
      <c r="T725" s="12"/>
      <c r="U725" s="12"/>
      <c r="V725" s="12"/>
      <c r="W725" s="12"/>
      <c r="X725" s="12"/>
      <c r="Y725" s="12"/>
      <c r="Z725" s="12"/>
      <c r="AA725" s="12"/>
      <c r="AB725" s="12"/>
      <c r="AC725" s="12"/>
      <c r="AD725" s="12"/>
      <c r="AE725" s="12"/>
      <c r="AF725" s="12"/>
      <c r="AG725" s="12"/>
      <c r="AH725" s="12"/>
      <c r="AI725" s="12"/>
    </row>
    <row r="726" spans="1:35" x14ac:dyDescent="0.2">
      <c r="A726" s="12"/>
      <c r="B726" s="12"/>
      <c r="C726" s="80"/>
      <c r="D726" s="81">
        <f t="shared" si="147"/>
        <v>0</v>
      </c>
      <c r="E726" s="81">
        <f t="shared" si="147"/>
        <v>0</v>
      </c>
      <c r="F726" s="21">
        <f t="shared" si="148"/>
        <v>0</v>
      </c>
      <c r="G726" s="21">
        <f t="shared" si="148"/>
        <v>0</v>
      </c>
      <c r="H726" s="21">
        <f t="shared" si="149"/>
        <v>0</v>
      </c>
      <c r="I726" s="21">
        <f t="shared" si="150"/>
        <v>0</v>
      </c>
      <c r="J726" s="21">
        <f t="shared" si="151"/>
        <v>0</v>
      </c>
      <c r="K726" s="21">
        <f t="shared" si="152"/>
        <v>0</v>
      </c>
      <c r="L726" s="21">
        <f t="shared" si="153"/>
        <v>0</v>
      </c>
      <c r="M726" s="21">
        <f t="shared" ca="1" si="158"/>
        <v>-4.1827816089938883E-6</v>
      </c>
      <c r="N726" s="21">
        <f t="shared" ca="1" si="154"/>
        <v>0</v>
      </c>
      <c r="O726" s="82">
        <f t="shared" ca="1" si="155"/>
        <v>0</v>
      </c>
      <c r="P726" s="21">
        <f t="shared" ca="1" si="156"/>
        <v>0</v>
      </c>
      <c r="Q726" s="21">
        <f t="shared" ca="1" si="157"/>
        <v>0</v>
      </c>
      <c r="R726" s="12">
        <f t="shared" ca="1" si="159"/>
        <v>4.1827816089938883E-6</v>
      </c>
      <c r="S726" s="12"/>
      <c r="T726" s="12"/>
      <c r="U726" s="12"/>
      <c r="V726" s="12"/>
      <c r="W726" s="12"/>
      <c r="X726" s="12"/>
      <c r="Y726" s="12"/>
      <c r="Z726" s="12"/>
      <c r="AA726" s="12"/>
      <c r="AB726" s="12"/>
      <c r="AC726" s="12"/>
      <c r="AD726" s="12"/>
      <c r="AE726" s="12"/>
      <c r="AF726" s="12"/>
      <c r="AG726" s="12"/>
      <c r="AH726" s="12"/>
      <c r="AI726" s="12"/>
    </row>
    <row r="727" spans="1:35" x14ac:dyDescent="0.2">
      <c r="A727" s="12"/>
      <c r="B727" s="12"/>
      <c r="C727" s="80"/>
      <c r="D727" s="81">
        <f t="shared" si="147"/>
        <v>0</v>
      </c>
      <c r="E727" s="81">
        <f t="shared" si="147"/>
        <v>0</v>
      </c>
      <c r="F727" s="21">
        <f t="shared" si="148"/>
        <v>0</v>
      </c>
      <c r="G727" s="21">
        <f t="shared" si="148"/>
        <v>0</v>
      </c>
      <c r="H727" s="21">
        <f t="shared" si="149"/>
        <v>0</v>
      </c>
      <c r="I727" s="21">
        <f t="shared" si="150"/>
        <v>0</v>
      </c>
      <c r="J727" s="21">
        <f t="shared" si="151"/>
        <v>0</v>
      </c>
      <c r="K727" s="21">
        <f t="shared" si="152"/>
        <v>0</v>
      </c>
      <c r="L727" s="21">
        <f t="shared" si="153"/>
        <v>0</v>
      </c>
      <c r="M727" s="21">
        <f t="shared" ca="1" si="158"/>
        <v>-4.1827816089938883E-6</v>
      </c>
      <c r="N727" s="21">
        <f t="shared" ca="1" si="154"/>
        <v>0</v>
      </c>
      <c r="O727" s="82">
        <f t="shared" ca="1" si="155"/>
        <v>0</v>
      </c>
      <c r="P727" s="21">
        <f t="shared" ca="1" si="156"/>
        <v>0</v>
      </c>
      <c r="Q727" s="21">
        <f t="shared" ca="1" si="157"/>
        <v>0</v>
      </c>
      <c r="R727" s="12">
        <f t="shared" ca="1" si="159"/>
        <v>4.1827816089938883E-6</v>
      </c>
      <c r="S727" s="12"/>
      <c r="T727" s="12"/>
      <c r="U727" s="12"/>
      <c r="V727" s="12"/>
      <c r="W727" s="12"/>
      <c r="X727" s="12"/>
      <c r="Y727" s="12"/>
      <c r="Z727" s="12"/>
      <c r="AA727" s="12"/>
      <c r="AB727" s="12"/>
      <c r="AC727" s="12"/>
      <c r="AD727" s="12"/>
      <c r="AE727" s="12"/>
      <c r="AF727" s="12"/>
      <c r="AG727" s="12"/>
      <c r="AH727" s="12"/>
      <c r="AI727" s="12"/>
    </row>
    <row r="728" spans="1:35" x14ac:dyDescent="0.2">
      <c r="A728" s="12"/>
      <c r="B728" s="12"/>
      <c r="C728" s="80"/>
      <c r="D728" s="81">
        <f t="shared" si="147"/>
        <v>0</v>
      </c>
      <c r="E728" s="81">
        <f t="shared" si="147"/>
        <v>0</v>
      </c>
      <c r="F728" s="21">
        <f t="shared" si="148"/>
        <v>0</v>
      </c>
      <c r="G728" s="21">
        <f t="shared" si="148"/>
        <v>0</v>
      </c>
      <c r="H728" s="21">
        <f t="shared" si="149"/>
        <v>0</v>
      </c>
      <c r="I728" s="21">
        <f t="shared" si="150"/>
        <v>0</v>
      </c>
      <c r="J728" s="21">
        <f t="shared" si="151"/>
        <v>0</v>
      </c>
      <c r="K728" s="21">
        <f t="shared" si="152"/>
        <v>0</v>
      </c>
      <c r="L728" s="21">
        <f t="shared" si="153"/>
        <v>0</v>
      </c>
      <c r="M728" s="21">
        <f t="shared" ca="1" si="158"/>
        <v>-4.1827816089938883E-6</v>
      </c>
      <c r="N728" s="21">
        <f t="shared" ca="1" si="154"/>
        <v>0</v>
      </c>
      <c r="O728" s="82">
        <f t="shared" ca="1" si="155"/>
        <v>0</v>
      </c>
      <c r="P728" s="21">
        <f t="shared" ca="1" si="156"/>
        <v>0</v>
      </c>
      <c r="Q728" s="21">
        <f t="shared" ca="1" si="157"/>
        <v>0</v>
      </c>
      <c r="R728" s="12">
        <f t="shared" ca="1" si="159"/>
        <v>4.1827816089938883E-6</v>
      </c>
      <c r="S728" s="12"/>
      <c r="T728" s="12"/>
      <c r="U728" s="12"/>
      <c r="V728" s="12"/>
      <c r="W728" s="12"/>
      <c r="X728" s="12"/>
      <c r="Y728" s="12"/>
      <c r="Z728" s="12"/>
      <c r="AA728" s="12"/>
      <c r="AB728" s="12"/>
      <c r="AC728" s="12"/>
      <c r="AD728" s="12"/>
      <c r="AE728" s="12"/>
      <c r="AF728" s="12"/>
      <c r="AG728" s="12"/>
      <c r="AH728" s="12"/>
      <c r="AI728" s="12"/>
    </row>
    <row r="729" spans="1:35" x14ac:dyDescent="0.2">
      <c r="A729" s="12"/>
      <c r="B729" s="12"/>
      <c r="C729" s="80"/>
      <c r="D729" s="81">
        <f t="shared" si="147"/>
        <v>0</v>
      </c>
      <c r="E729" s="81">
        <f t="shared" si="147"/>
        <v>0</v>
      </c>
      <c r="F729" s="21">
        <f t="shared" si="148"/>
        <v>0</v>
      </c>
      <c r="G729" s="21">
        <f t="shared" si="148"/>
        <v>0</v>
      </c>
      <c r="H729" s="21">
        <f t="shared" si="149"/>
        <v>0</v>
      </c>
      <c r="I729" s="21">
        <f t="shared" si="150"/>
        <v>0</v>
      </c>
      <c r="J729" s="21">
        <f t="shared" si="151"/>
        <v>0</v>
      </c>
      <c r="K729" s="21">
        <f t="shared" si="152"/>
        <v>0</v>
      </c>
      <c r="L729" s="21">
        <f t="shared" si="153"/>
        <v>0</v>
      </c>
      <c r="M729" s="21">
        <f t="shared" ca="1" si="158"/>
        <v>-4.1827816089938883E-6</v>
      </c>
      <c r="N729" s="21">
        <f t="shared" ca="1" si="154"/>
        <v>0</v>
      </c>
      <c r="O729" s="82">
        <f t="shared" ca="1" si="155"/>
        <v>0</v>
      </c>
      <c r="P729" s="21">
        <f t="shared" ca="1" si="156"/>
        <v>0</v>
      </c>
      <c r="Q729" s="21">
        <f t="shared" ca="1" si="157"/>
        <v>0</v>
      </c>
      <c r="R729" s="12">
        <f t="shared" ca="1" si="159"/>
        <v>4.1827816089938883E-6</v>
      </c>
      <c r="S729" s="12"/>
      <c r="T729" s="12"/>
      <c r="U729" s="12"/>
      <c r="V729" s="12"/>
      <c r="W729" s="12"/>
      <c r="X729" s="12"/>
      <c r="Y729" s="12"/>
      <c r="Z729" s="12"/>
      <c r="AA729" s="12"/>
      <c r="AB729" s="12"/>
      <c r="AC729" s="12"/>
      <c r="AD729" s="12"/>
      <c r="AE729" s="12"/>
      <c r="AF729" s="12"/>
      <c r="AG729" s="12"/>
      <c r="AH729" s="12"/>
      <c r="AI729" s="12"/>
    </row>
    <row r="730" spans="1:35" x14ac:dyDescent="0.2">
      <c r="A730" s="12"/>
      <c r="B730" s="12"/>
      <c r="C730" s="80"/>
      <c r="D730" s="81">
        <f t="shared" si="147"/>
        <v>0</v>
      </c>
      <c r="E730" s="81">
        <f t="shared" si="147"/>
        <v>0</v>
      </c>
      <c r="F730" s="21">
        <f t="shared" si="148"/>
        <v>0</v>
      </c>
      <c r="G730" s="21">
        <f t="shared" si="148"/>
        <v>0</v>
      </c>
      <c r="H730" s="21">
        <f t="shared" si="149"/>
        <v>0</v>
      </c>
      <c r="I730" s="21">
        <f t="shared" si="150"/>
        <v>0</v>
      </c>
      <c r="J730" s="21">
        <f t="shared" si="151"/>
        <v>0</v>
      </c>
      <c r="K730" s="21">
        <f t="shared" si="152"/>
        <v>0</v>
      </c>
      <c r="L730" s="21">
        <f t="shared" si="153"/>
        <v>0</v>
      </c>
      <c r="M730" s="21">
        <f t="shared" ca="1" si="158"/>
        <v>-4.1827816089938883E-6</v>
      </c>
      <c r="N730" s="21">
        <f t="shared" ca="1" si="154"/>
        <v>0</v>
      </c>
      <c r="O730" s="82">
        <f t="shared" ca="1" si="155"/>
        <v>0</v>
      </c>
      <c r="P730" s="21">
        <f t="shared" ca="1" si="156"/>
        <v>0</v>
      </c>
      <c r="Q730" s="21">
        <f t="shared" ca="1" si="157"/>
        <v>0</v>
      </c>
      <c r="R730" s="12">
        <f t="shared" ca="1" si="159"/>
        <v>4.1827816089938883E-6</v>
      </c>
      <c r="S730" s="12"/>
      <c r="T730" s="12"/>
      <c r="U730" s="12"/>
      <c r="V730" s="12"/>
      <c r="W730" s="12"/>
      <c r="X730" s="12"/>
      <c r="Y730" s="12"/>
      <c r="Z730" s="12"/>
      <c r="AA730" s="12"/>
      <c r="AB730" s="12"/>
      <c r="AC730" s="12"/>
      <c r="AD730" s="12"/>
      <c r="AE730" s="12"/>
      <c r="AF730" s="12"/>
      <c r="AG730" s="12"/>
      <c r="AH730" s="12"/>
      <c r="AI730" s="12"/>
    </row>
    <row r="731" spans="1:35" x14ac:dyDescent="0.2">
      <c r="A731" s="12"/>
      <c r="B731" s="12"/>
      <c r="C731" s="80"/>
      <c r="D731" s="81">
        <f t="shared" si="147"/>
        <v>0</v>
      </c>
      <c r="E731" s="81">
        <f t="shared" si="147"/>
        <v>0</v>
      </c>
      <c r="F731" s="21">
        <f t="shared" si="148"/>
        <v>0</v>
      </c>
      <c r="G731" s="21">
        <f t="shared" si="148"/>
        <v>0</v>
      </c>
      <c r="H731" s="21">
        <f t="shared" si="149"/>
        <v>0</v>
      </c>
      <c r="I731" s="21">
        <f t="shared" si="150"/>
        <v>0</v>
      </c>
      <c r="J731" s="21">
        <f t="shared" si="151"/>
        <v>0</v>
      </c>
      <c r="K731" s="21">
        <f t="shared" si="152"/>
        <v>0</v>
      </c>
      <c r="L731" s="21">
        <f t="shared" si="153"/>
        <v>0</v>
      </c>
      <c r="M731" s="21">
        <f t="shared" ca="1" si="158"/>
        <v>-4.1827816089938883E-6</v>
      </c>
      <c r="N731" s="21">
        <f t="shared" ca="1" si="154"/>
        <v>0</v>
      </c>
      <c r="O731" s="82">
        <f t="shared" ca="1" si="155"/>
        <v>0</v>
      </c>
      <c r="P731" s="21">
        <f t="shared" ca="1" si="156"/>
        <v>0</v>
      </c>
      <c r="Q731" s="21">
        <f t="shared" ca="1" si="157"/>
        <v>0</v>
      </c>
      <c r="R731" s="12">
        <f t="shared" ca="1" si="159"/>
        <v>4.1827816089938883E-6</v>
      </c>
      <c r="S731" s="12"/>
      <c r="T731" s="12"/>
      <c r="U731" s="12"/>
      <c r="V731" s="12"/>
      <c r="W731" s="12"/>
      <c r="X731" s="12"/>
      <c r="Y731" s="12"/>
      <c r="Z731" s="12"/>
      <c r="AA731" s="12"/>
      <c r="AB731" s="12"/>
      <c r="AC731" s="12"/>
      <c r="AD731" s="12"/>
      <c r="AE731" s="12"/>
      <c r="AF731" s="12"/>
      <c r="AG731" s="12"/>
      <c r="AH731" s="12"/>
      <c r="AI731" s="12"/>
    </row>
    <row r="732" spans="1:35" x14ac:dyDescent="0.2">
      <c r="A732" s="12"/>
      <c r="B732" s="12"/>
      <c r="C732" s="80"/>
      <c r="D732" s="81">
        <f t="shared" si="147"/>
        <v>0</v>
      </c>
      <c r="E732" s="81">
        <f t="shared" si="147"/>
        <v>0</v>
      </c>
      <c r="F732" s="21">
        <f t="shared" si="148"/>
        <v>0</v>
      </c>
      <c r="G732" s="21">
        <f t="shared" si="148"/>
        <v>0</v>
      </c>
      <c r="H732" s="21">
        <f t="shared" si="149"/>
        <v>0</v>
      </c>
      <c r="I732" s="21">
        <f t="shared" si="150"/>
        <v>0</v>
      </c>
      <c r="J732" s="21">
        <f t="shared" si="151"/>
        <v>0</v>
      </c>
      <c r="K732" s="21">
        <f t="shared" si="152"/>
        <v>0</v>
      </c>
      <c r="L732" s="21">
        <f t="shared" si="153"/>
        <v>0</v>
      </c>
      <c r="M732" s="21">
        <f t="shared" ca="1" si="158"/>
        <v>-4.1827816089938883E-6</v>
      </c>
      <c r="N732" s="21">
        <f t="shared" ca="1" si="154"/>
        <v>0</v>
      </c>
      <c r="O732" s="82">
        <f t="shared" ca="1" si="155"/>
        <v>0</v>
      </c>
      <c r="P732" s="21">
        <f t="shared" ca="1" si="156"/>
        <v>0</v>
      </c>
      <c r="Q732" s="21">
        <f t="shared" ca="1" si="157"/>
        <v>0</v>
      </c>
      <c r="R732" s="12">
        <f t="shared" ca="1" si="159"/>
        <v>4.1827816089938883E-6</v>
      </c>
      <c r="S732" s="12"/>
      <c r="T732" s="12"/>
      <c r="U732" s="12"/>
      <c r="V732" s="12"/>
      <c r="W732" s="12"/>
      <c r="X732" s="12"/>
      <c r="Y732" s="12"/>
      <c r="Z732" s="12"/>
      <c r="AA732" s="12"/>
      <c r="AB732" s="12"/>
      <c r="AC732" s="12"/>
      <c r="AD732" s="12"/>
      <c r="AE732" s="12"/>
      <c r="AF732" s="12"/>
      <c r="AG732" s="12"/>
      <c r="AH732" s="12"/>
      <c r="AI732" s="12"/>
    </row>
    <row r="733" spans="1:35" x14ac:dyDescent="0.2">
      <c r="A733" s="12"/>
      <c r="B733" s="12"/>
      <c r="C733" s="80"/>
      <c r="D733" s="81">
        <f t="shared" si="147"/>
        <v>0</v>
      </c>
      <c r="E733" s="81">
        <f t="shared" si="147"/>
        <v>0</v>
      </c>
      <c r="F733" s="21">
        <f t="shared" si="148"/>
        <v>0</v>
      </c>
      <c r="G733" s="21">
        <f t="shared" si="148"/>
        <v>0</v>
      </c>
      <c r="H733" s="21">
        <f t="shared" si="149"/>
        <v>0</v>
      </c>
      <c r="I733" s="21">
        <f t="shared" si="150"/>
        <v>0</v>
      </c>
      <c r="J733" s="21">
        <f t="shared" si="151"/>
        <v>0</v>
      </c>
      <c r="K733" s="21">
        <f t="shared" si="152"/>
        <v>0</v>
      </c>
      <c r="L733" s="21">
        <f t="shared" si="153"/>
        <v>0</v>
      </c>
      <c r="M733" s="21">
        <f t="shared" ca="1" si="158"/>
        <v>-4.1827816089938883E-6</v>
      </c>
      <c r="N733" s="21">
        <f t="shared" ca="1" si="154"/>
        <v>0</v>
      </c>
      <c r="O733" s="82">
        <f t="shared" ca="1" si="155"/>
        <v>0</v>
      </c>
      <c r="P733" s="21">
        <f t="shared" ca="1" si="156"/>
        <v>0</v>
      </c>
      <c r="Q733" s="21">
        <f t="shared" ca="1" si="157"/>
        <v>0</v>
      </c>
      <c r="R733" s="12">
        <f t="shared" ca="1" si="159"/>
        <v>4.1827816089938883E-6</v>
      </c>
      <c r="S733" s="12"/>
      <c r="T733" s="12"/>
      <c r="U733" s="12"/>
      <c r="V733" s="12"/>
      <c r="W733" s="12"/>
      <c r="X733" s="12"/>
      <c r="Y733" s="12"/>
      <c r="Z733" s="12"/>
      <c r="AA733" s="12"/>
      <c r="AB733" s="12"/>
      <c r="AC733" s="12"/>
      <c r="AD733" s="12"/>
      <c r="AE733" s="12"/>
      <c r="AF733" s="12"/>
      <c r="AG733" s="12"/>
      <c r="AH733" s="12"/>
      <c r="AI733" s="12"/>
    </row>
    <row r="734" spans="1:35" x14ac:dyDescent="0.2">
      <c r="A734" s="12"/>
      <c r="B734" s="12"/>
      <c r="C734" s="80"/>
      <c r="D734" s="81">
        <f t="shared" si="147"/>
        <v>0</v>
      </c>
      <c r="E734" s="81">
        <f t="shared" si="147"/>
        <v>0</v>
      </c>
      <c r="F734" s="21">
        <f t="shared" si="148"/>
        <v>0</v>
      </c>
      <c r="G734" s="21">
        <f t="shared" si="148"/>
        <v>0</v>
      </c>
      <c r="H734" s="21">
        <f t="shared" si="149"/>
        <v>0</v>
      </c>
      <c r="I734" s="21">
        <f t="shared" si="150"/>
        <v>0</v>
      </c>
      <c r="J734" s="21">
        <f t="shared" si="151"/>
        <v>0</v>
      </c>
      <c r="K734" s="21">
        <f t="shared" si="152"/>
        <v>0</v>
      </c>
      <c r="L734" s="21">
        <f t="shared" si="153"/>
        <v>0</v>
      </c>
      <c r="M734" s="21">
        <f t="shared" ca="1" si="158"/>
        <v>-4.1827816089938883E-6</v>
      </c>
      <c r="N734" s="21">
        <f t="shared" ca="1" si="154"/>
        <v>0</v>
      </c>
      <c r="O734" s="82">
        <f t="shared" ca="1" si="155"/>
        <v>0</v>
      </c>
      <c r="P734" s="21">
        <f t="shared" ca="1" si="156"/>
        <v>0</v>
      </c>
      <c r="Q734" s="21">
        <f t="shared" ca="1" si="157"/>
        <v>0</v>
      </c>
      <c r="R734" s="12">
        <f t="shared" ca="1" si="159"/>
        <v>4.1827816089938883E-6</v>
      </c>
      <c r="S734" s="12"/>
      <c r="T734" s="12"/>
      <c r="U734" s="12"/>
      <c r="V734" s="12"/>
      <c r="W734" s="12"/>
      <c r="X734" s="12"/>
      <c r="Y734" s="12"/>
      <c r="Z734" s="12"/>
      <c r="AA734" s="12"/>
      <c r="AB734" s="12"/>
      <c r="AC734" s="12"/>
      <c r="AD734" s="12"/>
      <c r="AE734" s="12"/>
      <c r="AF734" s="12"/>
      <c r="AG734" s="12"/>
      <c r="AH734" s="12"/>
      <c r="AI734" s="12"/>
    </row>
    <row r="735" spans="1:35" x14ac:dyDescent="0.2">
      <c r="A735" s="12"/>
      <c r="B735" s="12"/>
      <c r="C735" s="80"/>
      <c r="D735" s="81">
        <f t="shared" si="147"/>
        <v>0</v>
      </c>
      <c r="E735" s="81">
        <f t="shared" si="147"/>
        <v>0</v>
      </c>
      <c r="F735" s="21">
        <f t="shared" si="148"/>
        <v>0</v>
      </c>
      <c r="G735" s="21">
        <f t="shared" si="148"/>
        <v>0</v>
      </c>
      <c r="H735" s="21">
        <f t="shared" si="149"/>
        <v>0</v>
      </c>
      <c r="I735" s="21">
        <f t="shared" si="150"/>
        <v>0</v>
      </c>
      <c r="J735" s="21">
        <f t="shared" si="151"/>
        <v>0</v>
      </c>
      <c r="K735" s="21">
        <f t="shared" si="152"/>
        <v>0</v>
      </c>
      <c r="L735" s="21">
        <f t="shared" si="153"/>
        <v>0</v>
      </c>
      <c r="M735" s="21">
        <f t="shared" ca="1" si="158"/>
        <v>-4.1827816089938883E-6</v>
      </c>
      <c r="N735" s="21">
        <f t="shared" ca="1" si="154"/>
        <v>0</v>
      </c>
      <c r="O735" s="82">
        <f t="shared" ca="1" si="155"/>
        <v>0</v>
      </c>
      <c r="P735" s="21">
        <f t="shared" ca="1" si="156"/>
        <v>0</v>
      </c>
      <c r="Q735" s="21">
        <f t="shared" ca="1" si="157"/>
        <v>0</v>
      </c>
      <c r="R735" s="12">
        <f t="shared" ca="1" si="159"/>
        <v>4.1827816089938883E-6</v>
      </c>
      <c r="S735" s="12"/>
      <c r="T735" s="12"/>
      <c r="U735" s="12"/>
      <c r="V735" s="12"/>
      <c r="W735" s="12"/>
      <c r="X735" s="12"/>
      <c r="Y735" s="12"/>
      <c r="Z735" s="12"/>
      <c r="AA735" s="12"/>
      <c r="AB735" s="12"/>
      <c r="AC735" s="12"/>
      <c r="AD735" s="12"/>
      <c r="AE735" s="12"/>
      <c r="AF735" s="12"/>
      <c r="AG735" s="12"/>
      <c r="AH735" s="12"/>
      <c r="AI735" s="12"/>
    </row>
    <row r="736" spans="1:35" x14ac:dyDescent="0.2">
      <c r="A736" s="12"/>
      <c r="B736" s="12"/>
      <c r="C736" s="80"/>
      <c r="D736" s="81">
        <f t="shared" si="147"/>
        <v>0</v>
      </c>
      <c r="E736" s="81">
        <f t="shared" si="147"/>
        <v>0</v>
      </c>
      <c r="F736" s="21">
        <f t="shared" si="148"/>
        <v>0</v>
      </c>
      <c r="G736" s="21">
        <f t="shared" si="148"/>
        <v>0</v>
      </c>
      <c r="H736" s="21">
        <f t="shared" si="149"/>
        <v>0</v>
      </c>
      <c r="I736" s="21">
        <f t="shared" si="150"/>
        <v>0</v>
      </c>
      <c r="J736" s="21">
        <f t="shared" si="151"/>
        <v>0</v>
      </c>
      <c r="K736" s="21">
        <f t="shared" si="152"/>
        <v>0</v>
      </c>
      <c r="L736" s="21">
        <f t="shared" si="153"/>
        <v>0</v>
      </c>
      <c r="M736" s="21">
        <f t="shared" ca="1" si="158"/>
        <v>-4.1827816089938883E-6</v>
      </c>
      <c r="N736" s="21">
        <f t="shared" ca="1" si="154"/>
        <v>0</v>
      </c>
      <c r="O736" s="82">
        <f t="shared" ca="1" si="155"/>
        <v>0</v>
      </c>
      <c r="P736" s="21">
        <f t="shared" ca="1" si="156"/>
        <v>0</v>
      </c>
      <c r="Q736" s="21">
        <f t="shared" ca="1" si="157"/>
        <v>0</v>
      </c>
      <c r="R736" s="12">
        <f t="shared" ca="1" si="159"/>
        <v>4.1827816089938883E-6</v>
      </c>
      <c r="S736" s="12"/>
      <c r="T736" s="12"/>
      <c r="U736" s="12"/>
      <c r="V736" s="12"/>
      <c r="W736" s="12"/>
      <c r="X736" s="12"/>
      <c r="Y736" s="12"/>
      <c r="Z736" s="12"/>
      <c r="AA736" s="12"/>
      <c r="AB736" s="12"/>
      <c r="AC736" s="12"/>
      <c r="AD736" s="12"/>
      <c r="AE736" s="12"/>
      <c r="AF736" s="12"/>
      <c r="AG736" s="12"/>
      <c r="AH736" s="12"/>
      <c r="AI736" s="12"/>
    </row>
    <row r="737" spans="1:35" x14ac:dyDescent="0.2">
      <c r="A737" s="12"/>
      <c r="B737" s="12"/>
      <c r="C737" s="80"/>
      <c r="D737" s="81">
        <f t="shared" si="147"/>
        <v>0</v>
      </c>
      <c r="E737" s="81">
        <f t="shared" si="147"/>
        <v>0</v>
      </c>
      <c r="F737" s="21">
        <f t="shared" si="148"/>
        <v>0</v>
      </c>
      <c r="G737" s="21">
        <f t="shared" si="148"/>
        <v>0</v>
      </c>
      <c r="H737" s="21">
        <f t="shared" si="149"/>
        <v>0</v>
      </c>
      <c r="I737" s="21">
        <f t="shared" si="150"/>
        <v>0</v>
      </c>
      <c r="J737" s="21">
        <f t="shared" si="151"/>
        <v>0</v>
      </c>
      <c r="K737" s="21">
        <f t="shared" si="152"/>
        <v>0</v>
      </c>
      <c r="L737" s="21">
        <f t="shared" si="153"/>
        <v>0</v>
      </c>
      <c r="M737" s="21">
        <f t="shared" ca="1" si="158"/>
        <v>-4.1827816089938883E-6</v>
      </c>
      <c r="N737" s="21">
        <f t="shared" ca="1" si="154"/>
        <v>0</v>
      </c>
      <c r="O737" s="82">
        <f t="shared" ca="1" si="155"/>
        <v>0</v>
      </c>
      <c r="P737" s="21">
        <f t="shared" ca="1" si="156"/>
        <v>0</v>
      </c>
      <c r="Q737" s="21">
        <f t="shared" ca="1" si="157"/>
        <v>0</v>
      </c>
      <c r="R737" s="12">
        <f t="shared" ca="1" si="159"/>
        <v>4.1827816089938883E-6</v>
      </c>
      <c r="S737" s="12"/>
      <c r="T737" s="12"/>
      <c r="U737" s="12"/>
      <c r="V737" s="12"/>
      <c r="W737" s="12"/>
      <c r="X737" s="12"/>
      <c r="Y737" s="12"/>
      <c r="Z737" s="12"/>
      <c r="AA737" s="12"/>
      <c r="AB737" s="12"/>
      <c r="AC737" s="12"/>
      <c r="AD737" s="12"/>
      <c r="AE737" s="12"/>
      <c r="AF737" s="12"/>
      <c r="AG737" s="12"/>
      <c r="AH737" s="12"/>
      <c r="AI737" s="12"/>
    </row>
    <row r="738" spans="1:35" x14ac:dyDescent="0.2">
      <c r="A738" s="12"/>
      <c r="B738" s="12"/>
      <c r="C738" s="80"/>
      <c r="D738" s="81">
        <f t="shared" si="147"/>
        <v>0</v>
      </c>
      <c r="E738" s="81">
        <f t="shared" si="147"/>
        <v>0</v>
      </c>
      <c r="F738" s="21">
        <f t="shared" si="148"/>
        <v>0</v>
      </c>
      <c r="G738" s="21">
        <f t="shared" si="148"/>
        <v>0</v>
      </c>
      <c r="H738" s="21">
        <f t="shared" si="149"/>
        <v>0</v>
      </c>
      <c r="I738" s="21">
        <f t="shared" si="150"/>
        <v>0</v>
      </c>
      <c r="J738" s="21">
        <f t="shared" si="151"/>
        <v>0</v>
      </c>
      <c r="K738" s="21">
        <f t="shared" si="152"/>
        <v>0</v>
      </c>
      <c r="L738" s="21">
        <f t="shared" si="153"/>
        <v>0</v>
      </c>
      <c r="M738" s="21">
        <f t="shared" ca="1" si="158"/>
        <v>-4.1827816089938883E-6</v>
      </c>
      <c r="N738" s="21">
        <f t="shared" ca="1" si="154"/>
        <v>0</v>
      </c>
      <c r="O738" s="82">
        <f t="shared" ca="1" si="155"/>
        <v>0</v>
      </c>
      <c r="P738" s="21">
        <f t="shared" ca="1" si="156"/>
        <v>0</v>
      </c>
      <c r="Q738" s="21">
        <f t="shared" ca="1" si="157"/>
        <v>0</v>
      </c>
      <c r="R738" s="12">
        <f t="shared" ca="1" si="159"/>
        <v>4.1827816089938883E-6</v>
      </c>
      <c r="S738" s="12"/>
      <c r="T738" s="12"/>
      <c r="U738" s="12"/>
      <c r="V738" s="12"/>
      <c r="W738" s="12"/>
      <c r="X738" s="12"/>
      <c r="Y738" s="12"/>
      <c r="Z738" s="12"/>
      <c r="AA738" s="12"/>
      <c r="AB738" s="12"/>
      <c r="AC738" s="12"/>
      <c r="AD738" s="12"/>
      <c r="AE738" s="12"/>
      <c r="AF738" s="12"/>
      <c r="AG738" s="12"/>
      <c r="AH738" s="12"/>
      <c r="AI738" s="12"/>
    </row>
    <row r="739" spans="1:35" x14ac:dyDescent="0.2">
      <c r="A739" s="12"/>
      <c r="B739" s="12"/>
      <c r="C739" s="80"/>
      <c r="D739" s="81">
        <f t="shared" si="147"/>
        <v>0</v>
      </c>
      <c r="E739" s="81">
        <f t="shared" si="147"/>
        <v>0</v>
      </c>
      <c r="F739" s="21">
        <f t="shared" si="148"/>
        <v>0</v>
      </c>
      <c r="G739" s="21">
        <f t="shared" si="148"/>
        <v>0</v>
      </c>
      <c r="H739" s="21">
        <f t="shared" si="149"/>
        <v>0</v>
      </c>
      <c r="I739" s="21">
        <f t="shared" si="150"/>
        <v>0</v>
      </c>
      <c r="J739" s="21">
        <f t="shared" si="151"/>
        <v>0</v>
      </c>
      <c r="K739" s="21">
        <f t="shared" si="152"/>
        <v>0</v>
      </c>
      <c r="L739" s="21">
        <f t="shared" si="153"/>
        <v>0</v>
      </c>
      <c r="M739" s="21">
        <f t="shared" ca="1" si="158"/>
        <v>-4.1827816089938883E-6</v>
      </c>
      <c r="N739" s="21">
        <f t="shared" ca="1" si="154"/>
        <v>0</v>
      </c>
      <c r="O739" s="82">
        <f t="shared" ca="1" si="155"/>
        <v>0</v>
      </c>
      <c r="P739" s="21">
        <f t="shared" ca="1" si="156"/>
        <v>0</v>
      </c>
      <c r="Q739" s="21">
        <f t="shared" ca="1" si="157"/>
        <v>0</v>
      </c>
      <c r="R739" s="12">
        <f t="shared" ca="1" si="159"/>
        <v>4.1827816089938883E-6</v>
      </c>
      <c r="S739" s="12"/>
      <c r="T739" s="12"/>
      <c r="U739" s="12"/>
      <c r="V739" s="12"/>
      <c r="W739" s="12"/>
      <c r="X739" s="12"/>
      <c r="Y739" s="12"/>
      <c r="Z739" s="12"/>
      <c r="AA739" s="12"/>
      <c r="AB739" s="12"/>
      <c r="AC739" s="12"/>
      <c r="AD739" s="12"/>
      <c r="AE739" s="12"/>
      <c r="AF739" s="12"/>
      <c r="AG739" s="12"/>
      <c r="AH739" s="12"/>
      <c r="AI739" s="12"/>
    </row>
    <row r="740" spans="1:35" x14ac:dyDescent="0.2">
      <c r="A740" s="12"/>
      <c r="B740" s="12"/>
      <c r="C740" s="80"/>
      <c r="D740" s="81">
        <f t="shared" si="147"/>
        <v>0</v>
      </c>
      <c r="E740" s="81">
        <f t="shared" si="147"/>
        <v>0</v>
      </c>
      <c r="F740" s="21">
        <f t="shared" si="148"/>
        <v>0</v>
      </c>
      <c r="G740" s="21">
        <f t="shared" si="148"/>
        <v>0</v>
      </c>
      <c r="H740" s="21">
        <f t="shared" si="149"/>
        <v>0</v>
      </c>
      <c r="I740" s="21">
        <f t="shared" si="150"/>
        <v>0</v>
      </c>
      <c r="J740" s="21">
        <f t="shared" si="151"/>
        <v>0</v>
      </c>
      <c r="K740" s="21">
        <f t="shared" si="152"/>
        <v>0</v>
      </c>
      <c r="L740" s="21">
        <f t="shared" si="153"/>
        <v>0</v>
      </c>
      <c r="M740" s="21">
        <f t="shared" ca="1" si="158"/>
        <v>-4.1827816089938883E-6</v>
      </c>
      <c r="N740" s="21">
        <f t="shared" ca="1" si="154"/>
        <v>0</v>
      </c>
      <c r="O740" s="82">
        <f t="shared" ca="1" si="155"/>
        <v>0</v>
      </c>
      <c r="P740" s="21">
        <f t="shared" ca="1" si="156"/>
        <v>0</v>
      </c>
      <c r="Q740" s="21">
        <f t="shared" ca="1" si="157"/>
        <v>0</v>
      </c>
      <c r="R740" s="12">
        <f t="shared" ca="1" si="159"/>
        <v>4.1827816089938883E-6</v>
      </c>
      <c r="S740" s="12"/>
      <c r="T740" s="12"/>
      <c r="U740" s="12"/>
      <c r="V740" s="12"/>
      <c r="W740" s="12"/>
      <c r="X740" s="12"/>
      <c r="Y740" s="12"/>
      <c r="Z740" s="12"/>
      <c r="AA740" s="12"/>
      <c r="AB740" s="12"/>
      <c r="AC740" s="12"/>
      <c r="AD740" s="12"/>
      <c r="AE740" s="12"/>
      <c r="AF740" s="12"/>
      <c r="AG740" s="12"/>
      <c r="AH740" s="12"/>
      <c r="AI740" s="12"/>
    </row>
    <row r="741" spans="1:35" x14ac:dyDescent="0.2">
      <c r="A741" s="12"/>
      <c r="B741" s="12"/>
      <c r="C741" s="80"/>
      <c r="D741" s="81">
        <f t="shared" si="147"/>
        <v>0</v>
      </c>
      <c r="E741" s="81">
        <f t="shared" si="147"/>
        <v>0</v>
      </c>
      <c r="F741" s="21">
        <f t="shared" si="148"/>
        <v>0</v>
      </c>
      <c r="G741" s="21">
        <f t="shared" si="148"/>
        <v>0</v>
      </c>
      <c r="H741" s="21">
        <f t="shared" si="149"/>
        <v>0</v>
      </c>
      <c r="I741" s="21">
        <f t="shared" si="150"/>
        <v>0</v>
      </c>
      <c r="J741" s="21">
        <f t="shared" si="151"/>
        <v>0</v>
      </c>
      <c r="K741" s="21">
        <f t="shared" si="152"/>
        <v>0</v>
      </c>
      <c r="L741" s="21">
        <f t="shared" si="153"/>
        <v>0</v>
      </c>
      <c r="M741" s="21">
        <f t="shared" ca="1" si="158"/>
        <v>-4.1827816089938883E-6</v>
      </c>
      <c r="N741" s="21">
        <f t="shared" ca="1" si="154"/>
        <v>0</v>
      </c>
      <c r="O741" s="82">
        <f t="shared" ca="1" si="155"/>
        <v>0</v>
      </c>
      <c r="P741" s="21">
        <f t="shared" ca="1" si="156"/>
        <v>0</v>
      </c>
      <c r="Q741" s="21">
        <f t="shared" ca="1" si="157"/>
        <v>0</v>
      </c>
      <c r="R741" s="12">
        <f t="shared" ca="1" si="159"/>
        <v>4.1827816089938883E-6</v>
      </c>
      <c r="S741" s="12"/>
      <c r="T741" s="12"/>
      <c r="U741" s="12"/>
      <c r="V741" s="12"/>
      <c r="W741" s="12"/>
      <c r="X741" s="12"/>
      <c r="Y741" s="12"/>
      <c r="Z741" s="12"/>
      <c r="AA741" s="12"/>
      <c r="AB741" s="12"/>
      <c r="AC741" s="12"/>
      <c r="AD741" s="12"/>
      <c r="AE741" s="12"/>
      <c r="AF741" s="12"/>
      <c r="AG741" s="12"/>
      <c r="AH741" s="12"/>
      <c r="AI741" s="12"/>
    </row>
    <row r="742" spans="1:35" x14ac:dyDescent="0.2">
      <c r="A742" s="12"/>
      <c r="B742" s="12"/>
      <c r="C742" s="80"/>
      <c r="D742" s="81">
        <f t="shared" si="147"/>
        <v>0</v>
      </c>
      <c r="E742" s="81">
        <f t="shared" si="147"/>
        <v>0</v>
      </c>
      <c r="F742" s="21">
        <f t="shared" si="148"/>
        <v>0</v>
      </c>
      <c r="G742" s="21">
        <f t="shared" si="148"/>
        <v>0</v>
      </c>
      <c r="H742" s="21">
        <f t="shared" si="149"/>
        <v>0</v>
      </c>
      <c r="I742" s="21">
        <f t="shared" si="150"/>
        <v>0</v>
      </c>
      <c r="J742" s="21">
        <f t="shared" si="151"/>
        <v>0</v>
      </c>
      <c r="K742" s="21">
        <f t="shared" si="152"/>
        <v>0</v>
      </c>
      <c r="L742" s="21">
        <f t="shared" si="153"/>
        <v>0</v>
      </c>
      <c r="M742" s="21">
        <f t="shared" ca="1" si="158"/>
        <v>-4.1827816089938883E-6</v>
      </c>
      <c r="N742" s="21">
        <f t="shared" ca="1" si="154"/>
        <v>0</v>
      </c>
      <c r="O742" s="82">
        <f t="shared" ca="1" si="155"/>
        <v>0</v>
      </c>
      <c r="P742" s="21">
        <f t="shared" ca="1" si="156"/>
        <v>0</v>
      </c>
      <c r="Q742" s="21">
        <f t="shared" ca="1" si="157"/>
        <v>0</v>
      </c>
      <c r="R742" s="12">
        <f t="shared" ca="1" si="159"/>
        <v>4.1827816089938883E-6</v>
      </c>
      <c r="S742" s="12"/>
      <c r="T742" s="12"/>
      <c r="U742" s="12"/>
      <c r="V742" s="12"/>
      <c r="W742" s="12"/>
      <c r="X742" s="12"/>
      <c r="Y742" s="12"/>
      <c r="Z742" s="12"/>
      <c r="AA742" s="12"/>
      <c r="AB742" s="12"/>
      <c r="AC742" s="12"/>
      <c r="AD742" s="12"/>
      <c r="AE742" s="12"/>
      <c r="AF742" s="12"/>
      <c r="AG742" s="12"/>
      <c r="AH742" s="12"/>
      <c r="AI742" s="12"/>
    </row>
    <row r="743" spans="1:35" x14ac:dyDescent="0.2">
      <c r="A743" s="12"/>
      <c r="B743" s="12"/>
      <c r="C743" s="80"/>
      <c r="D743" s="81">
        <f t="shared" si="147"/>
        <v>0</v>
      </c>
      <c r="E743" s="81">
        <f t="shared" si="147"/>
        <v>0</v>
      </c>
      <c r="F743" s="21">
        <f t="shared" si="148"/>
        <v>0</v>
      </c>
      <c r="G743" s="21">
        <f t="shared" si="148"/>
        <v>0</v>
      </c>
      <c r="H743" s="21">
        <f t="shared" si="149"/>
        <v>0</v>
      </c>
      <c r="I743" s="21">
        <f t="shared" si="150"/>
        <v>0</v>
      </c>
      <c r="J743" s="21">
        <f t="shared" si="151"/>
        <v>0</v>
      </c>
      <c r="K743" s="21">
        <f t="shared" si="152"/>
        <v>0</v>
      </c>
      <c r="L743" s="21">
        <f t="shared" si="153"/>
        <v>0</v>
      </c>
      <c r="M743" s="21">
        <f t="shared" ca="1" si="158"/>
        <v>-4.1827816089938883E-6</v>
      </c>
      <c r="N743" s="21">
        <f t="shared" ca="1" si="154"/>
        <v>0</v>
      </c>
      <c r="O743" s="82">
        <f t="shared" ca="1" si="155"/>
        <v>0</v>
      </c>
      <c r="P743" s="21">
        <f t="shared" ca="1" si="156"/>
        <v>0</v>
      </c>
      <c r="Q743" s="21">
        <f t="shared" ca="1" si="157"/>
        <v>0</v>
      </c>
      <c r="R743" s="12">
        <f t="shared" ca="1" si="159"/>
        <v>4.1827816089938883E-6</v>
      </c>
      <c r="S743" s="12"/>
      <c r="T743" s="12"/>
      <c r="U743" s="12"/>
      <c r="V743" s="12"/>
      <c r="W743" s="12"/>
      <c r="X743" s="12"/>
      <c r="Y743" s="12"/>
      <c r="Z743" s="12"/>
      <c r="AA743" s="12"/>
      <c r="AB743" s="12"/>
      <c r="AC743" s="12"/>
      <c r="AD743" s="12"/>
      <c r="AE743" s="12"/>
      <c r="AF743" s="12"/>
      <c r="AG743" s="12"/>
      <c r="AH743" s="12"/>
      <c r="AI743" s="12"/>
    </row>
    <row r="744" spans="1:35" x14ac:dyDescent="0.2">
      <c r="A744" s="12"/>
      <c r="B744" s="12"/>
      <c r="C744" s="80"/>
      <c r="D744" s="81">
        <f t="shared" si="147"/>
        <v>0</v>
      </c>
      <c r="E744" s="81">
        <f t="shared" si="147"/>
        <v>0</v>
      </c>
      <c r="F744" s="21">
        <f t="shared" si="148"/>
        <v>0</v>
      </c>
      <c r="G744" s="21">
        <f t="shared" si="148"/>
        <v>0</v>
      </c>
      <c r="H744" s="21">
        <f t="shared" si="149"/>
        <v>0</v>
      </c>
      <c r="I744" s="21">
        <f t="shared" si="150"/>
        <v>0</v>
      </c>
      <c r="J744" s="21">
        <f t="shared" si="151"/>
        <v>0</v>
      </c>
      <c r="K744" s="21">
        <f t="shared" si="152"/>
        <v>0</v>
      </c>
      <c r="L744" s="21">
        <f t="shared" si="153"/>
        <v>0</v>
      </c>
      <c r="M744" s="21">
        <f t="shared" ca="1" si="158"/>
        <v>-4.1827816089938883E-6</v>
      </c>
      <c r="N744" s="21">
        <f t="shared" ca="1" si="154"/>
        <v>0</v>
      </c>
      <c r="O744" s="82">
        <f t="shared" ca="1" si="155"/>
        <v>0</v>
      </c>
      <c r="P744" s="21">
        <f t="shared" ca="1" si="156"/>
        <v>0</v>
      </c>
      <c r="Q744" s="21">
        <f t="shared" ca="1" si="157"/>
        <v>0</v>
      </c>
      <c r="R744" s="12">
        <f t="shared" ca="1" si="159"/>
        <v>4.1827816089938883E-6</v>
      </c>
      <c r="S744" s="12"/>
      <c r="T744" s="12"/>
      <c r="U744" s="12"/>
      <c r="V744" s="12"/>
      <c r="W744" s="12"/>
      <c r="X744" s="12"/>
      <c r="Y744" s="12"/>
      <c r="Z744" s="12"/>
      <c r="AA744" s="12"/>
      <c r="AB744" s="12"/>
      <c r="AC744" s="12"/>
      <c r="AD744" s="12"/>
      <c r="AE744" s="12"/>
      <c r="AF744" s="12"/>
      <c r="AG744" s="12"/>
      <c r="AH744" s="12"/>
      <c r="AI744" s="12"/>
    </row>
    <row r="745" spans="1:35" x14ac:dyDescent="0.2">
      <c r="A745" s="12"/>
      <c r="B745" s="12"/>
      <c r="C745" s="80"/>
      <c r="D745" s="81">
        <f t="shared" si="147"/>
        <v>0</v>
      </c>
      <c r="E745" s="81">
        <f t="shared" si="147"/>
        <v>0</v>
      </c>
      <c r="F745" s="21">
        <f t="shared" si="148"/>
        <v>0</v>
      </c>
      <c r="G745" s="21">
        <f t="shared" si="148"/>
        <v>0</v>
      </c>
      <c r="H745" s="21">
        <f t="shared" si="149"/>
        <v>0</v>
      </c>
      <c r="I745" s="21">
        <f t="shared" si="150"/>
        <v>0</v>
      </c>
      <c r="J745" s="21">
        <f t="shared" si="151"/>
        <v>0</v>
      </c>
      <c r="K745" s="21">
        <f t="shared" si="152"/>
        <v>0</v>
      </c>
      <c r="L745" s="21">
        <f t="shared" si="153"/>
        <v>0</v>
      </c>
      <c r="M745" s="21">
        <f t="shared" ca="1" si="158"/>
        <v>-4.1827816089938883E-6</v>
      </c>
      <c r="N745" s="21">
        <f t="shared" ca="1" si="154"/>
        <v>0</v>
      </c>
      <c r="O745" s="82">
        <f t="shared" ca="1" si="155"/>
        <v>0</v>
      </c>
      <c r="P745" s="21">
        <f t="shared" ca="1" si="156"/>
        <v>0</v>
      </c>
      <c r="Q745" s="21">
        <f t="shared" ca="1" si="157"/>
        <v>0</v>
      </c>
      <c r="R745" s="12">
        <f t="shared" ca="1" si="159"/>
        <v>4.1827816089938883E-6</v>
      </c>
      <c r="S745" s="12"/>
      <c r="T745" s="12"/>
      <c r="U745" s="12"/>
      <c r="V745" s="12"/>
      <c r="W745" s="12"/>
      <c r="X745" s="12"/>
      <c r="Y745" s="12"/>
      <c r="Z745" s="12"/>
      <c r="AA745" s="12"/>
      <c r="AB745" s="12"/>
      <c r="AC745" s="12"/>
      <c r="AD745" s="12"/>
      <c r="AE745" s="12"/>
      <c r="AF745" s="12"/>
      <c r="AG745" s="12"/>
      <c r="AH745" s="12"/>
      <c r="AI745" s="12"/>
    </row>
    <row r="746" spans="1:35" x14ac:dyDescent="0.2">
      <c r="A746" s="12"/>
      <c r="B746" s="12"/>
      <c r="C746" s="80"/>
      <c r="D746" s="81">
        <f t="shared" si="147"/>
        <v>0</v>
      </c>
      <c r="E746" s="81">
        <f t="shared" si="147"/>
        <v>0</v>
      </c>
      <c r="F746" s="21">
        <f t="shared" si="148"/>
        <v>0</v>
      </c>
      <c r="G746" s="21">
        <f t="shared" si="148"/>
        <v>0</v>
      </c>
      <c r="H746" s="21">
        <f t="shared" si="149"/>
        <v>0</v>
      </c>
      <c r="I746" s="21">
        <f t="shared" si="150"/>
        <v>0</v>
      </c>
      <c r="J746" s="21">
        <f t="shared" si="151"/>
        <v>0</v>
      </c>
      <c r="K746" s="21">
        <f t="shared" si="152"/>
        <v>0</v>
      </c>
      <c r="L746" s="21">
        <f t="shared" si="153"/>
        <v>0</v>
      </c>
      <c r="M746" s="21">
        <f t="shared" ca="1" si="158"/>
        <v>-4.1827816089938883E-6</v>
      </c>
      <c r="N746" s="21">
        <f t="shared" ca="1" si="154"/>
        <v>0</v>
      </c>
      <c r="O746" s="82">
        <f t="shared" ca="1" si="155"/>
        <v>0</v>
      </c>
      <c r="P746" s="21">
        <f t="shared" ca="1" si="156"/>
        <v>0</v>
      </c>
      <c r="Q746" s="21">
        <f t="shared" ca="1" si="157"/>
        <v>0</v>
      </c>
      <c r="R746" s="12">
        <f t="shared" ca="1" si="159"/>
        <v>4.1827816089938883E-6</v>
      </c>
      <c r="S746" s="12"/>
      <c r="T746" s="12"/>
      <c r="U746" s="12"/>
      <c r="V746" s="12"/>
      <c r="W746" s="12"/>
      <c r="X746" s="12"/>
      <c r="Y746" s="12"/>
      <c r="Z746" s="12"/>
      <c r="AA746" s="12"/>
      <c r="AB746" s="12"/>
      <c r="AC746" s="12"/>
      <c r="AD746" s="12"/>
      <c r="AE746" s="12"/>
      <c r="AF746" s="12"/>
      <c r="AG746" s="12"/>
      <c r="AH746" s="12"/>
      <c r="AI746" s="12"/>
    </row>
    <row r="747" spans="1:35" x14ac:dyDescent="0.2">
      <c r="A747" s="12"/>
      <c r="B747" s="12"/>
      <c r="C747" s="80"/>
      <c r="D747" s="81">
        <f t="shared" si="147"/>
        <v>0</v>
      </c>
      <c r="E747" s="81">
        <f t="shared" si="147"/>
        <v>0</v>
      </c>
      <c r="F747" s="21">
        <f t="shared" si="148"/>
        <v>0</v>
      </c>
      <c r="G747" s="21">
        <f t="shared" si="148"/>
        <v>0</v>
      </c>
      <c r="H747" s="21">
        <f t="shared" si="149"/>
        <v>0</v>
      </c>
      <c r="I747" s="21">
        <f t="shared" si="150"/>
        <v>0</v>
      </c>
      <c r="J747" s="21">
        <f t="shared" si="151"/>
        <v>0</v>
      </c>
      <c r="K747" s="21">
        <f t="shared" si="152"/>
        <v>0</v>
      </c>
      <c r="L747" s="21">
        <f t="shared" si="153"/>
        <v>0</v>
      </c>
      <c r="M747" s="21">
        <f t="shared" ca="1" si="158"/>
        <v>-4.1827816089938883E-6</v>
      </c>
      <c r="N747" s="21">
        <f t="shared" ca="1" si="154"/>
        <v>0</v>
      </c>
      <c r="O747" s="82">
        <f t="shared" ca="1" si="155"/>
        <v>0</v>
      </c>
      <c r="P747" s="21">
        <f t="shared" ca="1" si="156"/>
        <v>0</v>
      </c>
      <c r="Q747" s="21">
        <f t="shared" ca="1" si="157"/>
        <v>0</v>
      </c>
      <c r="R747" s="12">
        <f t="shared" ca="1" si="159"/>
        <v>4.1827816089938883E-6</v>
      </c>
      <c r="S747" s="12"/>
      <c r="T747" s="12"/>
      <c r="U747" s="12"/>
      <c r="V747" s="12"/>
      <c r="W747" s="12"/>
      <c r="X747" s="12"/>
      <c r="Y747" s="12"/>
      <c r="Z747" s="12"/>
      <c r="AA747" s="12"/>
      <c r="AB747" s="12"/>
      <c r="AC747" s="12"/>
      <c r="AD747" s="12"/>
      <c r="AE747" s="12"/>
      <c r="AF747" s="12"/>
      <c r="AG747" s="12"/>
      <c r="AH747" s="12"/>
      <c r="AI747" s="12"/>
    </row>
    <row r="748" spans="1:35" x14ac:dyDescent="0.2">
      <c r="A748" s="12"/>
      <c r="B748" s="12"/>
      <c r="C748" s="80"/>
      <c r="D748" s="81">
        <f t="shared" si="147"/>
        <v>0</v>
      </c>
      <c r="E748" s="81">
        <f t="shared" si="147"/>
        <v>0</v>
      </c>
      <c r="F748" s="21">
        <f t="shared" si="148"/>
        <v>0</v>
      </c>
      <c r="G748" s="21">
        <f t="shared" si="148"/>
        <v>0</v>
      </c>
      <c r="H748" s="21">
        <f t="shared" si="149"/>
        <v>0</v>
      </c>
      <c r="I748" s="21">
        <f t="shared" si="150"/>
        <v>0</v>
      </c>
      <c r="J748" s="21">
        <f t="shared" si="151"/>
        <v>0</v>
      </c>
      <c r="K748" s="21">
        <f t="shared" si="152"/>
        <v>0</v>
      </c>
      <c r="L748" s="21">
        <f t="shared" si="153"/>
        <v>0</v>
      </c>
      <c r="M748" s="21">
        <f t="shared" ca="1" si="158"/>
        <v>-4.1827816089938883E-6</v>
      </c>
      <c r="N748" s="21">
        <f t="shared" ca="1" si="154"/>
        <v>0</v>
      </c>
      <c r="O748" s="82">
        <f t="shared" ca="1" si="155"/>
        <v>0</v>
      </c>
      <c r="P748" s="21">
        <f t="shared" ca="1" si="156"/>
        <v>0</v>
      </c>
      <c r="Q748" s="21">
        <f t="shared" ca="1" si="157"/>
        <v>0</v>
      </c>
      <c r="R748" s="12">
        <f t="shared" ca="1" si="159"/>
        <v>4.1827816089938883E-6</v>
      </c>
      <c r="S748" s="12"/>
      <c r="T748" s="12"/>
      <c r="U748" s="12"/>
      <c r="V748" s="12"/>
      <c r="W748" s="12"/>
      <c r="X748" s="12"/>
      <c r="Y748" s="12"/>
      <c r="Z748" s="12"/>
      <c r="AA748" s="12"/>
      <c r="AB748" s="12"/>
      <c r="AC748" s="12"/>
      <c r="AD748" s="12"/>
      <c r="AE748" s="12"/>
      <c r="AF748" s="12"/>
      <c r="AG748" s="12"/>
      <c r="AH748" s="12"/>
      <c r="AI748" s="12"/>
    </row>
    <row r="749" spans="1:35" x14ac:dyDescent="0.2">
      <c r="A749" s="12"/>
      <c r="B749" s="12"/>
      <c r="C749" s="80"/>
      <c r="D749" s="81">
        <f t="shared" si="147"/>
        <v>0</v>
      </c>
      <c r="E749" s="81">
        <f t="shared" si="147"/>
        <v>0</v>
      </c>
      <c r="F749" s="21">
        <f t="shared" si="148"/>
        <v>0</v>
      </c>
      <c r="G749" s="21">
        <f t="shared" si="148"/>
        <v>0</v>
      </c>
      <c r="H749" s="21">
        <f t="shared" si="149"/>
        <v>0</v>
      </c>
      <c r="I749" s="21">
        <f t="shared" si="150"/>
        <v>0</v>
      </c>
      <c r="J749" s="21">
        <f t="shared" si="151"/>
        <v>0</v>
      </c>
      <c r="K749" s="21">
        <f t="shared" si="152"/>
        <v>0</v>
      </c>
      <c r="L749" s="21">
        <f t="shared" si="153"/>
        <v>0</v>
      </c>
      <c r="M749" s="21">
        <f t="shared" ca="1" si="158"/>
        <v>-4.1827816089938883E-6</v>
      </c>
      <c r="N749" s="21">
        <f t="shared" ca="1" si="154"/>
        <v>0</v>
      </c>
      <c r="O749" s="82">
        <f t="shared" ca="1" si="155"/>
        <v>0</v>
      </c>
      <c r="P749" s="21">
        <f t="shared" ca="1" si="156"/>
        <v>0</v>
      </c>
      <c r="Q749" s="21">
        <f t="shared" ca="1" si="157"/>
        <v>0</v>
      </c>
      <c r="R749" s="12">
        <f t="shared" ca="1" si="159"/>
        <v>4.1827816089938883E-6</v>
      </c>
      <c r="S749" s="12"/>
      <c r="T749" s="12"/>
      <c r="U749" s="12"/>
      <c r="V749" s="12"/>
      <c r="W749" s="12"/>
      <c r="X749" s="12"/>
      <c r="Y749" s="12"/>
      <c r="Z749" s="12"/>
      <c r="AA749" s="12"/>
      <c r="AB749" s="12"/>
      <c r="AC749" s="12"/>
      <c r="AD749" s="12"/>
      <c r="AE749" s="12"/>
      <c r="AF749" s="12"/>
      <c r="AG749" s="12"/>
      <c r="AH749" s="12"/>
      <c r="AI749" s="12"/>
    </row>
    <row r="750" spans="1:35" x14ac:dyDescent="0.2">
      <c r="A750" s="12"/>
      <c r="B750" s="12"/>
      <c r="C750" s="80"/>
      <c r="D750" s="81">
        <f t="shared" si="147"/>
        <v>0</v>
      </c>
      <c r="E750" s="81">
        <f t="shared" si="147"/>
        <v>0</v>
      </c>
      <c r="F750" s="21">
        <f t="shared" si="148"/>
        <v>0</v>
      </c>
      <c r="G750" s="21">
        <f t="shared" si="148"/>
        <v>0</v>
      </c>
      <c r="H750" s="21">
        <f t="shared" si="149"/>
        <v>0</v>
      </c>
      <c r="I750" s="21">
        <f t="shared" si="150"/>
        <v>0</v>
      </c>
      <c r="J750" s="21">
        <f t="shared" si="151"/>
        <v>0</v>
      </c>
      <c r="K750" s="21">
        <f t="shared" si="152"/>
        <v>0</v>
      </c>
      <c r="L750" s="21">
        <f t="shared" si="153"/>
        <v>0</v>
      </c>
      <c r="M750" s="21">
        <f t="shared" ca="1" si="158"/>
        <v>-4.1827816089938883E-6</v>
      </c>
      <c r="N750" s="21">
        <f t="shared" ca="1" si="154"/>
        <v>0</v>
      </c>
      <c r="O750" s="82">
        <f t="shared" ca="1" si="155"/>
        <v>0</v>
      </c>
      <c r="P750" s="21">
        <f t="shared" ca="1" si="156"/>
        <v>0</v>
      </c>
      <c r="Q750" s="21">
        <f t="shared" ca="1" si="157"/>
        <v>0</v>
      </c>
      <c r="R750" s="12">
        <f t="shared" ca="1" si="159"/>
        <v>4.1827816089938883E-6</v>
      </c>
      <c r="S750" s="12"/>
      <c r="T750" s="12"/>
      <c r="U750" s="12"/>
      <c r="V750" s="12"/>
      <c r="W750" s="12"/>
      <c r="X750" s="12"/>
      <c r="Y750" s="12"/>
      <c r="Z750" s="12"/>
      <c r="AA750" s="12"/>
      <c r="AB750" s="12"/>
      <c r="AC750" s="12"/>
      <c r="AD750" s="12"/>
      <c r="AE750" s="12"/>
      <c r="AF750" s="12"/>
      <c r="AG750" s="12"/>
      <c r="AH750" s="12"/>
      <c r="AI750" s="12"/>
    </row>
    <row r="751" spans="1:35" x14ac:dyDescent="0.2">
      <c r="A751" s="12"/>
      <c r="B751" s="12"/>
      <c r="C751" s="80"/>
      <c r="D751" s="81">
        <f t="shared" si="147"/>
        <v>0</v>
      </c>
      <c r="E751" s="81">
        <f t="shared" si="147"/>
        <v>0</v>
      </c>
      <c r="F751" s="21">
        <f t="shared" si="148"/>
        <v>0</v>
      </c>
      <c r="G751" s="21">
        <f t="shared" si="148"/>
        <v>0</v>
      </c>
      <c r="H751" s="21">
        <f t="shared" si="149"/>
        <v>0</v>
      </c>
      <c r="I751" s="21">
        <f t="shared" si="150"/>
        <v>0</v>
      </c>
      <c r="J751" s="21">
        <f t="shared" si="151"/>
        <v>0</v>
      </c>
      <c r="K751" s="21">
        <f t="shared" si="152"/>
        <v>0</v>
      </c>
      <c r="L751" s="21">
        <f t="shared" si="153"/>
        <v>0</v>
      </c>
      <c r="M751" s="21">
        <f t="shared" ca="1" si="158"/>
        <v>-4.1827816089938883E-6</v>
      </c>
      <c r="N751" s="21">
        <f t="shared" ca="1" si="154"/>
        <v>0</v>
      </c>
      <c r="O751" s="82">
        <f t="shared" ca="1" si="155"/>
        <v>0</v>
      </c>
      <c r="P751" s="21">
        <f t="shared" ca="1" si="156"/>
        <v>0</v>
      </c>
      <c r="Q751" s="21">
        <f t="shared" ca="1" si="157"/>
        <v>0</v>
      </c>
      <c r="R751" s="12">
        <f t="shared" ca="1" si="159"/>
        <v>4.1827816089938883E-6</v>
      </c>
      <c r="S751" s="12"/>
      <c r="T751" s="12"/>
      <c r="U751" s="12"/>
      <c r="V751" s="12"/>
      <c r="W751" s="12"/>
      <c r="X751" s="12"/>
      <c r="Y751" s="12"/>
      <c r="Z751" s="12"/>
      <c r="AA751" s="12"/>
      <c r="AB751" s="12"/>
      <c r="AC751" s="12"/>
      <c r="AD751" s="12"/>
      <c r="AE751" s="12"/>
      <c r="AF751" s="12"/>
      <c r="AG751" s="12"/>
      <c r="AH751" s="12"/>
      <c r="AI751" s="12"/>
    </row>
    <row r="752" spans="1:35" x14ac:dyDescent="0.2">
      <c r="A752" s="12"/>
      <c r="B752" s="12"/>
      <c r="C752" s="80"/>
      <c r="D752" s="81">
        <f t="shared" si="147"/>
        <v>0</v>
      </c>
      <c r="E752" s="81">
        <f t="shared" si="147"/>
        <v>0</v>
      </c>
      <c r="F752" s="21">
        <f t="shared" si="148"/>
        <v>0</v>
      </c>
      <c r="G752" s="21">
        <f t="shared" si="148"/>
        <v>0</v>
      </c>
      <c r="H752" s="21">
        <f t="shared" si="149"/>
        <v>0</v>
      </c>
      <c r="I752" s="21">
        <f t="shared" si="150"/>
        <v>0</v>
      </c>
      <c r="J752" s="21">
        <f t="shared" si="151"/>
        <v>0</v>
      </c>
      <c r="K752" s="21">
        <f t="shared" si="152"/>
        <v>0</v>
      </c>
      <c r="L752" s="21">
        <f t="shared" si="153"/>
        <v>0</v>
      </c>
      <c r="M752" s="21">
        <f t="shared" ca="1" si="158"/>
        <v>-4.1827816089938883E-6</v>
      </c>
      <c r="N752" s="21">
        <f t="shared" ca="1" si="154"/>
        <v>0</v>
      </c>
      <c r="O752" s="82">
        <f t="shared" ca="1" si="155"/>
        <v>0</v>
      </c>
      <c r="P752" s="21">
        <f t="shared" ca="1" si="156"/>
        <v>0</v>
      </c>
      <c r="Q752" s="21">
        <f t="shared" ca="1" si="157"/>
        <v>0</v>
      </c>
      <c r="R752" s="12">
        <f t="shared" ca="1" si="159"/>
        <v>4.1827816089938883E-6</v>
      </c>
      <c r="S752" s="12"/>
      <c r="T752" s="12"/>
      <c r="U752" s="12"/>
      <c r="V752" s="12"/>
      <c r="W752" s="12"/>
      <c r="X752" s="12"/>
      <c r="Y752" s="12"/>
      <c r="Z752" s="12"/>
      <c r="AA752" s="12"/>
      <c r="AB752" s="12"/>
      <c r="AC752" s="12"/>
      <c r="AD752" s="12"/>
      <c r="AE752" s="12"/>
      <c r="AF752" s="12"/>
      <c r="AG752" s="12"/>
      <c r="AH752" s="12"/>
      <c r="AI752" s="12"/>
    </row>
    <row r="753" spans="1:35" x14ac:dyDescent="0.2">
      <c r="A753" s="12"/>
      <c r="B753" s="12"/>
      <c r="C753" s="80"/>
      <c r="D753" s="81">
        <f t="shared" si="147"/>
        <v>0</v>
      </c>
      <c r="E753" s="81">
        <f t="shared" si="147"/>
        <v>0</v>
      </c>
      <c r="F753" s="21">
        <f t="shared" si="148"/>
        <v>0</v>
      </c>
      <c r="G753" s="21">
        <f t="shared" si="148"/>
        <v>0</v>
      </c>
      <c r="H753" s="21">
        <f t="shared" si="149"/>
        <v>0</v>
      </c>
      <c r="I753" s="21">
        <f t="shared" si="150"/>
        <v>0</v>
      </c>
      <c r="J753" s="21">
        <f t="shared" si="151"/>
        <v>0</v>
      </c>
      <c r="K753" s="21">
        <f t="shared" si="152"/>
        <v>0</v>
      </c>
      <c r="L753" s="21">
        <f t="shared" si="153"/>
        <v>0</v>
      </c>
      <c r="M753" s="21">
        <f t="shared" ca="1" si="158"/>
        <v>-4.1827816089938883E-6</v>
      </c>
      <c r="N753" s="21">
        <f t="shared" ca="1" si="154"/>
        <v>0</v>
      </c>
      <c r="O753" s="82">
        <f t="shared" ca="1" si="155"/>
        <v>0</v>
      </c>
      <c r="P753" s="21">
        <f t="shared" ca="1" si="156"/>
        <v>0</v>
      </c>
      <c r="Q753" s="21">
        <f t="shared" ca="1" si="157"/>
        <v>0</v>
      </c>
      <c r="R753" s="12">
        <f t="shared" ca="1" si="159"/>
        <v>4.1827816089938883E-6</v>
      </c>
      <c r="S753" s="12"/>
      <c r="T753" s="12"/>
      <c r="U753" s="12"/>
      <c r="V753" s="12"/>
      <c r="W753" s="12"/>
      <c r="X753" s="12"/>
      <c r="Y753" s="12"/>
      <c r="Z753" s="12"/>
      <c r="AA753" s="12"/>
      <c r="AB753" s="12"/>
      <c r="AC753" s="12"/>
      <c r="AD753" s="12"/>
      <c r="AE753" s="12"/>
      <c r="AF753" s="12"/>
      <c r="AG753" s="12"/>
      <c r="AH753" s="12"/>
      <c r="AI753" s="12"/>
    </row>
    <row r="754" spans="1:35" x14ac:dyDescent="0.2">
      <c r="A754" s="12"/>
      <c r="B754" s="12"/>
      <c r="C754" s="80"/>
      <c r="D754" s="81">
        <f t="shared" si="147"/>
        <v>0</v>
      </c>
      <c r="E754" s="81">
        <f t="shared" si="147"/>
        <v>0</v>
      </c>
      <c r="F754" s="21">
        <f t="shared" si="148"/>
        <v>0</v>
      </c>
      <c r="G754" s="21">
        <f t="shared" si="148"/>
        <v>0</v>
      </c>
      <c r="H754" s="21">
        <f t="shared" si="149"/>
        <v>0</v>
      </c>
      <c r="I754" s="21">
        <f t="shared" si="150"/>
        <v>0</v>
      </c>
      <c r="J754" s="21">
        <f t="shared" si="151"/>
        <v>0</v>
      </c>
      <c r="K754" s="21">
        <f t="shared" si="152"/>
        <v>0</v>
      </c>
      <c r="L754" s="21">
        <f t="shared" si="153"/>
        <v>0</v>
      </c>
      <c r="M754" s="21">
        <f t="shared" ca="1" si="158"/>
        <v>-4.1827816089938883E-6</v>
      </c>
      <c r="N754" s="21">
        <f t="shared" ca="1" si="154"/>
        <v>0</v>
      </c>
      <c r="O754" s="82">
        <f t="shared" ca="1" si="155"/>
        <v>0</v>
      </c>
      <c r="P754" s="21">
        <f t="shared" ca="1" si="156"/>
        <v>0</v>
      </c>
      <c r="Q754" s="21">
        <f t="shared" ca="1" si="157"/>
        <v>0</v>
      </c>
      <c r="R754" s="12">
        <f t="shared" ca="1" si="159"/>
        <v>4.1827816089938883E-6</v>
      </c>
      <c r="S754" s="12"/>
      <c r="T754" s="12"/>
      <c r="U754" s="12"/>
      <c r="V754" s="12"/>
      <c r="W754" s="12"/>
      <c r="X754" s="12"/>
      <c r="Y754" s="12"/>
      <c r="Z754" s="12"/>
      <c r="AA754" s="12"/>
      <c r="AB754" s="12"/>
      <c r="AC754" s="12"/>
      <c r="AD754" s="12"/>
      <c r="AE754" s="12"/>
      <c r="AF754" s="12"/>
      <c r="AG754" s="12"/>
      <c r="AH754" s="12"/>
      <c r="AI754" s="12"/>
    </row>
    <row r="755" spans="1:35" x14ac:dyDescent="0.2">
      <c r="A755" s="12"/>
      <c r="B755" s="12"/>
      <c r="C755" s="80"/>
      <c r="D755" s="81">
        <f t="shared" si="147"/>
        <v>0</v>
      </c>
      <c r="E755" s="81">
        <f t="shared" si="147"/>
        <v>0</v>
      </c>
      <c r="F755" s="21">
        <f t="shared" si="148"/>
        <v>0</v>
      </c>
      <c r="G755" s="21">
        <f t="shared" si="148"/>
        <v>0</v>
      </c>
      <c r="H755" s="21">
        <f t="shared" si="149"/>
        <v>0</v>
      </c>
      <c r="I755" s="21">
        <f t="shared" si="150"/>
        <v>0</v>
      </c>
      <c r="J755" s="21">
        <f t="shared" si="151"/>
        <v>0</v>
      </c>
      <c r="K755" s="21">
        <f t="shared" si="152"/>
        <v>0</v>
      </c>
      <c r="L755" s="21">
        <f t="shared" si="153"/>
        <v>0</v>
      </c>
      <c r="M755" s="21">
        <f t="shared" ca="1" si="158"/>
        <v>-4.1827816089938883E-6</v>
      </c>
      <c r="N755" s="21">
        <f t="shared" ca="1" si="154"/>
        <v>0</v>
      </c>
      <c r="O755" s="82">
        <f t="shared" ca="1" si="155"/>
        <v>0</v>
      </c>
      <c r="P755" s="21">
        <f t="shared" ca="1" si="156"/>
        <v>0</v>
      </c>
      <c r="Q755" s="21">
        <f t="shared" ca="1" si="157"/>
        <v>0</v>
      </c>
      <c r="R755" s="12">
        <f t="shared" ca="1" si="159"/>
        <v>4.1827816089938883E-6</v>
      </c>
      <c r="S755" s="12"/>
      <c r="T755" s="12"/>
      <c r="U755" s="12"/>
      <c r="V755" s="12"/>
      <c r="W755" s="12"/>
      <c r="X755" s="12"/>
      <c r="Y755" s="12"/>
      <c r="Z755" s="12"/>
      <c r="AA755" s="12"/>
      <c r="AB755" s="12"/>
      <c r="AC755" s="12"/>
      <c r="AD755" s="12"/>
      <c r="AE755" s="12"/>
      <c r="AF755" s="12"/>
      <c r="AG755" s="12"/>
      <c r="AH755" s="12"/>
      <c r="AI755" s="12"/>
    </row>
    <row r="756" spans="1:35" x14ac:dyDescent="0.2">
      <c r="A756" s="12"/>
      <c r="B756" s="12"/>
      <c r="C756" s="80"/>
      <c r="D756" s="81">
        <f t="shared" si="147"/>
        <v>0</v>
      </c>
      <c r="E756" s="81">
        <f t="shared" si="147"/>
        <v>0</v>
      </c>
      <c r="F756" s="21">
        <f t="shared" si="148"/>
        <v>0</v>
      </c>
      <c r="G756" s="21">
        <f t="shared" si="148"/>
        <v>0</v>
      </c>
      <c r="H756" s="21">
        <f t="shared" si="149"/>
        <v>0</v>
      </c>
      <c r="I756" s="21">
        <f t="shared" si="150"/>
        <v>0</v>
      </c>
      <c r="J756" s="21">
        <f t="shared" si="151"/>
        <v>0</v>
      </c>
      <c r="K756" s="21">
        <f t="shared" si="152"/>
        <v>0</v>
      </c>
      <c r="L756" s="21">
        <f t="shared" si="153"/>
        <v>0</v>
      </c>
      <c r="M756" s="21">
        <f t="shared" ca="1" si="158"/>
        <v>-4.1827816089938883E-6</v>
      </c>
      <c r="N756" s="21">
        <f t="shared" ca="1" si="154"/>
        <v>0</v>
      </c>
      <c r="O756" s="82">
        <f t="shared" ca="1" si="155"/>
        <v>0</v>
      </c>
      <c r="P756" s="21">
        <f t="shared" ca="1" si="156"/>
        <v>0</v>
      </c>
      <c r="Q756" s="21">
        <f t="shared" ca="1" si="157"/>
        <v>0</v>
      </c>
      <c r="R756" s="12">
        <f t="shared" ca="1" si="159"/>
        <v>4.1827816089938883E-6</v>
      </c>
      <c r="S756" s="12"/>
      <c r="T756" s="12"/>
      <c r="U756" s="12"/>
      <c r="V756" s="12"/>
      <c r="W756" s="12"/>
      <c r="X756" s="12"/>
      <c r="Y756" s="12"/>
      <c r="Z756" s="12"/>
      <c r="AA756" s="12"/>
      <c r="AB756" s="12"/>
      <c r="AC756" s="12"/>
      <c r="AD756" s="12"/>
      <c r="AE756" s="12"/>
      <c r="AF756" s="12"/>
      <c r="AG756" s="12"/>
      <c r="AH756" s="12"/>
      <c r="AI756" s="12"/>
    </row>
    <row r="757" spans="1:35" x14ac:dyDescent="0.2">
      <c r="A757" s="12"/>
      <c r="B757" s="12"/>
      <c r="C757" s="80"/>
      <c r="D757" s="81">
        <f t="shared" si="147"/>
        <v>0</v>
      </c>
      <c r="E757" s="81">
        <f t="shared" si="147"/>
        <v>0</v>
      </c>
      <c r="F757" s="21">
        <f t="shared" si="148"/>
        <v>0</v>
      </c>
      <c r="G757" s="21">
        <f t="shared" si="148"/>
        <v>0</v>
      </c>
      <c r="H757" s="21">
        <f t="shared" si="149"/>
        <v>0</v>
      </c>
      <c r="I757" s="21">
        <f t="shared" si="150"/>
        <v>0</v>
      </c>
      <c r="J757" s="21">
        <f t="shared" si="151"/>
        <v>0</v>
      </c>
      <c r="K757" s="21">
        <f t="shared" si="152"/>
        <v>0</v>
      </c>
      <c r="L757" s="21">
        <f t="shared" si="153"/>
        <v>0</v>
      </c>
      <c r="M757" s="21">
        <f t="shared" ca="1" si="158"/>
        <v>-4.1827816089938883E-6</v>
      </c>
      <c r="N757" s="21">
        <f t="shared" ca="1" si="154"/>
        <v>0</v>
      </c>
      <c r="O757" s="82">
        <f t="shared" ca="1" si="155"/>
        <v>0</v>
      </c>
      <c r="P757" s="21">
        <f t="shared" ca="1" si="156"/>
        <v>0</v>
      </c>
      <c r="Q757" s="21">
        <f t="shared" ca="1" si="157"/>
        <v>0</v>
      </c>
      <c r="R757" s="12">
        <f t="shared" ca="1" si="159"/>
        <v>4.1827816089938883E-6</v>
      </c>
      <c r="S757" s="12"/>
      <c r="T757" s="12"/>
      <c r="U757" s="12"/>
      <c r="V757" s="12"/>
      <c r="W757" s="12"/>
      <c r="X757" s="12"/>
      <c r="Y757" s="12"/>
      <c r="Z757" s="12"/>
      <c r="AA757" s="12"/>
      <c r="AB757" s="12"/>
      <c r="AC757" s="12"/>
      <c r="AD757" s="12"/>
      <c r="AE757" s="12"/>
      <c r="AF757" s="12"/>
      <c r="AG757" s="12"/>
      <c r="AH757" s="12"/>
      <c r="AI757" s="12"/>
    </row>
    <row r="758" spans="1:35" x14ac:dyDescent="0.2">
      <c r="A758" s="12"/>
      <c r="B758" s="12"/>
      <c r="C758" s="80"/>
      <c r="D758" s="81">
        <f t="shared" si="147"/>
        <v>0</v>
      </c>
      <c r="E758" s="81">
        <f t="shared" si="147"/>
        <v>0</v>
      </c>
      <c r="F758" s="21">
        <f t="shared" si="148"/>
        <v>0</v>
      </c>
      <c r="G758" s="21">
        <f t="shared" si="148"/>
        <v>0</v>
      </c>
      <c r="H758" s="21">
        <f t="shared" si="149"/>
        <v>0</v>
      </c>
      <c r="I758" s="21">
        <f t="shared" si="150"/>
        <v>0</v>
      </c>
      <c r="J758" s="21">
        <f t="shared" si="151"/>
        <v>0</v>
      </c>
      <c r="K758" s="21">
        <f t="shared" si="152"/>
        <v>0</v>
      </c>
      <c r="L758" s="21">
        <f t="shared" si="153"/>
        <v>0</v>
      </c>
      <c r="M758" s="21">
        <f t="shared" ca="1" si="158"/>
        <v>-4.1827816089938883E-6</v>
      </c>
      <c r="N758" s="21">
        <f t="shared" ca="1" si="154"/>
        <v>0</v>
      </c>
      <c r="O758" s="82">
        <f t="shared" ca="1" si="155"/>
        <v>0</v>
      </c>
      <c r="P758" s="21">
        <f t="shared" ca="1" si="156"/>
        <v>0</v>
      </c>
      <c r="Q758" s="21">
        <f t="shared" ca="1" si="157"/>
        <v>0</v>
      </c>
      <c r="R758" s="12">
        <f t="shared" ca="1" si="159"/>
        <v>4.1827816089938883E-6</v>
      </c>
      <c r="S758" s="12"/>
      <c r="T758" s="12"/>
      <c r="U758" s="12"/>
      <c r="V758" s="12"/>
      <c r="W758" s="12"/>
      <c r="X758" s="12"/>
      <c r="Y758" s="12"/>
      <c r="Z758" s="12"/>
      <c r="AA758" s="12"/>
      <c r="AB758" s="12"/>
      <c r="AC758" s="12"/>
      <c r="AD758" s="12"/>
      <c r="AE758" s="12"/>
      <c r="AF758" s="12"/>
      <c r="AG758" s="12"/>
      <c r="AH758" s="12"/>
      <c r="AI758" s="12"/>
    </row>
    <row r="759" spans="1:35" x14ac:dyDescent="0.2">
      <c r="A759" s="12"/>
      <c r="B759" s="12"/>
      <c r="C759" s="80"/>
      <c r="D759" s="81">
        <f t="shared" si="147"/>
        <v>0</v>
      </c>
      <c r="E759" s="81">
        <f t="shared" si="147"/>
        <v>0</v>
      </c>
      <c r="F759" s="21">
        <f t="shared" si="148"/>
        <v>0</v>
      </c>
      <c r="G759" s="21">
        <f t="shared" si="148"/>
        <v>0</v>
      </c>
      <c r="H759" s="21">
        <f t="shared" si="149"/>
        <v>0</v>
      </c>
      <c r="I759" s="21">
        <f t="shared" si="150"/>
        <v>0</v>
      </c>
      <c r="J759" s="21">
        <f t="shared" si="151"/>
        <v>0</v>
      </c>
      <c r="K759" s="21">
        <f t="shared" si="152"/>
        <v>0</v>
      </c>
      <c r="L759" s="21">
        <f t="shared" si="153"/>
        <v>0</v>
      </c>
      <c r="M759" s="21">
        <f t="shared" ca="1" si="158"/>
        <v>-4.1827816089938883E-6</v>
      </c>
      <c r="N759" s="21">
        <f t="shared" ca="1" si="154"/>
        <v>0</v>
      </c>
      <c r="O759" s="82">
        <f t="shared" ca="1" si="155"/>
        <v>0</v>
      </c>
      <c r="P759" s="21">
        <f t="shared" ca="1" si="156"/>
        <v>0</v>
      </c>
      <c r="Q759" s="21">
        <f t="shared" ca="1" si="157"/>
        <v>0</v>
      </c>
      <c r="R759" s="12">
        <f t="shared" ca="1" si="159"/>
        <v>4.1827816089938883E-6</v>
      </c>
      <c r="S759" s="12"/>
      <c r="T759" s="12"/>
      <c r="U759" s="12"/>
      <c r="V759" s="12"/>
      <c r="W759" s="12"/>
      <c r="X759" s="12"/>
      <c r="Y759" s="12"/>
      <c r="Z759" s="12"/>
      <c r="AA759" s="12"/>
      <c r="AB759" s="12"/>
      <c r="AC759" s="12"/>
      <c r="AD759" s="12"/>
      <c r="AE759" s="12"/>
      <c r="AF759" s="12"/>
      <c r="AG759" s="12"/>
      <c r="AH759" s="12"/>
      <c r="AI759" s="12"/>
    </row>
    <row r="760" spans="1:35" x14ac:dyDescent="0.2">
      <c r="A760" s="12"/>
      <c r="B760" s="12"/>
      <c r="C760" s="80"/>
      <c r="D760" s="81">
        <f t="shared" si="147"/>
        <v>0</v>
      </c>
      <c r="E760" s="81">
        <f t="shared" si="147"/>
        <v>0</v>
      </c>
      <c r="F760" s="21">
        <f t="shared" si="148"/>
        <v>0</v>
      </c>
      <c r="G760" s="21">
        <f t="shared" si="148"/>
        <v>0</v>
      </c>
      <c r="H760" s="21">
        <f t="shared" si="149"/>
        <v>0</v>
      </c>
      <c r="I760" s="21">
        <f t="shared" si="150"/>
        <v>0</v>
      </c>
      <c r="J760" s="21">
        <f t="shared" si="151"/>
        <v>0</v>
      </c>
      <c r="K760" s="21">
        <f t="shared" si="152"/>
        <v>0</v>
      </c>
      <c r="L760" s="21">
        <f t="shared" si="153"/>
        <v>0</v>
      </c>
      <c r="M760" s="21">
        <f t="shared" ca="1" si="158"/>
        <v>-4.1827816089938883E-6</v>
      </c>
      <c r="N760" s="21">
        <f t="shared" ca="1" si="154"/>
        <v>0</v>
      </c>
      <c r="O760" s="82">
        <f t="shared" ca="1" si="155"/>
        <v>0</v>
      </c>
      <c r="P760" s="21">
        <f t="shared" ca="1" si="156"/>
        <v>0</v>
      </c>
      <c r="Q760" s="21">
        <f t="shared" ca="1" si="157"/>
        <v>0</v>
      </c>
      <c r="R760" s="12">
        <f t="shared" ca="1" si="159"/>
        <v>4.1827816089938883E-6</v>
      </c>
      <c r="S760" s="12"/>
      <c r="T760" s="12"/>
      <c r="U760" s="12"/>
      <c r="V760" s="12"/>
      <c r="W760" s="12"/>
      <c r="X760" s="12"/>
      <c r="Y760" s="12"/>
      <c r="Z760" s="12"/>
      <c r="AA760" s="12"/>
      <c r="AB760" s="12"/>
      <c r="AC760" s="12"/>
      <c r="AD760" s="12"/>
      <c r="AE760" s="12"/>
      <c r="AF760" s="12"/>
      <c r="AG760" s="12"/>
      <c r="AH760" s="12"/>
      <c r="AI760" s="12"/>
    </row>
    <row r="761" spans="1:35" x14ac:dyDescent="0.2">
      <c r="A761" s="12"/>
      <c r="B761" s="12"/>
      <c r="C761" s="80"/>
      <c r="D761" s="81">
        <f t="shared" si="147"/>
        <v>0</v>
      </c>
      <c r="E761" s="81">
        <f t="shared" si="147"/>
        <v>0</v>
      </c>
      <c r="F761" s="21">
        <f t="shared" si="148"/>
        <v>0</v>
      </c>
      <c r="G761" s="21">
        <f t="shared" si="148"/>
        <v>0</v>
      </c>
      <c r="H761" s="21">
        <f t="shared" si="149"/>
        <v>0</v>
      </c>
      <c r="I761" s="21">
        <f t="shared" si="150"/>
        <v>0</v>
      </c>
      <c r="J761" s="21">
        <f t="shared" si="151"/>
        <v>0</v>
      </c>
      <c r="K761" s="21">
        <f t="shared" si="152"/>
        <v>0</v>
      </c>
      <c r="L761" s="21">
        <f t="shared" si="153"/>
        <v>0</v>
      </c>
      <c r="M761" s="21">
        <f t="shared" ca="1" si="158"/>
        <v>-4.1827816089938883E-6</v>
      </c>
      <c r="N761" s="21">
        <f t="shared" ca="1" si="154"/>
        <v>0</v>
      </c>
      <c r="O761" s="82">
        <f t="shared" ca="1" si="155"/>
        <v>0</v>
      </c>
      <c r="P761" s="21">
        <f t="shared" ca="1" si="156"/>
        <v>0</v>
      </c>
      <c r="Q761" s="21">
        <f t="shared" ca="1" si="157"/>
        <v>0</v>
      </c>
      <c r="R761" s="12">
        <f t="shared" ca="1" si="159"/>
        <v>4.1827816089938883E-6</v>
      </c>
      <c r="S761" s="12"/>
      <c r="T761" s="12"/>
      <c r="U761" s="12"/>
      <c r="V761" s="12"/>
      <c r="W761" s="12"/>
      <c r="X761" s="12"/>
      <c r="Y761" s="12"/>
      <c r="Z761" s="12"/>
      <c r="AA761" s="12"/>
      <c r="AB761" s="12"/>
      <c r="AC761" s="12"/>
      <c r="AD761" s="12"/>
      <c r="AE761" s="12"/>
      <c r="AF761" s="12"/>
      <c r="AG761" s="12"/>
      <c r="AH761" s="12"/>
      <c r="AI761" s="12"/>
    </row>
    <row r="762" spans="1:35" x14ac:dyDescent="0.2">
      <c r="A762" s="12"/>
      <c r="B762" s="12"/>
      <c r="C762" s="80"/>
      <c r="D762" s="81">
        <f t="shared" si="147"/>
        <v>0</v>
      </c>
      <c r="E762" s="81">
        <f t="shared" si="147"/>
        <v>0</v>
      </c>
      <c r="F762" s="21">
        <f t="shared" si="148"/>
        <v>0</v>
      </c>
      <c r="G762" s="21">
        <f t="shared" si="148"/>
        <v>0</v>
      </c>
      <c r="H762" s="21">
        <f t="shared" si="149"/>
        <v>0</v>
      </c>
      <c r="I762" s="21">
        <f t="shared" si="150"/>
        <v>0</v>
      </c>
      <c r="J762" s="21">
        <f t="shared" si="151"/>
        <v>0</v>
      </c>
      <c r="K762" s="21">
        <f t="shared" si="152"/>
        <v>0</v>
      </c>
      <c r="L762" s="21">
        <f t="shared" si="153"/>
        <v>0</v>
      </c>
      <c r="M762" s="21">
        <f t="shared" ca="1" si="158"/>
        <v>-4.1827816089938883E-6</v>
      </c>
      <c r="N762" s="21">
        <f t="shared" ca="1" si="154"/>
        <v>0</v>
      </c>
      <c r="O762" s="82">
        <f t="shared" ca="1" si="155"/>
        <v>0</v>
      </c>
      <c r="P762" s="21">
        <f t="shared" ca="1" si="156"/>
        <v>0</v>
      </c>
      <c r="Q762" s="21">
        <f t="shared" ca="1" si="157"/>
        <v>0</v>
      </c>
      <c r="R762" s="12">
        <f t="shared" ca="1" si="159"/>
        <v>4.1827816089938883E-6</v>
      </c>
      <c r="S762" s="12"/>
      <c r="T762" s="12"/>
      <c r="U762" s="12"/>
      <c r="V762" s="12"/>
      <c r="W762" s="12"/>
      <c r="X762" s="12"/>
      <c r="Y762" s="12"/>
      <c r="Z762" s="12"/>
      <c r="AA762" s="12"/>
      <c r="AB762" s="12"/>
      <c r="AC762" s="12"/>
      <c r="AD762" s="12"/>
      <c r="AE762" s="12"/>
      <c r="AF762" s="12"/>
      <c r="AG762" s="12"/>
      <c r="AH762" s="12"/>
      <c r="AI762" s="12"/>
    </row>
    <row r="763" spans="1:35" x14ac:dyDescent="0.2">
      <c r="A763" s="12"/>
      <c r="B763" s="12"/>
      <c r="C763" s="80"/>
      <c r="D763" s="81">
        <f t="shared" si="147"/>
        <v>0</v>
      </c>
      <c r="E763" s="81">
        <f t="shared" si="147"/>
        <v>0</v>
      </c>
      <c r="F763" s="21">
        <f t="shared" si="148"/>
        <v>0</v>
      </c>
      <c r="G763" s="21">
        <f t="shared" si="148"/>
        <v>0</v>
      </c>
      <c r="H763" s="21">
        <f t="shared" si="149"/>
        <v>0</v>
      </c>
      <c r="I763" s="21">
        <f t="shared" si="150"/>
        <v>0</v>
      </c>
      <c r="J763" s="21">
        <f t="shared" si="151"/>
        <v>0</v>
      </c>
      <c r="K763" s="21">
        <f t="shared" si="152"/>
        <v>0</v>
      </c>
      <c r="L763" s="21">
        <f t="shared" si="153"/>
        <v>0</v>
      </c>
      <c r="M763" s="21">
        <f t="shared" ca="1" si="158"/>
        <v>-4.1827816089938883E-6</v>
      </c>
      <c r="N763" s="21">
        <f t="shared" ca="1" si="154"/>
        <v>0</v>
      </c>
      <c r="O763" s="82">
        <f t="shared" ca="1" si="155"/>
        <v>0</v>
      </c>
      <c r="P763" s="21">
        <f t="shared" ca="1" si="156"/>
        <v>0</v>
      </c>
      <c r="Q763" s="21">
        <f t="shared" ca="1" si="157"/>
        <v>0</v>
      </c>
      <c r="R763" s="12">
        <f t="shared" ca="1" si="159"/>
        <v>4.1827816089938883E-6</v>
      </c>
      <c r="S763" s="12"/>
      <c r="T763" s="12"/>
      <c r="U763" s="12"/>
      <c r="V763" s="12"/>
      <c r="W763" s="12"/>
      <c r="X763" s="12"/>
      <c r="Y763" s="12"/>
      <c r="Z763" s="12"/>
      <c r="AA763" s="12"/>
      <c r="AB763" s="12"/>
      <c r="AC763" s="12"/>
      <c r="AD763" s="12"/>
      <c r="AE763" s="12"/>
      <c r="AF763" s="12"/>
      <c r="AG763" s="12"/>
      <c r="AH763" s="12"/>
      <c r="AI763" s="12"/>
    </row>
    <row r="764" spans="1:35" x14ac:dyDescent="0.2">
      <c r="A764" s="12"/>
      <c r="B764" s="12"/>
      <c r="C764" s="80"/>
      <c r="D764" s="81">
        <f t="shared" si="147"/>
        <v>0</v>
      </c>
      <c r="E764" s="81">
        <f t="shared" si="147"/>
        <v>0</v>
      </c>
      <c r="F764" s="21">
        <f t="shared" si="148"/>
        <v>0</v>
      </c>
      <c r="G764" s="21">
        <f t="shared" si="148"/>
        <v>0</v>
      </c>
      <c r="H764" s="21">
        <f t="shared" si="149"/>
        <v>0</v>
      </c>
      <c r="I764" s="21">
        <f t="shared" si="150"/>
        <v>0</v>
      </c>
      <c r="J764" s="21">
        <f t="shared" si="151"/>
        <v>0</v>
      </c>
      <c r="K764" s="21">
        <f t="shared" si="152"/>
        <v>0</v>
      </c>
      <c r="L764" s="21">
        <f t="shared" si="153"/>
        <v>0</v>
      </c>
      <c r="M764" s="21">
        <f t="shared" ca="1" si="158"/>
        <v>-4.1827816089938883E-6</v>
      </c>
      <c r="N764" s="21">
        <f t="shared" ca="1" si="154"/>
        <v>0</v>
      </c>
      <c r="O764" s="82">
        <f t="shared" ca="1" si="155"/>
        <v>0</v>
      </c>
      <c r="P764" s="21">
        <f t="shared" ca="1" si="156"/>
        <v>0</v>
      </c>
      <c r="Q764" s="21">
        <f t="shared" ca="1" si="157"/>
        <v>0</v>
      </c>
      <c r="R764" s="12">
        <f t="shared" ca="1" si="159"/>
        <v>4.1827816089938883E-6</v>
      </c>
      <c r="S764" s="12"/>
      <c r="T764" s="12"/>
      <c r="U764" s="12"/>
      <c r="V764" s="12"/>
      <c r="W764" s="12"/>
      <c r="X764" s="12"/>
      <c r="Y764" s="12"/>
      <c r="Z764" s="12"/>
      <c r="AA764" s="12"/>
      <c r="AB764" s="12"/>
      <c r="AC764" s="12"/>
      <c r="AD764" s="12"/>
      <c r="AE764" s="12"/>
      <c r="AF764" s="12"/>
      <c r="AG764" s="12"/>
      <c r="AH764" s="12"/>
      <c r="AI764" s="12"/>
    </row>
    <row r="765" spans="1:35" x14ac:dyDescent="0.2">
      <c r="A765" s="12"/>
      <c r="B765" s="12"/>
      <c r="C765" s="80"/>
      <c r="D765" s="81">
        <f t="shared" si="147"/>
        <v>0</v>
      </c>
      <c r="E765" s="81">
        <f t="shared" si="147"/>
        <v>0</v>
      </c>
      <c r="F765" s="21">
        <f t="shared" si="148"/>
        <v>0</v>
      </c>
      <c r="G765" s="21">
        <f t="shared" si="148"/>
        <v>0</v>
      </c>
      <c r="H765" s="21">
        <f t="shared" si="149"/>
        <v>0</v>
      </c>
      <c r="I765" s="21">
        <f t="shared" si="150"/>
        <v>0</v>
      </c>
      <c r="J765" s="21">
        <f t="shared" si="151"/>
        <v>0</v>
      </c>
      <c r="K765" s="21">
        <f t="shared" si="152"/>
        <v>0</v>
      </c>
      <c r="L765" s="21">
        <f t="shared" si="153"/>
        <v>0</v>
      </c>
      <c r="M765" s="21">
        <f t="shared" ca="1" si="158"/>
        <v>-4.1827816089938883E-6</v>
      </c>
      <c r="N765" s="21">
        <f t="shared" ca="1" si="154"/>
        <v>0</v>
      </c>
      <c r="O765" s="82">
        <f t="shared" ca="1" si="155"/>
        <v>0</v>
      </c>
      <c r="P765" s="21">
        <f t="shared" ca="1" si="156"/>
        <v>0</v>
      </c>
      <c r="Q765" s="21">
        <f t="shared" ca="1" si="157"/>
        <v>0</v>
      </c>
      <c r="R765" s="12">
        <f t="shared" ca="1" si="159"/>
        <v>4.1827816089938883E-6</v>
      </c>
      <c r="S765" s="12"/>
      <c r="T765" s="12"/>
      <c r="U765" s="12"/>
      <c r="V765" s="12"/>
      <c r="W765" s="12"/>
      <c r="X765" s="12"/>
      <c r="Y765" s="12"/>
      <c r="Z765" s="12"/>
      <c r="AA765" s="12"/>
      <c r="AB765" s="12"/>
      <c r="AC765" s="12"/>
      <c r="AD765" s="12"/>
      <c r="AE765" s="12"/>
      <c r="AF765" s="12"/>
      <c r="AG765" s="12"/>
      <c r="AH765" s="12"/>
      <c r="AI765" s="12"/>
    </row>
    <row r="766" spans="1:35" x14ac:dyDescent="0.2">
      <c r="A766" s="12"/>
      <c r="B766" s="12"/>
      <c r="C766" s="80"/>
      <c r="D766" s="81">
        <f t="shared" si="147"/>
        <v>0</v>
      </c>
      <c r="E766" s="81">
        <f t="shared" si="147"/>
        <v>0</v>
      </c>
      <c r="F766" s="21">
        <f t="shared" si="148"/>
        <v>0</v>
      </c>
      <c r="G766" s="21">
        <f t="shared" si="148"/>
        <v>0</v>
      </c>
      <c r="H766" s="21">
        <f t="shared" si="149"/>
        <v>0</v>
      </c>
      <c r="I766" s="21">
        <f t="shared" si="150"/>
        <v>0</v>
      </c>
      <c r="J766" s="21">
        <f t="shared" si="151"/>
        <v>0</v>
      </c>
      <c r="K766" s="21">
        <f t="shared" si="152"/>
        <v>0</v>
      </c>
      <c r="L766" s="21">
        <f t="shared" si="153"/>
        <v>0</v>
      </c>
      <c r="M766" s="21">
        <f t="shared" ca="1" si="158"/>
        <v>-4.1827816089938883E-6</v>
      </c>
      <c r="N766" s="21">
        <f t="shared" ca="1" si="154"/>
        <v>0</v>
      </c>
      <c r="O766" s="82">
        <f t="shared" ca="1" si="155"/>
        <v>0</v>
      </c>
      <c r="P766" s="21">
        <f t="shared" ca="1" si="156"/>
        <v>0</v>
      </c>
      <c r="Q766" s="21">
        <f t="shared" ca="1" si="157"/>
        <v>0</v>
      </c>
      <c r="R766" s="12">
        <f t="shared" ca="1" si="159"/>
        <v>4.1827816089938883E-6</v>
      </c>
      <c r="S766" s="12"/>
      <c r="T766" s="12"/>
      <c r="U766" s="12"/>
      <c r="V766" s="12"/>
      <c r="W766" s="12"/>
      <c r="X766" s="12"/>
      <c r="Y766" s="12"/>
      <c r="Z766" s="12"/>
      <c r="AA766" s="12"/>
      <c r="AB766" s="12"/>
      <c r="AC766" s="12"/>
      <c r="AD766" s="12"/>
      <c r="AE766" s="12"/>
      <c r="AF766" s="12"/>
      <c r="AG766" s="12"/>
      <c r="AH766" s="12"/>
      <c r="AI766" s="12"/>
    </row>
    <row r="767" spans="1:35" x14ac:dyDescent="0.2">
      <c r="A767" s="12"/>
      <c r="B767" s="12"/>
      <c r="C767" s="80"/>
      <c r="D767" s="81">
        <f t="shared" si="147"/>
        <v>0</v>
      </c>
      <c r="E767" s="81">
        <f t="shared" si="147"/>
        <v>0</v>
      </c>
      <c r="F767" s="21">
        <f t="shared" si="148"/>
        <v>0</v>
      </c>
      <c r="G767" s="21">
        <f t="shared" si="148"/>
        <v>0</v>
      </c>
      <c r="H767" s="21">
        <f t="shared" si="149"/>
        <v>0</v>
      </c>
      <c r="I767" s="21">
        <f t="shared" si="150"/>
        <v>0</v>
      </c>
      <c r="J767" s="21">
        <f t="shared" si="151"/>
        <v>0</v>
      </c>
      <c r="K767" s="21">
        <f t="shared" si="152"/>
        <v>0</v>
      </c>
      <c r="L767" s="21">
        <f t="shared" si="153"/>
        <v>0</v>
      </c>
      <c r="M767" s="21">
        <f t="shared" ca="1" si="158"/>
        <v>-4.1827816089938883E-6</v>
      </c>
      <c r="N767" s="21">
        <f t="shared" ca="1" si="154"/>
        <v>0</v>
      </c>
      <c r="O767" s="82">
        <f t="shared" ca="1" si="155"/>
        <v>0</v>
      </c>
      <c r="P767" s="21">
        <f t="shared" ca="1" si="156"/>
        <v>0</v>
      </c>
      <c r="Q767" s="21">
        <f t="shared" ca="1" si="157"/>
        <v>0</v>
      </c>
      <c r="R767" s="12">
        <f t="shared" ca="1" si="159"/>
        <v>4.1827816089938883E-6</v>
      </c>
      <c r="S767" s="12"/>
      <c r="T767" s="12"/>
      <c r="U767" s="12"/>
      <c r="V767" s="12"/>
      <c r="W767" s="12"/>
      <c r="X767" s="12"/>
      <c r="Y767" s="12"/>
      <c r="Z767" s="12"/>
      <c r="AA767" s="12"/>
      <c r="AB767" s="12"/>
      <c r="AC767" s="12"/>
      <c r="AD767" s="12"/>
      <c r="AE767" s="12"/>
      <c r="AF767" s="12"/>
      <c r="AG767" s="12"/>
      <c r="AH767" s="12"/>
      <c r="AI767" s="12"/>
    </row>
    <row r="768" spans="1:35" x14ac:dyDescent="0.2">
      <c r="A768" s="12"/>
      <c r="B768" s="12"/>
      <c r="C768" s="80"/>
      <c r="D768" s="81">
        <f t="shared" si="147"/>
        <v>0</v>
      </c>
      <c r="E768" s="81">
        <f t="shared" si="147"/>
        <v>0</v>
      </c>
      <c r="F768" s="21">
        <f t="shared" si="148"/>
        <v>0</v>
      </c>
      <c r="G768" s="21">
        <f t="shared" si="148"/>
        <v>0</v>
      </c>
      <c r="H768" s="21">
        <f t="shared" si="149"/>
        <v>0</v>
      </c>
      <c r="I768" s="21">
        <f t="shared" si="150"/>
        <v>0</v>
      </c>
      <c r="J768" s="21">
        <f t="shared" si="151"/>
        <v>0</v>
      </c>
      <c r="K768" s="21">
        <f t="shared" si="152"/>
        <v>0</v>
      </c>
      <c r="L768" s="21">
        <f t="shared" si="153"/>
        <v>0</v>
      </c>
      <c r="M768" s="21">
        <f t="shared" ca="1" si="158"/>
        <v>-4.1827816089938883E-6</v>
      </c>
      <c r="N768" s="21">
        <f t="shared" ca="1" si="154"/>
        <v>0</v>
      </c>
      <c r="O768" s="82">
        <f t="shared" ca="1" si="155"/>
        <v>0</v>
      </c>
      <c r="P768" s="21">
        <f t="shared" ca="1" si="156"/>
        <v>0</v>
      </c>
      <c r="Q768" s="21">
        <f t="shared" ca="1" si="157"/>
        <v>0</v>
      </c>
      <c r="R768" s="12">
        <f t="shared" ca="1" si="159"/>
        <v>4.1827816089938883E-6</v>
      </c>
      <c r="S768" s="12"/>
      <c r="T768" s="12"/>
      <c r="U768" s="12"/>
      <c r="V768" s="12"/>
      <c r="W768" s="12"/>
      <c r="X768" s="12"/>
      <c r="Y768" s="12"/>
      <c r="Z768" s="12"/>
      <c r="AA768" s="12"/>
      <c r="AB768" s="12"/>
      <c r="AC768" s="12"/>
      <c r="AD768" s="12"/>
      <c r="AE768" s="12"/>
      <c r="AF768" s="12"/>
      <c r="AG768" s="12"/>
      <c r="AH768" s="12"/>
      <c r="AI768" s="12"/>
    </row>
    <row r="769" spans="1:35" x14ac:dyDescent="0.2">
      <c r="A769" s="12"/>
      <c r="B769" s="12"/>
      <c r="C769" s="80"/>
      <c r="D769" s="81">
        <f t="shared" si="147"/>
        <v>0</v>
      </c>
      <c r="E769" s="81">
        <f t="shared" si="147"/>
        <v>0</v>
      </c>
      <c r="F769" s="21">
        <f t="shared" si="148"/>
        <v>0</v>
      </c>
      <c r="G769" s="21">
        <f t="shared" si="148"/>
        <v>0</v>
      </c>
      <c r="H769" s="21">
        <f t="shared" si="149"/>
        <v>0</v>
      </c>
      <c r="I769" s="21">
        <f t="shared" si="150"/>
        <v>0</v>
      </c>
      <c r="J769" s="21">
        <f t="shared" si="151"/>
        <v>0</v>
      </c>
      <c r="K769" s="21">
        <f t="shared" si="152"/>
        <v>0</v>
      </c>
      <c r="L769" s="21">
        <f t="shared" si="153"/>
        <v>0</v>
      </c>
      <c r="M769" s="21">
        <f t="shared" ca="1" si="158"/>
        <v>-4.1827816089938883E-6</v>
      </c>
      <c r="N769" s="21">
        <f t="shared" ca="1" si="154"/>
        <v>0</v>
      </c>
      <c r="O769" s="82">
        <f t="shared" ca="1" si="155"/>
        <v>0</v>
      </c>
      <c r="P769" s="21">
        <f t="shared" ca="1" si="156"/>
        <v>0</v>
      </c>
      <c r="Q769" s="21">
        <f t="shared" ca="1" si="157"/>
        <v>0</v>
      </c>
      <c r="R769" s="12">
        <f t="shared" ca="1" si="159"/>
        <v>4.1827816089938883E-6</v>
      </c>
      <c r="S769" s="12"/>
      <c r="T769" s="12"/>
      <c r="U769" s="12"/>
      <c r="V769" s="12"/>
      <c r="W769" s="12"/>
      <c r="X769" s="12"/>
      <c r="Y769" s="12"/>
      <c r="Z769" s="12"/>
      <c r="AA769" s="12"/>
      <c r="AB769" s="12"/>
      <c r="AC769" s="12"/>
      <c r="AD769" s="12"/>
      <c r="AE769" s="12"/>
      <c r="AF769" s="12"/>
      <c r="AG769" s="12"/>
      <c r="AH769" s="12"/>
      <c r="AI769" s="12"/>
    </row>
    <row r="770" spans="1:35" x14ac:dyDescent="0.2">
      <c r="A770" s="12"/>
      <c r="B770" s="12"/>
      <c r="C770" s="80"/>
      <c r="D770" s="81">
        <f t="shared" si="147"/>
        <v>0</v>
      </c>
      <c r="E770" s="81">
        <f t="shared" si="147"/>
        <v>0</v>
      </c>
      <c r="F770" s="21">
        <f t="shared" si="148"/>
        <v>0</v>
      </c>
      <c r="G770" s="21">
        <f t="shared" si="148"/>
        <v>0</v>
      </c>
      <c r="H770" s="21">
        <f t="shared" si="149"/>
        <v>0</v>
      </c>
      <c r="I770" s="21">
        <f t="shared" si="150"/>
        <v>0</v>
      </c>
      <c r="J770" s="21">
        <f t="shared" si="151"/>
        <v>0</v>
      </c>
      <c r="K770" s="21">
        <f t="shared" si="152"/>
        <v>0</v>
      </c>
      <c r="L770" s="21">
        <f t="shared" si="153"/>
        <v>0</v>
      </c>
      <c r="M770" s="21">
        <f t="shared" ca="1" si="158"/>
        <v>-4.1827816089938883E-6</v>
      </c>
      <c r="N770" s="21">
        <f t="shared" ca="1" si="154"/>
        <v>0</v>
      </c>
      <c r="O770" s="82">
        <f t="shared" ca="1" si="155"/>
        <v>0</v>
      </c>
      <c r="P770" s="21">
        <f t="shared" ca="1" si="156"/>
        <v>0</v>
      </c>
      <c r="Q770" s="21">
        <f t="shared" ca="1" si="157"/>
        <v>0</v>
      </c>
      <c r="R770" s="12">
        <f t="shared" ca="1" si="159"/>
        <v>4.1827816089938883E-6</v>
      </c>
      <c r="S770" s="12"/>
      <c r="T770" s="12"/>
      <c r="U770" s="12"/>
      <c r="V770" s="12"/>
      <c r="W770" s="12"/>
      <c r="X770" s="12"/>
      <c r="Y770" s="12"/>
      <c r="Z770" s="12"/>
      <c r="AA770" s="12"/>
      <c r="AB770" s="12"/>
      <c r="AC770" s="12"/>
      <c r="AD770" s="12"/>
      <c r="AE770" s="12"/>
      <c r="AF770" s="12"/>
      <c r="AG770" s="12"/>
      <c r="AH770" s="12"/>
      <c r="AI770" s="12"/>
    </row>
    <row r="771" spans="1:35" x14ac:dyDescent="0.2">
      <c r="A771" s="12"/>
      <c r="B771" s="12"/>
      <c r="C771" s="80"/>
      <c r="D771" s="81">
        <f t="shared" si="147"/>
        <v>0</v>
      </c>
      <c r="E771" s="81">
        <f t="shared" si="147"/>
        <v>0</v>
      </c>
      <c r="F771" s="21">
        <f t="shared" si="148"/>
        <v>0</v>
      </c>
      <c r="G771" s="21">
        <f t="shared" si="148"/>
        <v>0</v>
      </c>
      <c r="H771" s="21">
        <f t="shared" si="149"/>
        <v>0</v>
      </c>
      <c r="I771" s="21">
        <f t="shared" si="150"/>
        <v>0</v>
      </c>
      <c r="J771" s="21">
        <f t="shared" si="151"/>
        <v>0</v>
      </c>
      <c r="K771" s="21">
        <f t="shared" si="152"/>
        <v>0</v>
      </c>
      <c r="L771" s="21">
        <f t="shared" si="153"/>
        <v>0</v>
      </c>
      <c r="M771" s="21">
        <f t="shared" ca="1" si="158"/>
        <v>-4.1827816089938883E-6</v>
      </c>
      <c r="N771" s="21">
        <f t="shared" ca="1" si="154"/>
        <v>0</v>
      </c>
      <c r="O771" s="82">
        <f t="shared" ca="1" si="155"/>
        <v>0</v>
      </c>
      <c r="P771" s="21">
        <f t="shared" ca="1" si="156"/>
        <v>0</v>
      </c>
      <c r="Q771" s="21">
        <f t="shared" ca="1" si="157"/>
        <v>0</v>
      </c>
      <c r="R771" s="12">
        <f t="shared" ca="1" si="159"/>
        <v>4.1827816089938883E-6</v>
      </c>
      <c r="S771" s="12"/>
      <c r="T771" s="12"/>
      <c r="U771" s="12"/>
      <c r="V771" s="12"/>
      <c r="W771" s="12"/>
      <c r="X771" s="12"/>
      <c r="Y771" s="12"/>
      <c r="Z771" s="12"/>
      <c r="AA771" s="12"/>
      <c r="AB771" s="12"/>
      <c r="AC771" s="12"/>
      <c r="AD771" s="12"/>
      <c r="AE771" s="12"/>
      <c r="AF771" s="12"/>
      <c r="AG771" s="12"/>
      <c r="AH771" s="12"/>
      <c r="AI771" s="12"/>
    </row>
    <row r="772" spans="1:35" x14ac:dyDescent="0.2">
      <c r="A772" s="12"/>
      <c r="B772" s="12"/>
      <c r="C772" s="80"/>
      <c r="D772" s="81">
        <f t="shared" si="147"/>
        <v>0</v>
      </c>
      <c r="E772" s="81">
        <f t="shared" si="147"/>
        <v>0</v>
      </c>
      <c r="F772" s="21">
        <f t="shared" si="148"/>
        <v>0</v>
      </c>
      <c r="G772" s="21">
        <f t="shared" si="148"/>
        <v>0</v>
      </c>
      <c r="H772" s="21">
        <f t="shared" si="149"/>
        <v>0</v>
      </c>
      <c r="I772" s="21">
        <f t="shared" si="150"/>
        <v>0</v>
      </c>
      <c r="J772" s="21">
        <f t="shared" si="151"/>
        <v>0</v>
      </c>
      <c r="K772" s="21">
        <f t="shared" si="152"/>
        <v>0</v>
      </c>
      <c r="L772" s="21">
        <f t="shared" si="153"/>
        <v>0</v>
      </c>
      <c r="M772" s="21">
        <f t="shared" ca="1" si="158"/>
        <v>-4.1827816089938883E-6</v>
      </c>
      <c r="N772" s="21">
        <f t="shared" ca="1" si="154"/>
        <v>0</v>
      </c>
      <c r="O772" s="82">
        <f t="shared" ca="1" si="155"/>
        <v>0</v>
      </c>
      <c r="P772" s="21">
        <f t="shared" ca="1" si="156"/>
        <v>0</v>
      </c>
      <c r="Q772" s="21">
        <f t="shared" ca="1" si="157"/>
        <v>0</v>
      </c>
      <c r="R772" s="12">
        <f t="shared" ca="1" si="159"/>
        <v>4.1827816089938883E-6</v>
      </c>
      <c r="S772" s="12"/>
      <c r="T772" s="12"/>
      <c r="U772" s="12"/>
      <c r="V772" s="12"/>
      <c r="W772" s="12"/>
      <c r="X772" s="12"/>
      <c r="Y772" s="12"/>
      <c r="Z772" s="12"/>
      <c r="AA772" s="12"/>
      <c r="AB772" s="12"/>
      <c r="AC772" s="12"/>
      <c r="AD772" s="12"/>
      <c r="AE772" s="12"/>
      <c r="AF772" s="12"/>
      <c r="AG772" s="12"/>
      <c r="AH772" s="12"/>
      <c r="AI772" s="12"/>
    </row>
    <row r="773" spans="1:35" x14ac:dyDescent="0.2">
      <c r="A773" s="12"/>
      <c r="B773" s="12"/>
      <c r="C773" s="80"/>
      <c r="D773" s="81">
        <f t="shared" si="147"/>
        <v>0</v>
      </c>
      <c r="E773" s="81">
        <f t="shared" si="147"/>
        <v>0</v>
      </c>
      <c r="F773" s="21">
        <f t="shared" si="148"/>
        <v>0</v>
      </c>
      <c r="G773" s="21">
        <f t="shared" si="148"/>
        <v>0</v>
      </c>
      <c r="H773" s="21">
        <f t="shared" si="149"/>
        <v>0</v>
      </c>
      <c r="I773" s="21">
        <f t="shared" si="150"/>
        <v>0</v>
      </c>
      <c r="J773" s="21">
        <f t="shared" si="151"/>
        <v>0</v>
      </c>
      <c r="K773" s="21">
        <f t="shared" si="152"/>
        <v>0</v>
      </c>
      <c r="L773" s="21">
        <f t="shared" si="153"/>
        <v>0</v>
      </c>
      <c r="M773" s="21">
        <f t="shared" ca="1" si="158"/>
        <v>-4.1827816089938883E-6</v>
      </c>
      <c r="N773" s="21">
        <f t="shared" ca="1" si="154"/>
        <v>0</v>
      </c>
      <c r="O773" s="82">
        <f t="shared" ca="1" si="155"/>
        <v>0</v>
      </c>
      <c r="P773" s="21">
        <f t="shared" ca="1" si="156"/>
        <v>0</v>
      </c>
      <c r="Q773" s="21">
        <f t="shared" ca="1" si="157"/>
        <v>0</v>
      </c>
      <c r="R773" s="12">
        <f t="shared" ca="1" si="159"/>
        <v>4.1827816089938883E-6</v>
      </c>
      <c r="S773" s="12"/>
      <c r="T773" s="12"/>
      <c r="U773" s="12"/>
      <c r="V773" s="12"/>
      <c r="W773" s="12"/>
      <c r="X773" s="12"/>
      <c r="Y773" s="12"/>
      <c r="Z773" s="12"/>
      <c r="AA773" s="12"/>
      <c r="AB773" s="12"/>
      <c r="AC773" s="12"/>
      <c r="AD773" s="12"/>
      <c r="AE773" s="12"/>
      <c r="AF773" s="12"/>
      <c r="AG773" s="12"/>
      <c r="AH773" s="12"/>
      <c r="AI773" s="12"/>
    </row>
    <row r="774" spans="1:35" x14ac:dyDescent="0.2">
      <c r="A774" s="12"/>
      <c r="B774" s="12"/>
      <c r="C774" s="80"/>
      <c r="D774" s="81">
        <f t="shared" si="147"/>
        <v>0</v>
      </c>
      <c r="E774" s="81">
        <f t="shared" si="147"/>
        <v>0</v>
      </c>
      <c r="F774" s="21">
        <f t="shared" si="148"/>
        <v>0</v>
      </c>
      <c r="G774" s="21">
        <f t="shared" si="148"/>
        <v>0</v>
      </c>
      <c r="H774" s="21">
        <f t="shared" si="149"/>
        <v>0</v>
      </c>
      <c r="I774" s="21">
        <f t="shared" si="150"/>
        <v>0</v>
      </c>
      <c r="J774" s="21">
        <f t="shared" si="151"/>
        <v>0</v>
      </c>
      <c r="K774" s="21">
        <f t="shared" si="152"/>
        <v>0</v>
      </c>
      <c r="L774" s="21">
        <f t="shared" si="153"/>
        <v>0</v>
      </c>
      <c r="M774" s="21">
        <f t="shared" ca="1" si="158"/>
        <v>-4.1827816089938883E-6</v>
      </c>
      <c r="N774" s="21">
        <f t="shared" ca="1" si="154"/>
        <v>0</v>
      </c>
      <c r="O774" s="82">
        <f t="shared" ca="1" si="155"/>
        <v>0</v>
      </c>
      <c r="P774" s="21">
        <f t="shared" ca="1" si="156"/>
        <v>0</v>
      </c>
      <c r="Q774" s="21">
        <f t="shared" ca="1" si="157"/>
        <v>0</v>
      </c>
      <c r="R774" s="12">
        <f t="shared" ca="1" si="159"/>
        <v>4.1827816089938883E-6</v>
      </c>
      <c r="S774" s="12"/>
      <c r="T774" s="12"/>
      <c r="U774" s="12"/>
      <c r="V774" s="12"/>
      <c r="W774" s="12"/>
      <c r="X774" s="12"/>
      <c r="Y774" s="12"/>
      <c r="Z774" s="12"/>
      <c r="AA774" s="12"/>
      <c r="AB774" s="12"/>
      <c r="AC774" s="12"/>
      <c r="AD774" s="12"/>
      <c r="AE774" s="12"/>
      <c r="AF774" s="12"/>
      <c r="AG774" s="12"/>
      <c r="AH774" s="12"/>
      <c r="AI774" s="12"/>
    </row>
    <row r="775" spans="1:35" x14ac:dyDescent="0.2">
      <c r="A775" s="12"/>
      <c r="B775" s="12"/>
      <c r="C775" s="80"/>
      <c r="D775" s="81">
        <f t="shared" si="147"/>
        <v>0</v>
      </c>
      <c r="E775" s="81">
        <f t="shared" si="147"/>
        <v>0</v>
      </c>
      <c r="F775" s="21">
        <f t="shared" si="148"/>
        <v>0</v>
      </c>
      <c r="G775" s="21">
        <f t="shared" si="148"/>
        <v>0</v>
      </c>
      <c r="H775" s="21">
        <f t="shared" si="149"/>
        <v>0</v>
      </c>
      <c r="I775" s="21">
        <f t="shared" si="150"/>
        <v>0</v>
      </c>
      <c r="J775" s="21">
        <f t="shared" si="151"/>
        <v>0</v>
      </c>
      <c r="K775" s="21">
        <f t="shared" si="152"/>
        <v>0</v>
      </c>
      <c r="L775" s="21">
        <f t="shared" si="153"/>
        <v>0</v>
      </c>
      <c r="M775" s="21">
        <f t="shared" ca="1" si="158"/>
        <v>-4.1827816089938883E-6</v>
      </c>
      <c r="N775" s="21">
        <f t="shared" ca="1" si="154"/>
        <v>0</v>
      </c>
      <c r="O775" s="82">
        <f t="shared" ca="1" si="155"/>
        <v>0</v>
      </c>
      <c r="P775" s="21">
        <f t="shared" ca="1" si="156"/>
        <v>0</v>
      </c>
      <c r="Q775" s="21">
        <f t="shared" ca="1" si="157"/>
        <v>0</v>
      </c>
      <c r="R775" s="12">
        <f t="shared" ca="1" si="159"/>
        <v>4.1827816089938883E-6</v>
      </c>
      <c r="S775" s="12"/>
      <c r="T775" s="12"/>
      <c r="U775" s="12"/>
      <c r="V775" s="12"/>
      <c r="W775" s="12"/>
      <c r="X775" s="12"/>
      <c r="Y775" s="12"/>
      <c r="Z775" s="12"/>
      <c r="AA775" s="12"/>
      <c r="AB775" s="12"/>
      <c r="AC775" s="12"/>
      <c r="AD775" s="12"/>
      <c r="AE775" s="12"/>
      <c r="AF775" s="12"/>
      <c r="AG775" s="12"/>
      <c r="AH775" s="12"/>
      <c r="AI775" s="12"/>
    </row>
    <row r="776" spans="1:35" x14ac:dyDescent="0.2">
      <c r="A776" s="12"/>
      <c r="B776" s="12"/>
      <c r="C776" s="80"/>
      <c r="D776" s="81">
        <f t="shared" si="147"/>
        <v>0</v>
      </c>
      <c r="E776" s="81">
        <f t="shared" si="147"/>
        <v>0</v>
      </c>
      <c r="F776" s="21">
        <f t="shared" si="148"/>
        <v>0</v>
      </c>
      <c r="G776" s="21">
        <f t="shared" si="148"/>
        <v>0</v>
      </c>
      <c r="H776" s="21">
        <f t="shared" si="149"/>
        <v>0</v>
      </c>
      <c r="I776" s="21">
        <f t="shared" si="150"/>
        <v>0</v>
      </c>
      <c r="J776" s="21">
        <f t="shared" si="151"/>
        <v>0</v>
      </c>
      <c r="K776" s="21">
        <f t="shared" si="152"/>
        <v>0</v>
      </c>
      <c r="L776" s="21">
        <f t="shared" si="153"/>
        <v>0</v>
      </c>
      <c r="M776" s="21">
        <f t="shared" ca="1" si="158"/>
        <v>-4.1827816089938883E-6</v>
      </c>
      <c r="N776" s="21">
        <f t="shared" ca="1" si="154"/>
        <v>0</v>
      </c>
      <c r="O776" s="82">
        <f t="shared" ca="1" si="155"/>
        <v>0</v>
      </c>
      <c r="P776" s="21">
        <f t="shared" ca="1" si="156"/>
        <v>0</v>
      </c>
      <c r="Q776" s="21">
        <f t="shared" ca="1" si="157"/>
        <v>0</v>
      </c>
      <c r="R776" s="12">
        <f t="shared" ca="1" si="159"/>
        <v>4.1827816089938883E-6</v>
      </c>
      <c r="S776" s="12"/>
      <c r="T776" s="12"/>
      <c r="U776" s="12"/>
      <c r="V776" s="12"/>
      <c r="W776" s="12"/>
      <c r="X776" s="12"/>
      <c r="Y776" s="12"/>
      <c r="Z776" s="12"/>
      <c r="AA776" s="12"/>
      <c r="AB776" s="12"/>
      <c r="AC776" s="12"/>
      <c r="AD776" s="12"/>
      <c r="AE776" s="12"/>
      <c r="AF776" s="12"/>
      <c r="AG776" s="12"/>
      <c r="AH776" s="12"/>
      <c r="AI776" s="12"/>
    </row>
    <row r="777" spans="1:35" x14ac:dyDescent="0.2">
      <c r="A777" s="12"/>
      <c r="B777" s="12"/>
      <c r="C777" s="80"/>
      <c r="D777" s="81">
        <f t="shared" si="147"/>
        <v>0</v>
      </c>
      <c r="E777" s="81">
        <f t="shared" si="147"/>
        <v>0</v>
      </c>
      <c r="F777" s="21">
        <f t="shared" si="148"/>
        <v>0</v>
      </c>
      <c r="G777" s="21">
        <f t="shared" si="148"/>
        <v>0</v>
      </c>
      <c r="H777" s="21">
        <f t="shared" si="149"/>
        <v>0</v>
      </c>
      <c r="I777" s="21">
        <f t="shared" si="150"/>
        <v>0</v>
      </c>
      <c r="J777" s="21">
        <f t="shared" si="151"/>
        <v>0</v>
      </c>
      <c r="K777" s="21">
        <f t="shared" si="152"/>
        <v>0</v>
      </c>
      <c r="L777" s="21">
        <f t="shared" si="153"/>
        <v>0</v>
      </c>
      <c r="M777" s="21">
        <f t="shared" ca="1" si="158"/>
        <v>-4.1827816089938883E-6</v>
      </c>
      <c r="N777" s="21">
        <f t="shared" ca="1" si="154"/>
        <v>0</v>
      </c>
      <c r="O777" s="82">
        <f t="shared" ca="1" si="155"/>
        <v>0</v>
      </c>
      <c r="P777" s="21">
        <f t="shared" ca="1" si="156"/>
        <v>0</v>
      </c>
      <c r="Q777" s="21">
        <f t="shared" ca="1" si="157"/>
        <v>0</v>
      </c>
      <c r="R777" s="12">
        <f t="shared" ca="1" si="159"/>
        <v>4.1827816089938883E-6</v>
      </c>
      <c r="S777" s="12"/>
      <c r="T777" s="12"/>
      <c r="U777" s="12"/>
      <c r="V777" s="12"/>
      <c r="W777" s="12"/>
      <c r="X777" s="12"/>
      <c r="Y777" s="12"/>
      <c r="Z777" s="12"/>
      <c r="AA777" s="12"/>
      <c r="AB777" s="12"/>
      <c r="AC777" s="12"/>
      <c r="AD777" s="12"/>
      <c r="AE777" s="12"/>
      <c r="AF777" s="12"/>
      <c r="AG777" s="12"/>
      <c r="AH777" s="12"/>
      <c r="AI777" s="12"/>
    </row>
    <row r="778" spans="1:35" x14ac:dyDescent="0.2">
      <c r="A778" s="12"/>
      <c r="B778" s="12"/>
      <c r="C778" s="80"/>
      <c r="D778" s="81">
        <f t="shared" si="147"/>
        <v>0</v>
      </c>
      <c r="E778" s="81">
        <f t="shared" si="147"/>
        <v>0</v>
      </c>
      <c r="F778" s="21">
        <f t="shared" si="148"/>
        <v>0</v>
      </c>
      <c r="G778" s="21">
        <f t="shared" si="148"/>
        <v>0</v>
      </c>
      <c r="H778" s="21">
        <f t="shared" si="149"/>
        <v>0</v>
      </c>
      <c r="I778" s="21">
        <f t="shared" si="150"/>
        <v>0</v>
      </c>
      <c r="J778" s="21">
        <f t="shared" si="151"/>
        <v>0</v>
      </c>
      <c r="K778" s="21">
        <f t="shared" si="152"/>
        <v>0</v>
      </c>
      <c r="L778" s="21">
        <f t="shared" si="153"/>
        <v>0</v>
      </c>
      <c r="M778" s="21">
        <f t="shared" ca="1" si="158"/>
        <v>-4.1827816089938883E-6</v>
      </c>
      <c r="N778" s="21">
        <f t="shared" ca="1" si="154"/>
        <v>0</v>
      </c>
      <c r="O778" s="82">
        <f t="shared" ca="1" si="155"/>
        <v>0</v>
      </c>
      <c r="P778" s="21">
        <f t="shared" ca="1" si="156"/>
        <v>0</v>
      </c>
      <c r="Q778" s="21">
        <f t="shared" ca="1" si="157"/>
        <v>0</v>
      </c>
      <c r="R778" s="12">
        <f t="shared" ca="1" si="159"/>
        <v>4.1827816089938883E-6</v>
      </c>
      <c r="S778" s="12"/>
      <c r="T778" s="12"/>
      <c r="U778" s="12"/>
      <c r="V778" s="12"/>
      <c r="W778" s="12"/>
      <c r="X778" s="12"/>
      <c r="Y778" s="12"/>
      <c r="Z778" s="12"/>
      <c r="AA778" s="12"/>
      <c r="AB778" s="12"/>
      <c r="AC778" s="12"/>
      <c r="AD778" s="12"/>
      <c r="AE778" s="12"/>
      <c r="AF778" s="12"/>
      <c r="AG778" s="12"/>
      <c r="AH778" s="12"/>
      <c r="AI778" s="12"/>
    </row>
    <row r="779" spans="1:35" x14ac:dyDescent="0.2">
      <c r="A779" s="12"/>
      <c r="B779" s="12"/>
      <c r="C779" s="80"/>
      <c r="D779" s="81">
        <f t="shared" si="147"/>
        <v>0</v>
      </c>
      <c r="E779" s="81">
        <f t="shared" si="147"/>
        <v>0</v>
      </c>
      <c r="F779" s="21">
        <f t="shared" si="148"/>
        <v>0</v>
      </c>
      <c r="G779" s="21">
        <f t="shared" si="148"/>
        <v>0</v>
      </c>
      <c r="H779" s="21">
        <f t="shared" si="149"/>
        <v>0</v>
      </c>
      <c r="I779" s="21">
        <f t="shared" si="150"/>
        <v>0</v>
      </c>
      <c r="J779" s="21">
        <f t="shared" si="151"/>
        <v>0</v>
      </c>
      <c r="K779" s="21">
        <f t="shared" si="152"/>
        <v>0</v>
      </c>
      <c r="L779" s="21">
        <f t="shared" si="153"/>
        <v>0</v>
      </c>
      <c r="M779" s="21">
        <f t="shared" ca="1" si="158"/>
        <v>-4.1827816089938883E-6</v>
      </c>
      <c r="N779" s="21">
        <f t="shared" ca="1" si="154"/>
        <v>0</v>
      </c>
      <c r="O779" s="82">
        <f t="shared" ca="1" si="155"/>
        <v>0</v>
      </c>
      <c r="P779" s="21">
        <f t="shared" ca="1" si="156"/>
        <v>0</v>
      </c>
      <c r="Q779" s="21">
        <f t="shared" ca="1" si="157"/>
        <v>0</v>
      </c>
      <c r="R779" s="12">
        <f t="shared" ca="1" si="159"/>
        <v>4.1827816089938883E-6</v>
      </c>
      <c r="S779" s="12"/>
      <c r="T779" s="12"/>
      <c r="U779" s="12"/>
      <c r="V779" s="12"/>
      <c r="W779" s="12"/>
      <c r="X779" s="12"/>
      <c r="Y779" s="12"/>
      <c r="Z779" s="12"/>
      <c r="AA779" s="12"/>
      <c r="AB779" s="12"/>
      <c r="AC779" s="12"/>
      <c r="AD779" s="12"/>
      <c r="AE779" s="12"/>
      <c r="AF779" s="12"/>
      <c r="AG779" s="12"/>
      <c r="AH779" s="12"/>
      <c r="AI779" s="12"/>
    </row>
    <row r="780" spans="1:35" x14ac:dyDescent="0.2">
      <c r="A780" s="12"/>
      <c r="B780" s="12"/>
      <c r="C780" s="80"/>
      <c r="D780" s="81">
        <f t="shared" si="147"/>
        <v>0</v>
      </c>
      <c r="E780" s="81">
        <f t="shared" si="147"/>
        <v>0</v>
      </c>
      <c r="F780" s="21">
        <f t="shared" si="148"/>
        <v>0</v>
      </c>
      <c r="G780" s="21">
        <f t="shared" si="148"/>
        <v>0</v>
      </c>
      <c r="H780" s="21">
        <f t="shared" si="149"/>
        <v>0</v>
      </c>
      <c r="I780" s="21">
        <f t="shared" si="150"/>
        <v>0</v>
      </c>
      <c r="J780" s="21">
        <f t="shared" si="151"/>
        <v>0</v>
      </c>
      <c r="K780" s="21">
        <f t="shared" si="152"/>
        <v>0</v>
      </c>
      <c r="L780" s="21">
        <f t="shared" si="153"/>
        <v>0</v>
      </c>
      <c r="M780" s="21">
        <f t="shared" ca="1" si="158"/>
        <v>-4.1827816089938883E-6</v>
      </c>
      <c r="N780" s="21">
        <f t="shared" ca="1" si="154"/>
        <v>0</v>
      </c>
      <c r="O780" s="82">
        <f t="shared" ca="1" si="155"/>
        <v>0</v>
      </c>
      <c r="P780" s="21">
        <f t="shared" ca="1" si="156"/>
        <v>0</v>
      </c>
      <c r="Q780" s="21">
        <f t="shared" ca="1" si="157"/>
        <v>0</v>
      </c>
      <c r="R780" s="12">
        <f t="shared" ca="1" si="159"/>
        <v>4.1827816089938883E-6</v>
      </c>
      <c r="S780" s="12"/>
      <c r="T780" s="12"/>
      <c r="U780" s="12"/>
      <c r="V780" s="12"/>
      <c r="W780" s="12"/>
      <c r="X780" s="12"/>
      <c r="Y780" s="12"/>
      <c r="Z780" s="12"/>
      <c r="AA780" s="12"/>
      <c r="AB780" s="12"/>
      <c r="AC780" s="12"/>
      <c r="AD780" s="12"/>
      <c r="AE780" s="12"/>
      <c r="AF780" s="12"/>
      <c r="AG780" s="12"/>
      <c r="AH780" s="12"/>
      <c r="AI780" s="12"/>
    </row>
    <row r="781" spans="1:35" x14ac:dyDescent="0.2">
      <c r="A781" s="12"/>
      <c r="B781" s="12"/>
      <c r="C781" s="80"/>
      <c r="D781" s="81">
        <f t="shared" si="147"/>
        <v>0</v>
      </c>
      <c r="E781" s="81">
        <f t="shared" si="147"/>
        <v>0</v>
      </c>
      <c r="F781" s="21">
        <f t="shared" si="148"/>
        <v>0</v>
      </c>
      <c r="G781" s="21">
        <f t="shared" si="148"/>
        <v>0</v>
      </c>
      <c r="H781" s="21">
        <f t="shared" si="149"/>
        <v>0</v>
      </c>
      <c r="I781" s="21">
        <f t="shared" si="150"/>
        <v>0</v>
      </c>
      <c r="J781" s="21">
        <f t="shared" si="151"/>
        <v>0</v>
      </c>
      <c r="K781" s="21">
        <f t="shared" si="152"/>
        <v>0</v>
      </c>
      <c r="L781" s="21">
        <f t="shared" si="153"/>
        <v>0</v>
      </c>
      <c r="M781" s="21">
        <f t="shared" ca="1" si="158"/>
        <v>-4.1827816089938883E-6</v>
      </c>
      <c r="N781" s="21">
        <f t="shared" ca="1" si="154"/>
        <v>0</v>
      </c>
      <c r="O781" s="82">
        <f t="shared" ca="1" si="155"/>
        <v>0</v>
      </c>
      <c r="P781" s="21">
        <f t="shared" ca="1" si="156"/>
        <v>0</v>
      </c>
      <c r="Q781" s="21">
        <f t="shared" ca="1" si="157"/>
        <v>0</v>
      </c>
      <c r="R781" s="12">
        <f t="shared" ca="1" si="159"/>
        <v>4.1827816089938883E-6</v>
      </c>
      <c r="S781" s="12"/>
      <c r="T781" s="12"/>
      <c r="U781" s="12"/>
      <c r="V781" s="12"/>
      <c r="W781" s="12"/>
      <c r="X781" s="12"/>
      <c r="Y781" s="12"/>
      <c r="Z781" s="12"/>
      <c r="AA781" s="12"/>
      <c r="AB781" s="12"/>
      <c r="AC781" s="12"/>
      <c r="AD781" s="12"/>
      <c r="AE781" s="12"/>
      <c r="AF781" s="12"/>
      <c r="AG781" s="12"/>
      <c r="AH781" s="12"/>
      <c r="AI781" s="12"/>
    </row>
    <row r="782" spans="1:35" x14ac:dyDescent="0.2">
      <c r="A782" s="12"/>
      <c r="B782" s="12"/>
      <c r="C782" s="80"/>
      <c r="D782" s="81">
        <f t="shared" si="147"/>
        <v>0</v>
      </c>
      <c r="E782" s="81">
        <f t="shared" si="147"/>
        <v>0</v>
      </c>
      <c r="F782" s="21">
        <f t="shared" si="148"/>
        <v>0</v>
      </c>
      <c r="G782" s="21">
        <f t="shared" si="148"/>
        <v>0</v>
      </c>
      <c r="H782" s="21">
        <f t="shared" si="149"/>
        <v>0</v>
      </c>
      <c r="I782" s="21">
        <f t="shared" si="150"/>
        <v>0</v>
      </c>
      <c r="J782" s="21">
        <f t="shared" si="151"/>
        <v>0</v>
      </c>
      <c r="K782" s="21">
        <f t="shared" si="152"/>
        <v>0</v>
      </c>
      <c r="L782" s="21">
        <f t="shared" si="153"/>
        <v>0</v>
      </c>
      <c r="M782" s="21">
        <f t="shared" ca="1" si="158"/>
        <v>-4.1827816089938883E-6</v>
      </c>
      <c r="N782" s="21">
        <f t="shared" ca="1" si="154"/>
        <v>0</v>
      </c>
      <c r="O782" s="82">
        <f t="shared" ca="1" si="155"/>
        <v>0</v>
      </c>
      <c r="P782" s="21">
        <f t="shared" ca="1" si="156"/>
        <v>0</v>
      </c>
      <c r="Q782" s="21">
        <f t="shared" ca="1" si="157"/>
        <v>0</v>
      </c>
      <c r="R782" s="12">
        <f t="shared" ca="1" si="159"/>
        <v>4.1827816089938883E-6</v>
      </c>
      <c r="S782" s="12"/>
      <c r="T782" s="12"/>
      <c r="U782" s="12"/>
      <c r="V782" s="12"/>
      <c r="W782" s="12"/>
      <c r="X782" s="12"/>
      <c r="Y782" s="12"/>
      <c r="Z782" s="12"/>
      <c r="AA782" s="12"/>
      <c r="AB782" s="12"/>
      <c r="AC782" s="12"/>
      <c r="AD782" s="12"/>
      <c r="AE782" s="12"/>
      <c r="AF782" s="12"/>
      <c r="AG782" s="12"/>
      <c r="AH782" s="12"/>
      <c r="AI782" s="12"/>
    </row>
    <row r="783" spans="1:35" x14ac:dyDescent="0.2">
      <c r="A783" s="12"/>
      <c r="B783" s="12"/>
      <c r="C783" s="80"/>
      <c r="D783" s="81">
        <f t="shared" ref="D783:E846" si="160">A783/A$18</f>
        <v>0</v>
      </c>
      <c r="E783" s="81">
        <f t="shared" si="160"/>
        <v>0</v>
      </c>
      <c r="F783" s="21">
        <f t="shared" ref="F783:G846" si="161">$C783*D783</f>
        <v>0</v>
      </c>
      <c r="G783" s="21">
        <f t="shared" si="161"/>
        <v>0</v>
      </c>
      <c r="H783" s="21">
        <f t="shared" si="149"/>
        <v>0</v>
      </c>
      <c r="I783" s="21">
        <f t="shared" si="150"/>
        <v>0</v>
      </c>
      <c r="J783" s="21">
        <f t="shared" si="151"/>
        <v>0</v>
      </c>
      <c r="K783" s="21">
        <f t="shared" si="152"/>
        <v>0</v>
      </c>
      <c r="L783" s="21">
        <f t="shared" si="153"/>
        <v>0</v>
      </c>
      <c r="M783" s="21">
        <f t="shared" ca="1" si="158"/>
        <v>-4.1827816089938883E-6</v>
      </c>
      <c r="N783" s="21">
        <f t="shared" ca="1" si="154"/>
        <v>0</v>
      </c>
      <c r="O783" s="82">
        <f t="shared" ca="1" si="155"/>
        <v>0</v>
      </c>
      <c r="P783" s="21">
        <f t="shared" ca="1" si="156"/>
        <v>0</v>
      </c>
      <c r="Q783" s="21">
        <f t="shared" ca="1" si="157"/>
        <v>0</v>
      </c>
      <c r="R783" s="12">
        <f t="shared" ca="1" si="159"/>
        <v>4.1827816089938883E-6</v>
      </c>
      <c r="S783" s="12"/>
      <c r="T783" s="12"/>
      <c r="U783" s="12"/>
      <c r="V783" s="12"/>
      <c r="W783" s="12"/>
      <c r="X783" s="12"/>
      <c r="Y783" s="12"/>
      <c r="Z783" s="12"/>
      <c r="AA783" s="12"/>
      <c r="AB783" s="12"/>
      <c r="AC783" s="12"/>
      <c r="AD783" s="12"/>
      <c r="AE783" s="12"/>
      <c r="AF783" s="12"/>
      <c r="AG783" s="12"/>
      <c r="AH783" s="12"/>
      <c r="AI783" s="12"/>
    </row>
    <row r="784" spans="1:35" x14ac:dyDescent="0.2">
      <c r="A784" s="12"/>
      <c r="B784" s="12"/>
      <c r="C784" s="80"/>
      <c r="D784" s="81">
        <f t="shared" si="160"/>
        <v>0</v>
      </c>
      <c r="E784" s="81">
        <f t="shared" si="160"/>
        <v>0</v>
      </c>
      <c r="F784" s="21">
        <f t="shared" si="161"/>
        <v>0</v>
      </c>
      <c r="G784" s="21">
        <f t="shared" si="161"/>
        <v>0</v>
      </c>
      <c r="H784" s="21">
        <f t="shared" ref="H784:H847" si="162">C784*D784*D784</f>
        <v>0</v>
      </c>
      <c r="I784" s="21">
        <f t="shared" ref="I784:I847" si="163">C784*D784*D784*D784</f>
        <v>0</v>
      </c>
      <c r="J784" s="21">
        <f t="shared" ref="J784:J847" si="164">C784*D784*D784*D784*D784</f>
        <v>0</v>
      </c>
      <c r="K784" s="21">
        <f t="shared" ref="K784:K847" si="165">C784*E784*D784</f>
        <v>0</v>
      </c>
      <c r="L784" s="21">
        <f t="shared" ref="L784:L847" si="166">C784*E784*D784*D784</f>
        <v>0</v>
      </c>
      <c r="M784" s="21">
        <f t="shared" ca="1" si="158"/>
        <v>-4.1827816089938883E-6</v>
      </c>
      <c r="N784" s="21">
        <f t="shared" ref="N784:N847" ca="1" si="167">C784*(M784-E784)^2</f>
        <v>0</v>
      </c>
      <c r="O784" s="82">
        <f t="shared" ref="O784:O847" ca="1" si="168">(C784*O$1-O$2*F784+O$3*H784)^2</f>
        <v>0</v>
      </c>
      <c r="P784" s="21">
        <f t="shared" ref="P784:P847" ca="1" si="169">(-C784*O$2+O$4*F784-O$5*H784)^2</f>
        <v>0</v>
      </c>
      <c r="Q784" s="21">
        <f t="shared" ref="Q784:Q847" ca="1" si="170">+(C784*O$3-F784*O$5+H784*O$6)^2</f>
        <v>0</v>
      </c>
      <c r="R784" s="12">
        <f t="shared" ca="1" si="159"/>
        <v>4.1827816089938883E-6</v>
      </c>
      <c r="S784" s="12"/>
      <c r="T784" s="12"/>
      <c r="U784" s="12"/>
      <c r="V784" s="12"/>
      <c r="W784" s="12"/>
      <c r="X784" s="12"/>
      <c r="Y784" s="12"/>
      <c r="Z784" s="12"/>
      <c r="AA784" s="12"/>
      <c r="AB784" s="12"/>
      <c r="AC784" s="12"/>
      <c r="AD784" s="12"/>
      <c r="AE784" s="12"/>
      <c r="AF784" s="12"/>
      <c r="AG784" s="12"/>
      <c r="AH784" s="12"/>
      <c r="AI784" s="12"/>
    </row>
    <row r="785" spans="1:35" x14ac:dyDescent="0.2">
      <c r="A785" s="12"/>
      <c r="B785" s="12"/>
      <c r="C785" s="80"/>
      <c r="D785" s="81">
        <f t="shared" si="160"/>
        <v>0</v>
      </c>
      <c r="E785" s="81">
        <f t="shared" si="160"/>
        <v>0</v>
      </c>
      <c r="F785" s="21">
        <f t="shared" si="161"/>
        <v>0</v>
      </c>
      <c r="G785" s="21">
        <f t="shared" si="161"/>
        <v>0</v>
      </c>
      <c r="H785" s="21">
        <f t="shared" si="162"/>
        <v>0</v>
      </c>
      <c r="I785" s="21">
        <f t="shared" si="163"/>
        <v>0</v>
      </c>
      <c r="J785" s="21">
        <f t="shared" si="164"/>
        <v>0</v>
      </c>
      <c r="K785" s="21">
        <f t="shared" si="165"/>
        <v>0</v>
      </c>
      <c r="L785" s="21">
        <f t="shared" si="166"/>
        <v>0</v>
      </c>
      <c r="M785" s="21">
        <f t="shared" ca="1" si="158"/>
        <v>-4.1827816089938883E-6</v>
      </c>
      <c r="N785" s="21">
        <f t="shared" ca="1" si="167"/>
        <v>0</v>
      </c>
      <c r="O785" s="82">
        <f t="shared" ca="1" si="168"/>
        <v>0</v>
      </c>
      <c r="P785" s="21">
        <f t="shared" ca="1" si="169"/>
        <v>0</v>
      </c>
      <c r="Q785" s="21">
        <f t="shared" ca="1" si="170"/>
        <v>0</v>
      </c>
      <c r="R785" s="12">
        <f t="shared" ca="1" si="159"/>
        <v>4.1827816089938883E-6</v>
      </c>
      <c r="S785" s="12"/>
      <c r="T785" s="12"/>
      <c r="U785" s="12"/>
      <c r="V785" s="12"/>
      <c r="W785" s="12"/>
      <c r="X785" s="12"/>
      <c r="Y785" s="12"/>
      <c r="Z785" s="12"/>
      <c r="AA785" s="12"/>
      <c r="AB785" s="12"/>
      <c r="AC785" s="12"/>
      <c r="AD785" s="12"/>
      <c r="AE785" s="12"/>
      <c r="AF785" s="12"/>
      <c r="AG785" s="12"/>
      <c r="AH785" s="12"/>
      <c r="AI785" s="12"/>
    </row>
    <row r="786" spans="1:35" x14ac:dyDescent="0.2">
      <c r="A786" s="12"/>
      <c r="B786" s="12"/>
      <c r="C786" s="80"/>
      <c r="D786" s="81">
        <f t="shared" si="160"/>
        <v>0</v>
      </c>
      <c r="E786" s="81">
        <f t="shared" si="160"/>
        <v>0</v>
      </c>
      <c r="F786" s="21">
        <f t="shared" si="161"/>
        <v>0</v>
      </c>
      <c r="G786" s="21">
        <f t="shared" si="161"/>
        <v>0</v>
      </c>
      <c r="H786" s="21">
        <f t="shared" si="162"/>
        <v>0</v>
      </c>
      <c r="I786" s="21">
        <f t="shared" si="163"/>
        <v>0</v>
      </c>
      <c r="J786" s="21">
        <f t="shared" si="164"/>
        <v>0</v>
      </c>
      <c r="K786" s="21">
        <f t="shared" si="165"/>
        <v>0</v>
      </c>
      <c r="L786" s="21">
        <f t="shared" si="166"/>
        <v>0</v>
      </c>
      <c r="M786" s="21">
        <f t="shared" ca="1" si="158"/>
        <v>-4.1827816089938883E-6</v>
      </c>
      <c r="N786" s="21">
        <f t="shared" ca="1" si="167"/>
        <v>0</v>
      </c>
      <c r="O786" s="82">
        <f t="shared" ca="1" si="168"/>
        <v>0</v>
      </c>
      <c r="P786" s="21">
        <f t="shared" ca="1" si="169"/>
        <v>0</v>
      </c>
      <c r="Q786" s="21">
        <f t="shared" ca="1" si="170"/>
        <v>0</v>
      </c>
      <c r="R786" s="12">
        <f t="shared" ca="1" si="159"/>
        <v>4.1827816089938883E-6</v>
      </c>
      <c r="S786" s="12"/>
      <c r="T786" s="12"/>
      <c r="U786" s="12"/>
      <c r="V786" s="12"/>
      <c r="W786" s="12"/>
      <c r="X786" s="12"/>
      <c r="Y786" s="12"/>
      <c r="Z786" s="12"/>
      <c r="AA786" s="12"/>
      <c r="AB786" s="12"/>
      <c r="AC786" s="12"/>
      <c r="AD786" s="12"/>
      <c r="AE786" s="12"/>
      <c r="AF786" s="12"/>
      <c r="AG786" s="12"/>
      <c r="AH786" s="12"/>
      <c r="AI786" s="12"/>
    </row>
    <row r="787" spans="1:35" x14ac:dyDescent="0.2">
      <c r="A787" s="12"/>
      <c r="B787" s="12"/>
      <c r="C787" s="80"/>
      <c r="D787" s="81">
        <f t="shared" si="160"/>
        <v>0</v>
      </c>
      <c r="E787" s="81">
        <f t="shared" si="160"/>
        <v>0</v>
      </c>
      <c r="F787" s="21">
        <f t="shared" si="161"/>
        <v>0</v>
      </c>
      <c r="G787" s="21">
        <f t="shared" si="161"/>
        <v>0</v>
      </c>
      <c r="H787" s="21">
        <f t="shared" si="162"/>
        <v>0</v>
      </c>
      <c r="I787" s="21">
        <f t="shared" si="163"/>
        <v>0</v>
      </c>
      <c r="J787" s="21">
        <f t="shared" si="164"/>
        <v>0</v>
      </c>
      <c r="K787" s="21">
        <f t="shared" si="165"/>
        <v>0</v>
      </c>
      <c r="L787" s="21">
        <f t="shared" si="166"/>
        <v>0</v>
      </c>
      <c r="M787" s="21">
        <f t="shared" ca="1" si="158"/>
        <v>-4.1827816089938883E-6</v>
      </c>
      <c r="N787" s="21">
        <f t="shared" ca="1" si="167"/>
        <v>0</v>
      </c>
      <c r="O787" s="82">
        <f t="shared" ca="1" si="168"/>
        <v>0</v>
      </c>
      <c r="P787" s="21">
        <f t="shared" ca="1" si="169"/>
        <v>0</v>
      </c>
      <c r="Q787" s="21">
        <f t="shared" ca="1" si="170"/>
        <v>0</v>
      </c>
      <c r="R787" s="12">
        <f t="shared" ca="1" si="159"/>
        <v>4.1827816089938883E-6</v>
      </c>
      <c r="S787" s="12"/>
      <c r="T787" s="12"/>
      <c r="U787" s="12"/>
      <c r="V787" s="12"/>
      <c r="W787" s="12"/>
      <c r="X787" s="12"/>
      <c r="Y787" s="12"/>
      <c r="Z787" s="12"/>
      <c r="AA787" s="12"/>
      <c r="AB787" s="12"/>
      <c r="AC787" s="12"/>
      <c r="AD787" s="12"/>
      <c r="AE787" s="12"/>
      <c r="AF787" s="12"/>
      <c r="AG787" s="12"/>
      <c r="AH787" s="12"/>
      <c r="AI787" s="12"/>
    </row>
    <row r="788" spans="1:35" x14ac:dyDescent="0.2">
      <c r="A788" s="12"/>
      <c r="B788" s="12"/>
      <c r="C788" s="80"/>
      <c r="D788" s="81">
        <f t="shared" si="160"/>
        <v>0</v>
      </c>
      <c r="E788" s="81">
        <f t="shared" si="160"/>
        <v>0</v>
      </c>
      <c r="F788" s="21">
        <f t="shared" si="161"/>
        <v>0</v>
      </c>
      <c r="G788" s="21">
        <f t="shared" si="161"/>
        <v>0</v>
      </c>
      <c r="H788" s="21">
        <f t="shared" si="162"/>
        <v>0</v>
      </c>
      <c r="I788" s="21">
        <f t="shared" si="163"/>
        <v>0</v>
      </c>
      <c r="J788" s="21">
        <f t="shared" si="164"/>
        <v>0</v>
      </c>
      <c r="K788" s="21">
        <f t="shared" si="165"/>
        <v>0</v>
      </c>
      <c r="L788" s="21">
        <f t="shared" si="166"/>
        <v>0</v>
      </c>
      <c r="M788" s="21">
        <f t="shared" ca="1" si="158"/>
        <v>-4.1827816089938883E-6</v>
      </c>
      <c r="N788" s="21">
        <f t="shared" ca="1" si="167"/>
        <v>0</v>
      </c>
      <c r="O788" s="82">
        <f t="shared" ca="1" si="168"/>
        <v>0</v>
      </c>
      <c r="P788" s="21">
        <f t="shared" ca="1" si="169"/>
        <v>0</v>
      </c>
      <c r="Q788" s="21">
        <f t="shared" ca="1" si="170"/>
        <v>0</v>
      </c>
      <c r="R788" s="12">
        <f t="shared" ca="1" si="159"/>
        <v>4.1827816089938883E-6</v>
      </c>
      <c r="S788" s="12"/>
      <c r="T788" s="12"/>
      <c r="U788" s="12"/>
      <c r="V788" s="12"/>
      <c r="W788" s="12"/>
      <c r="X788" s="12"/>
      <c r="Y788" s="12"/>
      <c r="Z788" s="12"/>
      <c r="AA788" s="12"/>
      <c r="AB788" s="12"/>
      <c r="AC788" s="12"/>
      <c r="AD788" s="12"/>
      <c r="AE788" s="12"/>
      <c r="AF788" s="12"/>
      <c r="AG788" s="12"/>
      <c r="AH788" s="12"/>
      <c r="AI788" s="12"/>
    </row>
    <row r="789" spans="1:35" x14ac:dyDescent="0.2">
      <c r="A789" s="12"/>
      <c r="B789" s="12"/>
      <c r="C789" s="80"/>
      <c r="D789" s="81">
        <f t="shared" si="160"/>
        <v>0</v>
      </c>
      <c r="E789" s="81">
        <f t="shared" si="160"/>
        <v>0</v>
      </c>
      <c r="F789" s="21">
        <f t="shared" si="161"/>
        <v>0</v>
      </c>
      <c r="G789" s="21">
        <f t="shared" si="161"/>
        <v>0</v>
      </c>
      <c r="H789" s="21">
        <f t="shared" si="162"/>
        <v>0</v>
      </c>
      <c r="I789" s="21">
        <f t="shared" si="163"/>
        <v>0</v>
      </c>
      <c r="J789" s="21">
        <f t="shared" si="164"/>
        <v>0</v>
      </c>
      <c r="K789" s="21">
        <f t="shared" si="165"/>
        <v>0</v>
      </c>
      <c r="L789" s="21">
        <f t="shared" si="166"/>
        <v>0</v>
      </c>
      <c r="M789" s="21">
        <f t="shared" ref="M789:M852" ca="1" si="171">+E$4+E$5*D789+E$6*D789^2</f>
        <v>-4.1827816089938883E-6</v>
      </c>
      <c r="N789" s="21">
        <f t="shared" ca="1" si="167"/>
        <v>0</v>
      </c>
      <c r="O789" s="82">
        <f t="shared" ca="1" si="168"/>
        <v>0</v>
      </c>
      <c r="P789" s="21">
        <f t="shared" ca="1" si="169"/>
        <v>0</v>
      </c>
      <c r="Q789" s="21">
        <f t="shared" ca="1" si="170"/>
        <v>0</v>
      </c>
      <c r="R789" s="12">
        <f t="shared" ref="R789:R852" ca="1" si="172">+E789-M789</f>
        <v>4.1827816089938883E-6</v>
      </c>
      <c r="S789" s="12"/>
      <c r="T789" s="12"/>
      <c r="U789" s="12"/>
      <c r="V789" s="12"/>
      <c r="W789" s="12"/>
      <c r="X789" s="12"/>
      <c r="Y789" s="12"/>
      <c r="Z789" s="12"/>
      <c r="AA789" s="12"/>
      <c r="AB789" s="12"/>
      <c r="AC789" s="12"/>
      <c r="AD789" s="12"/>
      <c r="AE789" s="12"/>
      <c r="AF789" s="12"/>
      <c r="AG789" s="12"/>
      <c r="AH789" s="12"/>
      <c r="AI789" s="12"/>
    </row>
    <row r="790" spans="1:35" x14ac:dyDescent="0.2">
      <c r="A790" s="12"/>
      <c r="B790" s="12"/>
      <c r="C790" s="80"/>
      <c r="D790" s="81">
        <f t="shared" si="160"/>
        <v>0</v>
      </c>
      <c r="E790" s="81">
        <f t="shared" si="160"/>
        <v>0</v>
      </c>
      <c r="F790" s="21">
        <f t="shared" si="161"/>
        <v>0</v>
      </c>
      <c r="G790" s="21">
        <f t="shared" si="161"/>
        <v>0</v>
      </c>
      <c r="H790" s="21">
        <f t="shared" si="162"/>
        <v>0</v>
      </c>
      <c r="I790" s="21">
        <f t="shared" si="163"/>
        <v>0</v>
      </c>
      <c r="J790" s="21">
        <f t="shared" si="164"/>
        <v>0</v>
      </c>
      <c r="K790" s="21">
        <f t="shared" si="165"/>
        <v>0</v>
      </c>
      <c r="L790" s="21">
        <f t="shared" si="166"/>
        <v>0</v>
      </c>
      <c r="M790" s="21">
        <f t="shared" ca="1" si="171"/>
        <v>-4.1827816089938883E-6</v>
      </c>
      <c r="N790" s="21">
        <f t="shared" ca="1" si="167"/>
        <v>0</v>
      </c>
      <c r="O790" s="82">
        <f t="shared" ca="1" si="168"/>
        <v>0</v>
      </c>
      <c r="P790" s="21">
        <f t="shared" ca="1" si="169"/>
        <v>0</v>
      </c>
      <c r="Q790" s="21">
        <f t="shared" ca="1" si="170"/>
        <v>0</v>
      </c>
      <c r="R790" s="12">
        <f t="shared" ca="1" si="172"/>
        <v>4.1827816089938883E-6</v>
      </c>
      <c r="S790" s="12"/>
      <c r="T790" s="12"/>
      <c r="U790" s="12"/>
      <c r="V790" s="12"/>
      <c r="W790" s="12"/>
      <c r="X790" s="12"/>
      <c r="Y790" s="12"/>
      <c r="Z790" s="12"/>
      <c r="AA790" s="12"/>
      <c r="AB790" s="12"/>
      <c r="AC790" s="12"/>
      <c r="AD790" s="12"/>
      <c r="AE790" s="12"/>
      <c r="AF790" s="12"/>
      <c r="AG790" s="12"/>
      <c r="AH790" s="12"/>
      <c r="AI790" s="12"/>
    </row>
    <row r="791" spans="1:35" x14ac:dyDescent="0.2">
      <c r="A791" s="12"/>
      <c r="B791" s="12"/>
      <c r="C791" s="80"/>
      <c r="D791" s="81">
        <f t="shared" si="160"/>
        <v>0</v>
      </c>
      <c r="E791" s="81">
        <f t="shared" si="160"/>
        <v>0</v>
      </c>
      <c r="F791" s="21">
        <f t="shared" si="161"/>
        <v>0</v>
      </c>
      <c r="G791" s="21">
        <f t="shared" si="161"/>
        <v>0</v>
      </c>
      <c r="H791" s="21">
        <f t="shared" si="162"/>
        <v>0</v>
      </c>
      <c r="I791" s="21">
        <f t="shared" si="163"/>
        <v>0</v>
      </c>
      <c r="J791" s="21">
        <f t="shared" si="164"/>
        <v>0</v>
      </c>
      <c r="K791" s="21">
        <f t="shared" si="165"/>
        <v>0</v>
      </c>
      <c r="L791" s="21">
        <f t="shared" si="166"/>
        <v>0</v>
      </c>
      <c r="M791" s="21">
        <f t="shared" ca="1" si="171"/>
        <v>-4.1827816089938883E-6</v>
      </c>
      <c r="N791" s="21">
        <f t="shared" ca="1" si="167"/>
        <v>0</v>
      </c>
      <c r="O791" s="82">
        <f t="shared" ca="1" si="168"/>
        <v>0</v>
      </c>
      <c r="P791" s="21">
        <f t="shared" ca="1" si="169"/>
        <v>0</v>
      </c>
      <c r="Q791" s="21">
        <f t="shared" ca="1" si="170"/>
        <v>0</v>
      </c>
      <c r="R791" s="12">
        <f t="shared" ca="1" si="172"/>
        <v>4.1827816089938883E-6</v>
      </c>
      <c r="S791" s="12"/>
      <c r="T791" s="12"/>
      <c r="U791" s="12"/>
      <c r="V791" s="12"/>
      <c r="W791" s="12"/>
      <c r="X791" s="12"/>
      <c r="Y791" s="12"/>
      <c r="Z791" s="12"/>
      <c r="AA791" s="12"/>
      <c r="AB791" s="12"/>
      <c r="AC791" s="12"/>
      <c r="AD791" s="12"/>
      <c r="AE791" s="12"/>
      <c r="AF791" s="12"/>
      <c r="AG791" s="12"/>
      <c r="AH791" s="12"/>
      <c r="AI791" s="12"/>
    </row>
    <row r="792" spans="1:35" x14ac:dyDescent="0.2">
      <c r="A792" s="12"/>
      <c r="B792" s="12"/>
      <c r="C792" s="80"/>
      <c r="D792" s="81">
        <f t="shared" si="160"/>
        <v>0</v>
      </c>
      <c r="E792" s="81">
        <f t="shared" si="160"/>
        <v>0</v>
      </c>
      <c r="F792" s="21">
        <f t="shared" si="161"/>
        <v>0</v>
      </c>
      <c r="G792" s="21">
        <f t="shared" si="161"/>
        <v>0</v>
      </c>
      <c r="H792" s="21">
        <f t="shared" si="162"/>
        <v>0</v>
      </c>
      <c r="I792" s="21">
        <f t="shared" si="163"/>
        <v>0</v>
      </c>
      <c r="J792" s="21">
        <f t="shared" si="164"/>
        <v>0</v>
      </c>
      <c r="K792" s="21">
        <f t="shared" si="165"/>
        <v>0</v>
      </c>
      <c r="L792" s="21">
        <f t="shared" si="166"/>
        <v>0</v>
      </c>
      <c r="M792" s="21">
        <f t="shared" ca="1" si="171"/>
        <v>-4.1827816089938883E-6</v>
      </c>
      <c r="N792" s="21">
        <f t="shared" ca="1" si="167"/>
        <v>0</v>
      </c>
      <c r="O792" s="82">
        <f t="shared" ca="1" si="168"/>
        <v>0</v>
      </c>
      <c r="P792" s="21">
        <f t="shared" ca="1" si="169"/>
        <v>0</v>
      </c>
      <c r="Q792" s="21">
        <f t="shared" ca="1" si="170"/>
        <v>0</v>
      </c>
      <c r="R792" s="12">
        <f t="shared" ca="1" si="172"/>
        <v>4.1827816089938883E-6</v>
      </c>
      <c r="S792" s="12"/>
      <c r="T792" s="12"/>
      <c r="U792" s="12"/>
      <c r="V792" s="12"/>
      <c r="W792" s="12"/>
      <c r="X792" s="12"/>
      <c r="Y792" s="12"/>
      <c r="Z792" s="12"/>
      <c r="AA792" s="12"/>
      <c r="AB792" s="12"/>
      <c r="AC792" s="12"/>
      <c r="AD792" s="12"/>
      <c r="AE792" s="12"/>
      <c r="AF792" s="12"/>
      <c r="AG792" s="12"/>
      <c r="AH792" s="12"/>
      <c r="AI792" s="12"/>
    </row>
    <row r="793" spans="1:35" x14ac:dyDescent="0.2">
      <c r="A793" s="12"/>
      <c r="B793" s="12"/>
      <c r="C793" s="80"/>
      <c r="D793" s="81">
        <f t="shared" si="160"/>
        <v>0</v>
      </c>
      <c r="E793" s="81">
        <f t="shared" si="160"/>
        <v>0</v>
      </c>
      <c r="F793" s="21">
        <f t="shared" si="161"/>
        <v>0</v>
      </c>
      <c r="G793" s="21">
        <f t="shared" si="161"/>
        <v>0</v>
      </c>
      <c r="H793" s="21">
        <f t="shared" si="162"/>
        <v>0</v>
      </c>
      <c r="I793" s="21">
        <f t="shared" si="163"/>
        <v>0</v>
      </c>
      <c r="J793" s="21">
        <f t="shared" si="164"/>
        <v>0</v>
      </c>
      <c r="K793" s="21">
        <f t="shared" si="165"/>
        <v>0</v>
      </c>
      <c r="L793" s="21">
        <f t="shared" si="166"/>
        <v>0</v>
      </c>
      <c r="M793" s="21">
        <f t="shared" ca="1" si="171"/>
        <v>-4.1827816089938883E-6</v>
      </c>
      <c r="N793" s="21">
        <f t="shared" ca="1" si="167"/>
        <v>0</v>
      </c>
      <c r="O793" s="82">
        <f t="shared" ca="1" si="168"/>
        <v>0</v>
      </c>
      <c r="P793" s="21">
        <f t="shared" ca="1" si="169"/>
        <v>0</v>
      </c>
      <c r="Q793" s="21">
        <f t="shared" ca="1" si="170"/>
        <v>0</v>
      </c>
      <c r="R793" s="12">
        <f t="shared" ca="1" si="172"/>
        <v>4.1827816089938883E-6</v>
      </c>
      <c r="S793" s="12"/>
      <c r="T793" s="12"/>
      <c r="U793" s="12"/>
      <c r="V793" s="12"/>
      <c r="W793" s="12"/>
      <c r="X793" s="12"/>
      <c r="Y793" s="12"/>
      <c r="Z793" s="12"/>
      <c r="AA793" s="12"/>
      <c r="AB793" s="12"/>
      <c r="AC793" s="12"/>
      <c r="AD793" s="12"/>
      <c r="AE793" s="12"/>
      <c r="AF793" s="12"/>
      <c r="AG793" s="12"/>
      <c r="AH793" s="12"/>
      <c r="AI793" s="12"/>
    </row>
    <row r="794" spans="1:35" x14ac:dyDescent="0.2">
      <c r="A794" s="12"/>
      <c r="B794" s="12"/>
      <c r="C794" s="80"/>
      <c r="D794" s="81">
        <f t="shared" si="160"/>
        <v>0</v>
      </c>
      <c r="E794" s="81">
        <f t="shared" si="160"/>
        <v>0</v>
      </c>
      <c r="F794" s="21">
        <f t="shared" si="161"/>
        <v>0</v>
      </c>
      <c r="G794" s="21">
        <f t="shared" si="161"/>
        <v>0</v>
      </c>
      <c r="H794" s="21">
        <f t="shared" si="162"/>
        <v>0</v>
      </c>
      <c r="I794" s="21">
        <f t="shared" si="163"/>
        <v>0</v>
      </c>
      <c r="J794" s="21">
        <f t="shared" si="164"/>
        <v>0</v>
      </c>
      <c r="K794" s="21">
        <f t="shared" si="165"/>
        <v>0</v>
      </c>
      <c r="L794" s="21">
        <f t="shared" si="166"/>
        <v>0</v>
      </c>
      <c r="M794" s="21">
        <f t="shared" ca="1" si="171"/>
        <v>-4.1827816089938883E-6</v>
      </c>
      <c r="N794" s="21">
        <f t="shared" ca="1" si="167"/>
        <v>0</v>
      </c>
      <c r="O794" s="82">
        <f t="shared" ca="1" si="168"/>
        <v>0</v>
      </c>
      <c r="P794" s="21">
        <f t="shared" ca="1" si="169"/>
        <v>0</v>
      </c>
      <c r="Q794" s="21">
        <f t="shared" ca="1" si="170"/>
        <v>0</v>
      </c>
      <c r="R794" s="12">
        <f t="shared" ca="1" si="172"/>
        <v>4.1827816089938883E-6</v>
      </c>
      <c r="S794" s="12"/>
      <c r="T794" s="12"/>
      <c r="U794" s="12"/>
      <c r="V794" s="12"/>
      <c r="W794" s="12"/>
      <c r="X794" s="12"/>
      <c r="Y794" s="12"/>
      <c r="Z794" s="12"/>
      <c r="AA794" s="12"/>
      <c r="AB794" s="12"/>
      <c r="AC794" s="12"/>
      <c r="AD794" s="12"/>
      <c r="AE794" s="12"/>
      <c r="AF794" s="12"/>
      <c r="AG794" s="12"/>
      <c r="AH794" s="12"/>
      <c r="AI794" s="12"/>
    </row>
    <row r="795" spans="1:35" x14ac:dyDescent="0.2">
      <c r="A795" s="12"/>
      <c r="B795" s="12"/>
      <c r="C795" s="80"/>
      <c r="D795" s="81">
        <f t="shared" si="160"/>
        <v>0</v>
      </c>
      <c r="E795" s="81">
        <f t="shared" si="160"/>
        <v>0</v>
      </c>
      <c r="F795" s="21">
        <f t="shared" si="161"/>
        <v>0</v>
      </c>
      <c r="G795" s="21">
        <f t="shared" si="161"/>
        <v>0</v>
      </c>
      <c r="H795" s="21">
        <f t="shared" si="162"/>
        <v>0</v>
      </c>
      <c r="I795" s="21">
        <f t="shared" si="163"/>
        <v>0</v>
      </c>
      <c r="J795" s="21">
        <f t="shared" si="164"/>
        <v>0</v>
      </c>
      <c r="K795" s="21">
        <f t="shared" si="165"/>
        <v>0</v>
      </c>
      <c r="L795" s="21">
        <f t="shared" si="166"/>
        <v>0</v>
      </c>
      <c r="M795" s="21">
        <f t="shared" ca="1" si="171"/>
        <v>-4.1827816089938883E-6</v>
      </c>
      <c r="N795" s="21">
        <f t="shared" ca="1" si="167"/>
        <v>0</v>
      </c>
      <c r="O795" s="82">
        <f t="shared" ca="1" si="168"/>
        <v>0</v>
      </c>
      <c r="P795" s="21">
        <f t="shared" ca="1" si="169"/>
        <v>0</v>
      </c>
      <c r="Q795" s="21">
        <f t="shared" ca="1" si="170"/>
        <v>0</v>
      </c>
      <c r="R795" s="12">
        <f t="shared" ca="1" si="172"/>
        <v>4.1827816089938883E-6</v>
      </c>
      <c r="S795" s="12"/>
      <c r="T795" s="12"/>
      <c r="U795" s="12"/>
      <c r="V795" s="12"/>
      <c r="W795" s="12"/>
      <c r="X795" s="12"/>
      <c r="Y795" s="12"/>
      <c r="Z795" s="12"/>
      <c r="AA795" s="12"/>
      <c r="AB795" s="12"/>
      <c r="AC795" s="12"/>
      <c r="AD795" s="12"/>
      <c r="AE795" s="12"/>
      <c r="AF795" s="12"/>
      <c r="AG795" s="12"/>
      <c r="AH795" s="12"/>
      <c r="AI795" s="12"/>
    </row>
    <row r="796" spans="1:35" x14ac:dyDescent="0.2">
      <c r="A796" s="12"/>
      <c r="B796" s="12"/>
      <c r="C796" s="80"/>
      <c r="D796" s="81">
        <f t="shared" si="160"/>
        <v>0</v>
      </c>
      <c r="E796" s="81">
        <f t="shared" si="160"/>
        <v>0</v>
      </c>
      <c r="F796" s="21">
        <f t="shared" si="161"/>
        <v>0</v>
      </c>
      <c r="G796" s="21">
        <f t="shared" si="161"/>
        <v>0</v>
      </c>
      <c r="H796" s="21">
        <f t="shared" si="162"/>
        <v>0</v>
      </c>
      <c r="I796" s="21">
        <f t="shared" si="163"/>
        <v>0</v>
      </c>
      <c r="J796" s="21">
        <f t="shared" si="164"/>
        <v>0</v>
      </c>
      <c r="K796" s="21">
        <f t="shared" si="165"/>
        <v>0</v>
      </c>
      <c r="L796" s="21">
        <f t="shared" si="166"/>
        <v>0</v>
      </c>
      <c r="M796" s="21">
        <f t="shared" ca="1" si="171"/>
        <v>-4.1827816089938883E-6</v>
      </c>
      <c r="N796" s="21">
        <f t="shared" ca="1" si="167"/>
        <v>0</v>
      </c>
      <c r="O796" s="82">
        <f t="shared" ca="1" si="168"/>
        <v>0</v>
      </c>
      <c r="P796" s="21">
        <f t="shared" ca="1" si="169"/>
        <v>0</v>
      </c>
      <c r="Q796" s="21">
        <f t="shared" ca="1" si="170"/>
        <v>0</v>
      </c>
      <c r="R796" s="12">
        <f t="shared" ca="1" si="172"/>
        <v>4.1827816089938883E-6</v>
      </c>
      <c r="S796" s="12"/>
      <c r="T796" s="12"/>
      <c r="U796" s="12"/>
      <c r="V796" s="12"/>
      <c r="W796" s="12"/>
      <c r="X796" s="12"/>
      <c r="Y796" s="12"/>
      <c r="Z796" s="12"/>
      <c r="AA796" s="12"/>
      <c r="AB796" s="12"/>
      <c r="AC796" s="12"/>
      <c r="AD796" s="12"/>
      <c r="AE796" s="12"/>
      <c r="AF796" s="12"/>
      <c r="AG796" s="12"/>
      <c r="AH796" s="12"/>
      <c r="AI796" s="12"/>
    </row>
    <row r="797" spans="1:35" x14ac:dyDescent="0.2">
      <c r="A797" s="12"/>
      <c r="B797" s="12"/>
      <c r="C797" s="80"/>
      <c r="D797" s="81">
        <f t="shared" si="160"/>
        <v>0</v>
      </c>
      <c r="E797" s="81">
        <f t="shared" si="160"/>
        <v>0</v>
      </c>
      <c r="F797" s="21">
        <f t="shared" si="161"/>
        <v>0</v>
      </c>
      <c r="G797" s="21">
        <f t="shared" si="161"/>
        <v>0</v>
      </c>
      <c r="H797" s="21">
        <f t="shared" si="162"/>
        <v>0</v>
      </c>
      <c r="I797" s="21">
        <f t="shared" si="163"/>
        <v>0</v>
      </c>
      <c r="J797" s="21">
        <f t="shared" si="164"/>
        <v>0</v>
      </c>
      <c r="K797" s="21">
        <f t="shared" si="165"/>
        <v>0</v>
      </c>
      <c r="L797" s="21">
        <f t="shared" si="166"/>
        <v>0</v>
      </c>
      <c r="M797" s="21">
        <f t="shared" ca="1" si="171"/>
        <v>-4.1827816089938883E-6</v>
      </c>
      <c r="N797" s="21">
        <f t="shared" ca="1" si="167"/>
        <v>0</v>
      </c>
      <c r="O797" s="82">
        <f t="shared" ca="1" si="168"/>
        <v>0</v>
      </c>
      <c r="P797" s="21">
        <f t="shared" ca="1" si="169"/>
        <v>0</v>
      </c>
      <c r="Q797" s="21">
        <f t="shared" ca="1" si="170"/>
        <v>0</v>
      </c>
      <c r="R797" s="12">
        <f t="shared" ca="1" si="172"/>
        <v>4.1827816089938883E-6</v>
      </c>
      <c r="S797" s="12"/>
      <c r="T797" s="12"/>
      <c r="U797" s="12"/>
      <c r="V797" s="12"/>
      <c r="W797" s="12"/>
      <c r="X797" s="12"/>
      <c r="Y797" s="12"/>
      <c r="Z797" s="12"/>
      <c r="AA797" s="12"/>
      <c r="AB797" s="12"/>
      <c r="AC797" s="12"/>
      <c r="AD797" s="12"/>
      <c r="AE797" s="12"/>
      <c r="AF797" s="12"/>
      <c r="AG797" s="12"/>
      <c r="AH797" s="12"/>
      <c r="AI797" s="12"/>
    </row>
    <row r="798" spans="1:35" x14ac:dyDescent="0.2">
      <c r="A798" s="12"/>
      <c r="B798" s="12"/>
      <c r="C798" s="80"/>
      <c r="D798" s="81">
        <f t="shared" si="160"/>
        <v>0</v>
      </c>
      <c r="E798" s="81">
        <f t="shared" si="160"/>
        <v>0</v>
      </c>
      <c r="F798" s="21">
        <f t="shared" si="161"/>
        <v>0</v>
      </c>
      <c r="G798" s="21">
        <f t="shared" si="161"/>
        <v>0</v>
      </c>
      <c r="H798" s="21">
        <f t="shared" si="162"/>
        <v>0</v>
      </c>
      <c r="I798" s="21">
        <f t="shared" si="163"/>
        <v>0</v>
      </c>
      <c r="J798" s="21">
        <f t="shared" si="164"/>
        <v>0</v>
      </c>
      <c r="K798" s="21">
        <f t="shared" si="165"/>
        <v>0</v>
      </c>
      <c r="L798" s="21">
        <f t="shared" si="166"/>
        <v>0</v>
      </c>
      <c r="M798" s="21">
        <f t="shared" ca="1" si="171"/>
        <v>-4.1827816089938883E-6</v>
      </c>
      <c r="N798" s="21">
        <f t="shared" ca="1" si="167"/>
        <v>0</v>
      </c>
      <c r="O798" s="82">
        <f t="shared" ca="1" si="168"/>
        <v>0</v>
      </c>
      <c r="P798" s="21">
        <f t="shared" ca="1" si="169"/>
        <v>0</v>
      </c>
      <c r="Q798" s="21">
        <f t="shared" ca="1" si="170"/>
        <v>0</v>
      </c>
      <c r="R798" s="12">
        <f t="shared" ca="1" si="172"/>
        <v>4.1827816089938883E-6</v>
      </c>
      <c r="S798" s="12"/>
      <c r="T798" s="12"/>
      <c r="U798" s="12"/>
      <c r="V798" s="12"/>
      <c r="W798" s="12"/>
      <c r="X798" s="12"/>
      <c r="Y798" s="12"/>
      <c r="Z798" s="12"/>
      <c r="AA798" s="12"/>
      <c r="AB798" s="12"/>
      <c r="AC798" s="12"/>
      <c r="AD798" s="12"/>
      <c r="AE798" s="12"/>
      <c r="AF798" s="12"/>
      <c r="AG798" s="12"/>
      <c r="AH798" s="12"/>
      <c r="AI798" s="12"/>
    </row>
    <row r="799" spans="1:35" x14ac:dyDescent="0.2">
      <c r="A799" s="12"/>
      <c r="B799" s="12"/>
      <c r="C799" s="80"/>
      <c r="D799" s="81">
        <f t="shared" si="160"/>
        <v>0</v>
      </c>
      <c r="E799" s="81">
        <f t="shared" si="160"/>
        <v>0</v>
      </c>
      <c r="F799" s="21">
        <f t="shared" si="161"/>
        <v>0</v>
      </c>
      <c r="G799" s="21">
        <f t="shared" si="161"/>
        <v>0</v>
      </c>
      <c r="H799" s="21">
        <f t="shared" si="162"/>
        <v>0</v>
      </c>
      <c r="I799" s="21">
        <f t="shared" si="163"/>
        <v>0</v>
      </c>
      <c r="J799" s="21">
        <f t="shared" si="164"/>
        <v>0</v>
      </c>
      <c r="K799" s="21">
        <f t="shared" si="165"/>
        <v>0</v>
      </c>
      <c r="L799" s="21">
        <f t="shared" si="166"/>
        <v>0</v>
      </c>
      <c r="M799" s="21">
        <f t="shared" ca="1" si="171"/>
        <v>-4.1827816089938883E-6</v>
      </c>
      <c r="N799" s="21">
        <f t="shared" ca="1" si="167"/>
        <v>0</v>
      </c>
      <c r="O799" s="82">
        <f t="shared" ca="1" si="168"/>
        <v>0</v>
      </c>
      <c r="P799" s="21">
        <f t="shared" ca="1" si="169"/>
        <v>0</v>
      </c>
      <c r="Q799" s="21">
        <f t="shared" ca="1" si="170"/>
        <v>0</v>
      </c>
      <c r="R799" s="12">
        <f t="shared" ca="1" si="172"/>
        <v>4.1827816089938883E-6</v>
      </c>
      <c r="S799" s="12"/>
      <c r="T799" s="12"/>
      <c r="U799" s="12"/>
      <c r="V799" s="12"/>
      <c r="W799" s="12"/>
      <c r="X799" s="12"/>
      <c r="Y799" s="12"/>
      <c r="Z799" s="12"/>
      <c r="AA799" s="12"/>
      <c r="AB799" s="12"/>
      <c r="AC799" s="12"/>
      <c r="AD799" s="12"/>
      <c r="AE799" s="12"/>
      <c r="AF799" s="12"/>
      <c r="AG799" s="12"/>
      <c r="AH799" s="12"/>
      <c r="AI799" s="12"/>
    </row>
    <row r="800" spans="1:35" x14ac:dyDescent="0.2">
      <c r="A800" s="12"/>
      <c r="B800" s="12"/>
      <c r="C800" s="80"/>
      <c r="D800" s="81">
        <f t="shared" si="160"/>
        <v>0</v>
      </c>
      <c r="E800" s="81">
        <f t="shared" si="160"/>
        <v>0</v>
      </c>
      <c r="F800" s="21">
        <f t="shared" si="161"/>
        <v>0</v>
      </c>
      <c r="G800" s="21">
        <f t="shared" si="161"/>
        <v>0</v>
      </c>
      <c r="H800" s="21">
        <f t="shared" si="162"/>
        <v>0</v>
      </c>
      <c r="I800" s="21">
        <f t="shared" si="163"/>
        <v>0</v>
      </c>
      <c r="J800" s="21">
        <f t="shared" si="164"/>
        <v>0</v>
      </c>
      <c r="K800" s="21">
        <f t="shared" si="165"/>
        <v>0</v>
      </c>
      <c r="L800" s="21">
        <f t="shared" si="166"/>
        <v>0</v>
      </c>
      <c r="M800" s="21">
        <f t="shared" ca="1" si="171"/>
        <v>-4.1827816089938883E-6</v>
      </c>
      <c r="N800" s="21">
        <f t="shared" ca="1" si="167"/>
        <v>0</v>
      </c>
      <c r="O800" s="82">
        <f t="shared" ca="1" si="168"/>
        <v>0</v>
      </c>
      <c r="P800" s="21">
        <f t="shared" ca="1" si="169"/>
        <v>0</v>
      </c>
      <c r="Q800" s="21">
        <f t="shared" ca="1" si="170"/>
        <v>0</v>
      </c>
      <c r="R800" s="12">
        <f t="shared" ca="1" si="172"/>
        <v>4.1827816089938883E-6</v>
      </c>
      <c r="S800" s="12"/>
      <c r="T800" s="12"/>
      <c r="U800" s="12"/>
      <c r="V800" s="12"/>
      <c r="W800" s="12"/>
      <c r="X800" s="12"/>
      <c r="Y800" s="12"/>
      <c r="Z800" s="12"/>
      <c r="AA800" s="12"/>
      <c r="AB800" s="12"/>
      <c r="AC800" s="12"/>
      <c r="AD800" s="12"/>
      <c r="AE800" s="12"/>
      <c r="AF800" s="12"/>
      <c r="AG800" s="12"/>
      <c r="AH800" s="12"/>
      <c r="AI800" s="12"/>
    </row>
    <row r="801" spans="1:35" x14ac:dyDescent="0.2">
      <c r="A801" s="12"/>
      <c r="B801" s="12"/>
      <c r="C801" s="80"/>
      <c r="D801" s="81">
        <f t="shared" si="160"/>
        <v>0</v>
      </c>
      <c r="E801" s="81">
        <f t="shared" si="160"/>
        <v>0</v>
      </c>
      <c r="F801" s="21">
        <f t="shared" si="161"/>
        <v>0</v>
      </c>
      <c r="G801" s="21">
        <f t="shared" si="161"/>
        <v>0</v>
      </c>
      <c r="H801" s="21">
        <f t="shared" si="162"/>
        <v>0</v>
      </c>
      <c r="I801" s="21">
        <f t="shared" si="163"/>
        <v>0</v>
      </c>
      <c r="J801" s="21">
        <f t="shared" si="164"/>
        <v>0</v>
      </c>
      <c r="K801" s="21">
        <f t="shared" si="165"/>
        <v>0</v>
      </c>
      <c r="L801" s="21">
        <f t="shared" si="166"/>
        <v>0</v>
      </c>
      <c r="M801" s="21">
        <f t="shared" ca="1" si="171"/>
        <v>-4.1827816089938883E-6</v>
      </c>
      <c r="N801" s="21">
        <f t="shared" ca="1" si="167"/>
        <v>0</v>
      </c>
      <c r="O801" s="82">
        <f t="shared" ca="1" si="168"/>
        <v>0</v>
      </c>
      <c r="P801" s="21">
        <f t="shared" ca="1" si="169"/>
        <v>0</v>
      </c>
      <c r="Q801" s="21">
        <f t="shared" ca="1" si="170"/>
        <v>0</v>
      </c>
      <c r="R801" s="12">
        <f t="shared" ca="1" si="172"/>
        <v>4.1827816089938883E-6</v>
      </c>
      <c r="S801" s="12"/>
      <c r="T801" s="12"/>
      <c r="U801" s="12"/>
      <c r="V801" s="12"/>
      <c r="W801" s="12"/>
      <c r="X801" s="12"/>
      <c r="Y801" s="12"/>
      <c r="Z801" s="12"/>
      <c r="AA801" s="12"/>
      <c r="AB801" s="12"/>
      <c r="AC801" s="12"/>
      <c r="AD801" s="12"/>
      <c r="AE801" s="12"/>
      <c r="AF801" s="12"/>
      <c r="AG801" s="12"/>
      <c r="AH801" s="12"/>
      <c r="AI801" s="12"/>
    </row>
    <row r="802" spans="1:35" x14ac:dyDescent="0.2">
      <c r="A802" s="12"/>
      <c r="B802" s="12"/>
      <c r="C802" s="80"/>
      <c r="D802" s="81">
        <f t="shared" si="160"/>
        <v>0</v>
      </c>
      <c r="E802" s="81">
        <f t="shared" si="160"/>
        <v>0</v>
      </c>
      <c r="F802" s="21">
        <f t="shared" si="161"/>
        <v>0</v>
      </c>
      <c r="G802" s="21">
        <f t="shared" si="161"/>
        <v>0</v>
      </c>
      <c r="H802" s="21">
        <f t="shared" si="162"/>
        <v>0</v>
      </c>
      <c r="I802" s="21">
        <f t="shared" si="163"/>
        <v>0</v>
      </c>
      <c r="J802" s="21">
        <f t="shared" si="164"/>
        <v>0</v>
      </c>
      <c r="K802" s="21">
        <f t="shared" si="165"/>
        <v>0</v>
      </c>
      <c r="L802" s="21">
        <f t="shared" si="166"/>
        <v>0</v>
      </c>
      <c r="M802" s="21">
        <f t="shared" ca="1" si="171"/>
        <v>-4.1827816089938883E-6</v>
      </c>
      <c r="N802" s="21">
        <f t="shared" ca="1" si="167"/>
        <v>0</v>
      </c>
      <c r="O802" s="82">
        <f t="shared" ca="1" si="168"/>
        <v>0</v>
      </c>
      <c r="P802" s="21">
        <f t="shared" ca="1" si="169"/>
        <v>0</v>
      </c>
      <c r="Q802" s="21">
        <f t="shared" ca="1" si="170"/>
        <v>0</v>
      </c>
      <c r="R802" s="12">
        <f t="shared" ca="1" si="172"/>
        <v>4.1827816089938883E-6</v>
      </c>
      <c r="S802" s="12"/>
      <c r="T802" s="12"/>
      <c r="U802" s="12"/>
      <c r="V802" s="12"/>
      <c r="W802" s="12"/>
      <c r="X802" s="12"/>
      <c r="Y802" s="12"/>
      <c r="Z802" s="12"/>
      <c r="AA802" s="12"/>
      <c r="AB802" s="12"/>
      <c r="AC802" s="12"/>
      <c r="AD802" s="12"/>
      <c r="AE802" s="12"/>
      <c r="AF802" s="12"/>
      <c r="AG802" s="12"/>
      <c r="AH802" s="12"/>
      <c r="AI802" s="12"/>
    </row>
    <row r="803" spans="1:35" x14ac:dyDescent="0.2">
      <c r="A803" s="12"/>
      <c r="B803" s="12"/>
      <c r="C803" s="80"/>
      <c r="D803" s="81">
        <f t="shared" si="160"/>
        <v>0</v>
      </c>
      <c r="E803" s="81">
        <f t="shared" si="160"/>
        <v>0</v>
      </c>
      <c r="F803" s="21">
        <f t="shared" si="161"/>
        <v>0</v>
      </c>
      <c r="G803" s="21">
        <f t="shared" si="161"/>
        <v>0</v>
      </c>
      <c r="H803" s="21">
        <f t="shared" si="162"/>
        <v>0</v>
      </c>
      <c r="I803" s="21">
        <f t="shared" si="163"/>
        <v>0</v>
      </c>
      <c r="J803" s="21">
        <f t="shared" si="164"/>
        <v>0</v>
      </c>
      <c r="K803" s="21">
        <f t="shared" si="165"/>
        <v>0</v>
      </c>
      <c r="L803" s="21">
        <f t="shared" si="166"/>
        <v>0</v>
      </c>
      <c r="M803" s="21">
        <f t="shared" ca="1" si="171"/>
        <v>-4.1827816089938883E-6</v>
      </c>
      <c r="N803" s="21">
        <f t="shared" ca="1" si="167"/>
        <v>0</v>
      </c>
      <c r="O803" s="82">
        <f t="shared" ca="1" si="168"/>
        <v>0</v>
      </c>
      <c r="P803" s="21">
        <f t="shared" ca="1" si="169"/>
        <v>0</v>
      </c>
      <c r="Q803" s="21">
        <f t="shared" ca="1" si="170"/>
        <v>0</v>
      </c>
      <c r="R803" s="12">
        <f t="shared" ca="1" si="172"/>
        <v>4.1827816089938883E-6</v>
      </c>
      <c r="S803" s="12"/>
      <c r="T803" s="12"/>
      <c r="U803" s="12"/>
      <c r="V803" s="12"/>
      <c r="W803" s="12"/>
      <c r="X803" s="12"/>
      <c r="Y803" s="12"/>
      <c r="Z803" s="12"/>
      <c r="AA803" s="12"/>
      <c r="AB803" s="12"/>
      <c r="AC803" s="12"/>
      <c r="AD803" s="12"/>
      <c r="AE803" s="12"/>
      <c r="AF803" s="12"/>
      <c r="AG803" s="12"/>
      <c r="AH803" s="12"/>
      <c r="AI803" s="12"/>
    </row>
    <row r="804" spans="1:35" x14ac:dyDescent="0.2">
      <c r="A804" s="12"/>
      <c r="B804" s="12"/>
      <c r="C804" s="80"/>
      <c r="D804" s="81">
        <f t="shared" si="160"/>
        <v>0</v>
      </c>
      <c r="E804" s="81">
        <f t="shared" si="160"/>
        <v>0</v>
      </c>
      <c r="F804" s="21">
        <f t="shared" si="161"/>
        <v>0</v>
      </c>
      <c r="G804" s="21">
        <f t="shared" si="161"/>
        <v>0</v>
      </c>
      <c r="H804" s="21">
        <f t="shared" si="162"/>
        <v>0</v>
      </c>
      <c r="I804" s="21">
        <f t="shared" si="163"/>
        <v>0</v>
      </c>
      <c r="J804" s="21">
        <f t="shared" si="164"/>
        <v>0</v>
      </c>
      <c r="K804" s="21">
        <f t="shared" si="165"/>
        <v>0</v>
      </c>
      <c r="L804" s="21">
        <f t="shared" si="166"/>
        <v>0</v>
      </c>
      <c r="M804" s="21">
        <f t="shared" ca="1" si="171"/>
        <v>-4.1827816089938883E-6</v>
      </c>
      <c r="N804" s="21">
        <f t="shared" ca="1" si="167"/>
        <v>0</v>
      </c>
      <c r="O804" s="82">
        <f t="shared" ca="1" si="168"/>
        <v>0</v>
      </c>
      <c r="P804" s="21">
        <f t="shared" ca="1" si="169"/>
        <v>0</v>
      </c>
      <c r="Q804" s="21">
        <f t="shared" ca="1" si="170"/>
        <v>0</v>
      </c>
      <c r="R804" s="12">
        <f t="shared" ca="1" si="172"/>
        <v>4.1827816089938883E-6</v>
      </c>
      <c r="S804" s="12"/>
      <c r="T804" s="12"/>
      <c r="U804" s="12"/>
      <c r="V804" s="12"/>
      <c r="W804" s="12"/>
      <c r="X804" s="12"/>
      <c r="Y804" s="12"/>
      <c r="Z804" s="12"/>
      <c r="AA804" s="12"/>
      <c r="AB804" s="12"/>
      <c r="AC804" s="12"/>
      <c r="AD804" s="12"/>
      <c r="AE804" s="12"/>
      <c r="AF804" s="12"/>
      <c r="AG804" s="12"/>
      <c r="AH804" s="12"/>
      <c r="AI804" s="12"/>
    </row>
    <row r="805" spans="1:35" x14ac:dyDescent="0.2">
      <c r="A805" s="12"/>
      <c r="B805" s="12"/>
      <c r="C805" s="80"/>
      <c r="D805" s="81">
        <f t="shared" si="160"/>
        <v>0</v>
      </c>
      <c r="E805" s="81">
        <f t="shared" si="160"/>
        <v>0</v>
      </c>
      <c r="F805" s="21">
        <f t="shared" si="161"/>
        <v>0</v>
      </c>
      <c r="G805" s="21">
        <f t="shared" si="161"/>
        <v>0</v>
      </c>
      <c r="H805" s="21">
        <f t="shared" si="162"/>
        <v>0</v>
      </c>
      <c r="I805" s="21">
        <f t="shared" si="163"/>
        <v>0</v>
      </c>
      <c r="J805" s="21">
        <f t="shared" si="164"/>
        <v>0</v>
      </c>
      <c r="K805" s="21">
        <f t="shared" si="165"/>
        <v>0</v>
      </c>
      <c r="L805" s="21">
        <f t="shared" si="166"/>
        <v>0</v>
      </c>
      <c r="M805" s="21">
        <f t="shared" ca="1" si="171"/>
        <v>-4.1827816089938883E-6</v>
      </c>
      <c r="N805" s="21">
        <f t="shared" ca="1" si="167"/>
        <v>0</v>
      </c>
      <c r="O805" s="82">
        <f t="shared" ca="1" si="168"/>
        <v>0</v>
      </c>
      <c r="P805" s="21">
        <f t="shared" ca="1" si="169"/>
        <v>0</v>
      </c>
      <c r="Q805" s="21">
        <f t="shared" ca="1" si="170"/>
        <v>0</v>
      </c>
      <c r="R805" s="12">
        <f t="shared" ca="1" si="172"/>
        <v>4.1827816089938883E-6</v>
      </c>
      <c r="S805" s="12"/>
      <c r="T805" s="12"/>
      <c r="U805" s="12"/>
      <c r="V805" s="12"/>
      <c r="W805" s="12"/>
      <c r="X805" s="12"/>
      <c r="Y805" s="12"/>
      <c r="Z805" s="12"/>
      <c r="AA805" s="12"/>
      <c r="AB805" s="12"/>
      <c r="AC805" s="12"/>
      <c r="AD805" s="12"/>
      <c r="AE805" s="12"/>
      <c r="AF805" s="12"/>
      <c r="AG805" s="12"/>
      <c r="AH805" s="12"/>
      <c r="AI805" s="12"/>
    </row>
    <row r="806" spans="1:35" x14ac:dyDescent="0.2">
      <c r="A806" s="12"/>
      <c r="B806" s="12"/>
      <c r="C806" s="80"/>
      <c r="D806" s="81">
        <f t="shared" si="160"/>
        <v>0</v>
      </c>
      <c r="E806" s="81">
        <f t="shared" si="160"/>
        <v>0</v>
      </c>
      <c r="F806" s="21">
        <f t="shared" si="161"/>
        <v>0</v>
      </c>
      <c r="G806" s="21">
        <f t="shared" si="161"/>
        <v>0</v>
      </c>
      <c r="H806" s="21">
        <f t="shared" si="162"/>
        <v>0</v>
      </c>
      <c r="I806" s="21">
        <f t="shared" si="163"/>
        <v>0</v>
      </c>
      <c r="J806" s="21">
        <f t="shared" si="164"/>
        <v>0</v>
      </c>
      <c r="K806" s="21">
        <f t="shared" si="165"/>
        <v>0</v>
      </c>
      <c r="L806" s="21">
        <f t="shared" si="166"/>
        <v>0</v>
      </c>
      <c r="M806" s="21">
        <f t="shared" ca="1" si="171"/>
        <v>-4.1827816089938883E-6</v>
      </c>
      <c r="N806" s="21">
        <f t="shared" ca="1" si="167"/>
        <v>0</v>
      </c>
      <c r="O806" s="82">
        <f t="shared" ca="1" si="168"/>
        <v>0</v>
      </c>
      <c r="P806" s="21">
        <f t="shared" ca="1" si="169"/>
        <v>0</v>
      </c>
      <c r="Q806" s="21">
        <f t="shared" ca="1" si="170"/>
        <v>0</v>
      </c>
      <c r="R806" s="12">
        <f t="shared" ca="1" si="172"/>
        <v>4.1827816089938883E-6</v>
      </c>
      <c r="S806" s="12"/>
      <c r="T806" s="12"/>
      <c r="U806" s="12"/>
      <c r="V806" s="12"/>
      <c r="W806" s="12"/>
      <c r="X806" s="12"/>
      <c r="Y806" s="12"/>
      <c r="Z806" s="12"/>
      <c r="AA806" s="12"/>
      <c r="AB806" s="12"/>
      <c r="AC806" s="12"/>
      <c r="AD806" s="12"/>
      <c r="AE806" s="12"/>
      <c r="AF806" s="12"/>
      <c r="AG806" s="12"/>
      <c r="AH806" s="12"/>
      <c r="AI806" s="12"/>
    </row>
    <row r="807" spans="1:35" x14ac:dyDescent="0.2">
      <c r="A807" s="12"/>
      <c r="B807" s="12"/>
      <c r="C807" s="80"/>
      <c r="D807" s="81">
        <f t="shared" si="160"/>
        <v>0</v>
      </c>
      <c r="E807" s="81">
        <f t="shared" si="160"/>
        <v>0</v>
      </c>
      <c r="F807" s="21">
        <f t="shared" si="161"/>
        <v>0</v>
      </c>
      <c r="G807" s="21">
        <f t="shared" si="161"/>
        <v>0</v>
      </c>
      <c r="H807" s="21">
        <f t="shared" si="162"/>
        <v>0</v>
      </c>
      <c r="I807" s="21">
        <f t="shared" si="163"/>
        <v>0</v>
      </c>
      <c r="J807" s="21">
        <f t="shared" si="164"/>
        <v>0</v>
      </c>
      <c r="K807" s="21">
        <f t="shared" si="165"/>
        <v>0</v>
      </c>
      <c r="L807" s="21">
        <f t="shared" si="166"/>
        <v>0</v>
      </c>
      <c r="M807" s="21">
        <f t="shared" ca="1" si="171"/>
        <v>-4.1827816089938883E-6</v>
      </c>
      <c r="N807" s="21">
        <f t="shared" ca="1" si="167"/>
        <v>0</v>
      </c>
      <c r="O807" s="82">
        <f t="shared" ca="1" si="168"/>
        <v>0</v>
      </c>
      <c r="P807" s="21">
        <f t="shared" ca="1" si="169"/>
        <v>0</v>
      </c>
      <c r="Q807" s="21">
        <f t="shared" ca="1" si="170"/>
        <v>0</v>
      </c>
      <c r="R807" s="12">
        <f t="shared" ca="1" si="172"/>
        <v>4.1827816089938883E-6</v>
      </c>
      <c r="S807" s="12"/>
      <c r="T807" s="12"/>
      <c r="U807" s="12"/>
      <c r="V807" s="12"/>
      <c r="W807" s="12"/>
      <c r="X807" s="12"/>
      <c r="Y807" s="12"/>
      <c r="Z807" s="12"/>
      <c r="AA807" s="12"/>
      <c r="AB807" s="12"/>
      <c r="AC807" s="12"/>
      <c r="AD807" s="12"/>
      <c r="AE807" s="12"/>
      <c r="AF807" s="12"/>
      <c r="AG807" s="12"/>
      <c r="AH807" s="12"/>
      <c r="AI807" s="12"/>
    </row>
    <row r="808" spans="1:35" x14ac:dyDescent="0.2">
      <c r="A808" s="12"/>
      <c r="B808" s="12"/>
      <c r="C808" s="80"/>
      <c r="D808" s="81">
        <f t="shared" si="160"/>
        <v>0</v>
      </c>
      <c r="E808" s="81">
        <f t="shared" si="160"/>
        <v>0</v>
      </c>
      <c r="F808" s="21">
        <f t="shared" si="161"/>
        <v>0</v>
      </c>
      <c r="G808" s="21">
        <f t="shared" si="161"/>
        <v>0</v>
      </c>
      <c r="H808" s="21">
        <f t="shared" si="162"/>
        <v>0</v>
      </c>
      <c r="I808" s="21">
        <f t="shared" si="163"/>
        <v>0</v>
      </c>
      <c r="J808" s="21">
        <f t="shared" si="164"/>
        <v>0</v>
      </c>
      <c r="K808" s="21">
        <f t="shared" si="165"/>
        <v>0</v>
      </c>
      <c r="L808" s="21">
        <f t="shared" si="166"/>
        <v>0</v>
      </c>
      <c r="M808" s="21">
        <f t="shared" ca="1" si="171"/>
        <v>-4.1827816089938883E-6</v>
      </c>
      <c r="N808" s="21">
        <f t="shared" ca="1" si="167"/>
        <v>0</v>
      </c>
      <c r="O808" s="82">
        <f t="shared" ca="1" si="168"/>
        <v>0</v>
      </c>
      <c r="P808" s="21">
        <f t="shared" ca="1" si="169"/>
        <v>0</v>
      </c>
      <c r="Q808" s="21">
        <f t="shared" ca="1" si="170"/>
        <v>0</v>
      </c>
      <c r="R808" s="12">
        <f t="shared" ca="1" si="172"/>
        <v>4.1827816089938883E-6</v>
      </c>
      <c r="S808" s="12"/>
      <c r="T808" s="12"/>
      <c r="U808" s="12"/>
      <c r="V808" s="12"/>
      <c r="W808" s="12"/>
      <c r="X808" s="12"/>
      <c r="Y808" s="12"/>
      <c r="Z808" s="12"/>
      <c r="AA808" s="12"/>
      <c r="AB808" s="12"/>
      <c r="AC808" s="12"/>
      <c r="AD808" s="12"/>
      <c r="AE808" s="12"/>
      <c r="AF808" s="12"/>
      <c r="AG808" s="12"/>
      <c r="AH808" s="12"/>
      <c r="AI808" s="12"/>
    </row>
    <row r="809" spans="1:35" x14ac:dyDescent="0.2">
      <c r="A809" s="12"/>
      <c r="B809" s="12"/>
      <c r="C809" s="80"/>
      <c r="D809" s="81">
        <f t="shared" si="160"/>
        <v>0</v>
      </c>
      <c r="E809" s="81">
        <f t="shared" si="160"/>
        <v>0</v>
      </c>
      <c r="F809" s="21">
        <f t="shared" si="161"/>
        <v>0</v>
      </c>
      <c r="G809" s="21">
        <f t="shared" si="161"/>
        <v>0</v>
      </c>
      <c r="H809" s="21">
        <f t="shared" si="162"/>
        <v>0</v>
      </c>
      <c r="I809" s="21">
        <f t="shared" si="163"/>
        <v>0</v>
      </c>
      <c r="J809" s="21">
        <f t="shared" si="164"/>
        <v>0</v>
      </c>
      <c r="K809" s="21">
        <f t="shared" si="165"/>
        <v>0</v>
      </c>
      <c r="L809" s="21">
        <f t="shared" si="166"/>
        <v>0</v>
      </c>
      <c r="M809" s="21">
        <f t="shared" ca="1" si="171"/>
        <v>-4.1827816089938883E-6</v>
      </c>
      <c r="N809" s="21">
        <f t="shared" ca="1" si="167"/>
        <v>0</v>
      </c>
      <c r="O809" s="82">
        <f t="shared" ca="1" si="168"/>
        <v>0</v>
      </c>
      <c r="P809" s="21">
        <f t="shared" ca="1" si="169"/>
        <v>0</v>
      </c>
      <c r="Q809" s="21">
        <f t="shared" ca="1" si="170"/>
        <v>0</v>
      </c>
      <c r="R809" s="12">
        <f t="shared" ca="1" si="172"/>
        <v>4.1827816089938883E-6</v>
      </c>
      <c r="S809" s="12"/>
      <c r="T809" s="12"/>
      <c r="U809" s="12"/>
      <c r="V809" s="12"/>
      <c r="W809" s="12"/>
      <c r="X809" s="12"/>
      <c r="Y809" s="12"/>
      <c r="Z809" s="12"/>
      <c r="AA809" s="12"/>
      <c r="AB809" s="12"/>
      <c r="AC809" s="12"/>
      <c r="AD809" s="12"/>
      <c r="AE809" s="12"/>
      <c r="AF809" s="12"/>
      <c r="AG809" s="12"/>
      <c r="AH809" s="12"/>
      <c r="AI809" s="12"/>
    </row>
    <row r="810" spans="1:35" x14ac:dyDescent="0.2">
      <c r="A810" s="12"/>
      <c r="B810" s="12"/>
      <c r="C810" s="80"/>
      <c r="D810" s="81">
        <f t="shared" si="160"/>
        <v>0</v>
      </c>
      <c r="E810" s="81">
        <f t="shared" si="160"/>
        <v>0</v>
      </c>
      <c r="F810" s="21">
        <f t="shared" si="161"/>
        <v>0</v>
      </c>
      <c r="G810" s="21">
        <f t="shared" si="161"/>
        <v>0</v>
      </c>
      <c r="H810" s="21">
        <f t="shared" si="162"/>
        <v>0</v>
      </c>
      <c r="I810" s="21">
        <f t="shared" si="163"/>
        <v>0</v>
      </c>
      <c r="J810" s="21">
        <f t="shared" si="164"/>
        <v>0</v>
      </c>
      <c r="K810" s="21">
        <f t="shared" si="165"/>
        <v>0</v>
      </c>
      <c r="L810" s="21">
        <f t="shared" si="166"/>
        <v>0</v>
      </c>
      <c r="M810" s="21">
        <f t="shared" ca="1" si="171"/>
        <v>-4.1827816089938883E-6</v>
      </c>
      <c r="N810" s="21">
        <f t="shared" ca="1" si="167"/>
        <v>0</v>
      </c>
      <c r="O810" s="82">
        <f t="shared" ca="1" si="168"/>
        <v>0</v>
      </c>
      <c r="P810" s="21">
        <f t="shared" ca="1" si="169"/>
        <v>0</v>
      </c>
      <c r="Q810" s="21">
        <f t="shared" ca="1" si="170"/>
        <v>0</v>
      </c>
      <c r="R810" s="12">
        <f t="shared" ca="1" si="172"/>
        <v>4.1827816089938883E-6</v>
      </c>
      <c r="S810" s="12"/>
      <c r="T810" s="12"/>
      <c r="U810" s="12"/>
      <c r="V810" s="12"/>
      <c r="W810" s="12"/>
      <c r="X810" s="12"/>
      <c r="Y810" s="12"/>
      <c r="Z810" s="12"/>
      <c r="AA810" s="12"/>
      <c r="AB810" s="12"/>
      <c r="AC810" s="12"/>
      <c r="AD810" s="12"/>
      <c r="AE810" s="12"/>
      <c r="AF810" s="12"/>
      <c r="AG810" s="12"/>
      <c r="AH810" s="12"/>
      <c r="AI810" s="12"/>
    </row>
    <row r="811" spans="1:35" x14ac:dyDescent="0.2">
      <c r="A811" s="12"/>
      <c r="B811" s="12"/>
      <c r="C811" s="80"/>
      <c r="D811" s="81">
        <f t="shared" si="160"/>
        <v>0</v>
      </c>
      <c r="E811" s="81">
        <f t="shared" si="160"/>
        <v>0</v>
      </c>
      <c r="F811" s="21">
        <f t="shared" si="161"/>
        <v>0</v>
      </c>
      <c r="G811" s="21">
        <f t="shared" si="161"/>
        <v>0</v>
      </c>
      <c r="H811" s="21">
        <f t="shared" si="162"/>
        <v>0</v>
      </c>
      <c r="I811" s="21">
        <f t="shared" si="163"/>
        <v>0</v>
      </c>
      <c r="J811" s="21">
        <f t="shared" si="164"/>
        <v>0</v>
      </c>
      <c r="K811" s="21">
        <f t="shared" si="165"/>
        <v>0</v>
      </c>
      <c r="L811" s="21">
        <f t="shared" si="166"/>
        <v>0</v>
      </c>
      <c r="M811" s="21">
        <f t="shared" ca="1" si="171"/>
        <v>-4.1827816089938883E-6</v>
      </c>
      <c r="N811" s="21">
        <f t="shared" ca="1" si="167"/>
        <v>0</v>
      </c>
      <c r="O811" s="82">
        <f t="shared" ca="1" si="168"/>
        <v>0</v>
      </c>
      <c r="P811" s="21">
        <f t="shared" ca="1" si="169"/>
        <v>0</v>
      </c>
      <c r="Q811" s="21">
        <f t="shared" ca="1" si="170"/>
        <v>0</v>
      </c>
      <c r="R811" s="12">
        <f t="shared" ca="1" si="172"/>
        <v>4.1827816089938883E-6</v>
      </c>
      <c r="S811" s="12"/>
      <c r="T811" s="12"/>
      <c r="U811" s="12"/>
      <c r="V811" s="12"/>
      <c r="W811" s="12"/>
      <c r="X811" s="12"/>
      <c r="Y811" s="12"/>
      <c r="Z811" s="12"/>
      <c r="AA811" s="12"/>
      <c r="AB811" s="12"/>
      <c r="AC811" s="12"/>
      <c r="AD811" s="12"/>
      <c r="AE811" s="12"/>
      <c r="AF811" s="12"/>
      <c r="AG811" s="12"/>
      <c r="AH811" s="12"/>
      <c r="AI811" s="12"/>
    </row>
    <row r="812" spans="1:35" x14ac:dyDescent="0.2">
      <c r="A812" s="12"/>
      <c r="B812" s="12"/>
      <c r="C812" s="80"/>
      <c r="D812" s="81">
        <f t="shared" si="160"/>
        <v>0</v>
      </c>
      <c r="E812" s="81">
        <f t="shared" si="160"/>
        <v>0</v>
      </c>
      <c r="F812" s="21">
        <f t="shared" si="161"/>
        <v>0</v>
      </c>
      <c r="G812" s="21">
        <f t="shared" si="161"/>
        <v>0</v>
      </c>
      <c r="H812" s="21">
        <f t="shared" si="162"/>
        <v>0</v>
      </c>
      <c r="I812" s="21">
        <f t="shared" si="163"/>
        <v>0</v>
      </c>
      <c r="J812" s="21">
        <f t="shared" si="164"/>
        <v>0</v>
      </c>
      <c r="K812" s="21">
        <f t="shared" si="165"/>
        <v>0</v>
      </c>
      <c r="L812" s="21">
        <f t="shared" si="166"/>
        <v>0</v>
      </c>
      <c r="M812" s="21">
        <f t="shared" ca="1" si="171"/>
        <v>-4.1827816089938883E-6</v>
      </c>
      <c r="N812" s="21">
        <f t="shared" ca="1" si="167"/>
        <v>0</v>
      </c>
      <c r="O812" s="82">
        <f t="shared" ca="1" si="168"/>
        <v>0</v>
      </c>
      <c r="P812" s="21">
        <f t="shared" ca="1" si="169"/>
        <v>0</v>
      </c>
      <c r="Q812" s="21">
        <f t="shared" ca="1" si="170"/>
        <v>0</v>
      </c>
      <c r="R812" s="12">
        <f t="shared" ca="1" si="172"/>
        <v>4.1827816089938883E-6</v>
      </c>
      <c r="S812" s="12"/>
      <c r="T812" s="12"/>
      <c r="U812" s="12"/>
      <c r="V812" s="12"/>
      <c r="W812" s="12"/>
      <c r="X812" s="12"/>
      <c r="Y812" s="12"/>
      <c r="Z812" s="12"/>
      <c r="AA812" s="12"/>
      <c r="AB812" s="12"/>
      <c r="AC812" s="12"/>
      <c r="AD812" s="12"/>
      <c r="AE812" s="12"/>
      <c r="AF812" s="12"/>
      <c r="AG812" s="12"/>
      <c r="AH812" s="12"/>
      <c r="AI812" s="12"/>
    </row>
    <row r="813" spans="1:35" x14ac:dyDescent="0.2">
      <c r="A813" s="12"/>
      <c r="B813" s="12"/>
      <c r="C813" s="80"/>
      <c r="D813" s="81">
        <f t="shared" si="160"/>
        <v>0</v>
      </c>
      <c r="E813" s="81">
        <f t="shared" si="160"/>
        <v>0</v>
      </c>
      <c r="F813" s="21">
        <f t="shared" si="161"/>
        <v>0</v>
      </c>
      <c r="G813" s="21">
        <f t="shared" si="161"/>
        <v>0</v>
      </c>
      <c r="H813" s="21">
        <f t="shared" si="162"/>
        <v>0</v>
      </c>
      <c r="I813" s="21">
        <f t="shared" si="163"/>
        <v>0</v>
      </c>
      <c r="J813" s="21">
        <f t="shared" si="164"/>
        <v>0</v>
      </c>
      <c r="K813" s="21">
        <f t="shared" si="165"/>
        <v>0</v>
      </c>
      <c r="L813" s="21">
        <f t="shared" si="166"/>
        <v>0</v>
      </c>
      <c r="M813" s="21">
        <f t="shared" ca="1" si="171"/>
        <v>-4.1827816089938883E-6</v>
      </c>
      <c r="N813" s="21">
        <f t="shared" ca="1" si="167"/>
        <v>0</v>
      </c>
      <c r="O813" s="82">
        <f t="shared" ca="1" si="168"/>
        <v>0</v>
      </c>
      <c r="P813" s="21">
        <f t="shared" ca="1" si="169"/>
        <v>0</v>
      </c>
      <c r="Q813" s="21">
        <f t="shared" ca="1" si="170"/>
        <v>0</v>
      </c>
      <c r="R813" s="12">
        <f t="shared" ca="1" si="172"/>
        <v>4.1827816089938883E-6</v>
      </c>
      <c r="S813" s="12"/>
      <c r="T813" s="12"/>
      <c r="U813" s="12"/>
      <c r="V813" s="12"/>
      <c r="W813" s="12"/>
      <c r="X813" s="12"/>
      <c r="Y813" s="12"/>
      <c r="Z813" s="12"/>
      <c r="AA813" s="12"/>
      <c r="AB813" s="12"/>
      <c r="AC813" s="12"/>
      <c r="AD813" s="12"/>
      <c r="AE813" s="12"/>
      <c r="AF813" s="12"/>
      <c r="AG813" s="12"/>
      <c r="AH813" s="12"/>
      <c r="AI813" s="12"/>
    </row>
    <row r="814" spans="1:35" x14ac:dyDescent="0.2">
      <c r="A814" s="12"/>
      <c r="B814" s="12"/>
      <c r="C814" s="80"/>
      <c r="D814" s="81">
        <f t="shared" si="160"/>
        <v>0</v>
      </c>
      <c r="E814" s="81">
        <f t="shared" si="160"/>
        <v>0</v>
      </c>
      <c r="F814" s="21">
        <f t="shared" si="161"/>
        <v>0</v>
      </c>
      <c r="G814" s="21">
        <f t="shared" si="161"/>
        <v>0</v>
      </c>
      <c r="H814" s="21">
        <f t="shared" si="162"/>
        <v>0</v>
      </c>
      <c r="I814" s="21">
        <f t="shared" si="163"/>
        <v>0</v>
      </c>
      <c r="J814" s="21">
        <f t="shared" si="164"/>
        <v>0</v>
      </c>
      <c r="K814" s="21">
        <f t="shared" si="165"/>
        <v>0</v>
      </c>
      <c r="L814" s="21">
        <f t="shared" si="166"/>
        <v>0</v>
      </c>
      <c r="M814" s="21">
        <f t="shared" ca="1" si="171"/>
        <v>-4.1827816089938883E-6</v>
      </c>
      <c r="N814" s="21">
        <f t="shared" ca="1" si="167"/>
        <v>0</v>
      </c>
      <c r="O814" s="82">
        <f t="shared" ca="1" si="168"/>
        <v>0</v>
      </c>
      <c r="P814" s="21">
        <f t="shared" ca="1" si="169"/>
        <v>0</v>
      </c>
      <c r="Q814" s="21">
        <f t="shared" ca="1" si="170"/>
        <v>0</v>
      </c>
      <c r="R814" s="12">
        <f t="shared" ca="1" si="172"/>
        <v>4.1827816089938883E-6</v>
      </c>
      <c r="S814" s="12"/>
      <c r="T814" s="12"/>
      <c r="U814" s="12"/>
      <c r="V814" s="12"/>
      <c r="W814" s="12"/>
      <c r="X814" s="12"/>
      <c r="Y814" s="12"/>
      <c r="Z814" s="12"/>
      <c r="AA814" s="12"/>
      <c r="AB814" s="12"/>
      <c r="AC814" s="12"/>
      <c r="AD814" s="12"/>
      <c r="AE814" s="12"/>
      <c r="AF814" s="12"/>
      <c r="AG814" s="12"/>
      <c r="AH814" s="12"/>
      <c r="AI814" s="12"/>
    </row>
    <row r="815" spans="1:35" x14ac:dyDescent="0.2">
      <c r="A815" s="12"/>
      <c r="B815" s="12"/>
      <c r="C815" s="80"/>
      <c r="D815" s="81">
        <f t="shared" si="160"/>
        <v>0</v>
      </c>
      <c r="E815" s="81">
        <f t="shared" si="160"/>
        <v>0</v>
      </c>
      <c r="F815" s="21">
        <f t="shared" si="161"/>
        <v>0</v>
      </c>
      <c r="G815" s="21">
        <f t="shared" si="161"/>
        <v>0</v>
      </c>
      <c r="H815" s="21">
        <f t="shared" si="162"/>
        <v>0</v>
      </c>
      <c r="I815" s="21">
        <f t="shared" si="163"/>
        <v>0</v>
      </c>
      <c r="J815" s="21">
        <f t="shared" si="164"/>
        <v>0</v>
      </c>
      <c r="K815" s="21">
        <f t="shared" si="165"/>
        <v>0</v>
      </c>
      <c r="L815" s="21">
        <f t="shared" si="166"/>
        <v>0</v>
      </c>
      <c r="M815" s="21">
        <f t="shared" ca="1" si="171"/>
        <v>-4.1827816089938883E-6</v>
      </c>
      <c r="N815" s="21">
        <f t="shared" ca="1" si="167"/>
        <v>0</v>
      </c>
      <c r="O815" s="82">
        <f t="shared" ca="1" si="168"/>
        <v>0</v>
      </c>
      <c r="P815" s="21">
        <f t="shared" ca="1" si="169"/>
        <v>0</v>
      </c>
      <c r="Q815" s="21">
        <f t="shared" ca="1" si="170"/>
        <v>0</v>
      </c>
      <c r="R815" s="12">
        <f t="shared" ca="1" si="172"/>
        <v>4.1827816089938883E-6</v>
      </c>
      <c r="S815" s="12"/>
      <c r="T815" s="12"/>
      <c r="U815" s="12"/>
      <c r="V815" s="12"/>
      <c r="W815" s="12"/>
      <c r="X815" s="12"/>
      <c r="Y815" s="12"/>
      <c r="Z815" s="12"/>
      <c r="AA815" s="12"/>
      <c r="AB815" s="12"/>
      <c r="AC815" s="12"/>
      <c r="AD815" s="12"/>
      <c r="AE815" s="12"/>
      <c r="AF815" s="12"/>
      <c r="AG815" s="12"/>
      <c r="AH815" s="12"/>
      <c r="AI815" s="12"/>
    </row>
    <row r="816" spans="1:35" x14ac:dyDescent="0.2">
      <c r="A816" s="12"/>
      <c r="B816" s="12"/>
      <c r="C816" s="80"/>
      <c r="D816" s="81">
        <f t="shared" si="160"/>
        <v>0</v>
      </c>
      <c r="E816" s="81">
        <f t="shared" si="160"/>
        <v>0</v>
      </c>
      <c r="F816" s="21">
        <f t="shared" si="161"/>
        <v>0</v>
      </c>
      <c r="G816" s="21">
        <f t="shared" si="161"/>
        <v>0</v>
      </c>
      <c r="H816" s="21">
        <f t="shared" si="162"/>
        <v>0</v>
      </c>
      <c r="I816" s="21">
        <f t="shared" si="163"/>
        <v>0</v>
      </c>
      <c r="J816" s="21">
        <f t="shared" si="164"/>
        <v>0</v>
      </c>
      <c r="K816" s="21">
        <f t="shared" si="165"/>
        <v>0</v>
      </c>
      <c r="L816" s="21">
        <f t="shared" si="166"/>
        <v>0</v>
      </c>
      <c r="M816" s="21">
        <f t="shared" ca="1" si="171"/>
        <v>-4.1827816089938883E-6</v>
      </c>
      <c r="N816" s="21">
        <f t="shared" ca="1" si="167"/>
        <v>0</v>
      </c>
      <c r="O816" s="82">
        <f t="shared" ca="1" si="168"/>
        <v>0</v>
      </c>
      <c r="P816" s="21">
        <f t="shared" ca="1" si="169"/>
        <v>0</v>
      </c>
      <c r="Q816" s="21">
        <f t="shared" ca="1" si="170"/>
        <v>0</v>
      </c>
      <c r="R816" s="12">
        <f t="shared" ca="1" si="172"/>
        <v>4.1827816089938883E-6</v>
      </c>
      <c r="S816" s="12"/>
      <c r="T816" s="12"/>
      <c r="U816" s="12"/>
      <c r="V816" s="12"/>
      <c r="W816" s="12"/>
      <c r="X816" s="12"/>
      <c r="Y816" s="12"/>
      <c r="Z816" s="12"/>
      <c r="AA816" s="12"/>
      <c r="AB816" s="12"/>
      <c r="AC816" s="12"/>
      <c r="AD816" s="12"/>
      <c r="AE816" s="12"/>
      <c r="AF816" s="12"/>
      <c r="AG816" s="12"/>
      <c r="AH816" s="12"/>
      <c r="AI816" s="12"/>
    </row>
    <row r="817" spans="1:35" x14ac:dyDescent="0.2">
      <c r="A817" s="12"/>
      <c r="B817" s="12"/>
      <c r="C817" s="80"/>
      <c r="D817" s="81">
        <f t="shared" si="160"/>
        <v>0</v>
      </c>
      <c r="E817" s="81">
        <f t="shared" si="160"/>
        <v>0</v>
      </c>
      <c r="F817" s="21">
        <f t="shared" si="161"/>
        <v>0</v>
      </c>
      <c r="G817" s="21">
        <f t="shared" si="161"/>
        <v>0</v>
      </c>
      <c r="H817" s="21">
        <f t="shared" si="162"/>
        <v>0</v>
      </c>
      <c r="I817" s="21">
        <f t="shared" si="163"/>
        <v>0</v>
      </c>
      <c r="J817" s="21">
        <f t="shared" si="164"/>
        <v>0</v>
      </c>
      <c r="K817" s="21">
        <f t="shared" si="165"/>
        <v>0</v>
      </c>
      <c r="L817" s="21">
        <f t="shared" si="166"/>
        <v>0</v>
      </c>
      <c r="M817" s="21">
        <f t="shared" ca="1" si="171"/>
        <v>-4.1827816089938883E-6</v>
      </c>
      <c r="N817" s="21">
        <f t="shared" ca="1" si="167"/>
        <v>0</v>
      </c>
      <c r="O817" s="82">
        <f t="shared" ca="1" si="168"/>
        <v>0</v>
      </c>
      <c r="P817" s="21">
        <f t="shared" ca="1" si="169"/>
        <v>0</v>
      </c>
      <c r="Q817" s="21">
        <f t="shared" ca="1" si="170"/>
        <v>0</v>
      </c>
      <c r="R817" s="12">
        <f t="shared" ca="1" si="172"/>
        <v>4.1827816089938883E-6</v>
      </c>
      <c r="S817" s="12"/>
      <c r="T817" s="12"/>
      <c r="U817" s="12"/>
      <c r="V817" s="12"/>
      <c r="W817" s="12"/>
      <c r="X817" s="12"/>
      <c r="Y817" s="12"/>
      <c r="Z817" s="12"/>
      <c r="AA817" s="12"/>
      <c r="AB817" s="12"/>
      <c r="AC817" s="12"/>
      <c r="AD817" s="12"/>
      <c r="AE817" s="12"/>
      <c r="AF817" s="12"/>
      <c r="AG817" s="12"/>
      <c r="AH817" s="12"/>
      <c r="AI817" s="12"/>
    </row>
    <row r="818" spans="1:35" x14ac:dyDescent="0.2">
      <c r="A818" s="12"/>
      <c r="B818" s="12"/>
      <c r="C818" s="80"/>
      <c r="D818" s="81">
        <f t="shared" si="160"/>
        <v>0</v>
      </c>
      <c r="E818" s="81">
        <f t="shared" si="160"/>
        <v>0</v>
      </c>
      <c r="F818" s="21">
        <f t="shared" si="161"/>
        <v>0</v>
      </c>
      <c r="G818" s="21">
        <f t="shared" si="161"/>
        <v>0</v>
      </c>
      <c r="H818" s="21">
        <f t="shared" si="162"/>
        <v>0</v>
      </c>
      <c r="I818" s="21">
        <f t="shared" si="163"/>
        <v>0</v>
      </c>
      <c r="J818" s="21">
        <f t="shared" si="164"/>
        <v>0</v>
      </c>
      <c r="K818" s="21">
        <f t="shared" si="165"/>
        <v>0</v>
      </c>
      <c r="L818" s="21">
        <f t="shared" si="166"/>
        <v>0</v>
      </c>
      <c r="M818" s="21">
        <f t="shared" ca="1" si="171"/>
        <v>-4.1827816089938883E-6</v>
      </c>
      <c r="N818" s="21">
        <f t="shared" ca="1" si="167"/>
        <v>0</v>
      </c>
      <c r="O818" s="82">
        <f t="shared" ca="1" si="168"/>
        <v>0</v>
      </c>
      <c r="P818" s="21">
        <f t="shared" ca="1" si="169"/>
        <v>0</v>
      </c>
      <c r="Q818" s="21">
        <f t="shared" ca="1" si="170"/>
        <v>0</v>
      </c>
      <c r="R818" s="12">
        <f t="shared" ca="1" si="172"/>
        <v>4.1827816089938883E-6</v>
      </c>
      <c r="S818" s="12"/>
      <c r="T818" s="12"/>
      <c r="U818" s="12"/>
      <c r="V818" s="12"/>
      <c r="W818" s="12"/>
      <c r="X818" s="12"/>
      <c r="Y818" s="12"/>
      <c r="Z818" s="12"/>
      <c r="AA818" s="12"/>
      <c r="AB818" s="12"/>
      <c r="AC818" s="12"/>
      <c r="AD818" s="12"/>
      <c r="AE818" s="12"/>
      <c r="AF818" s="12"/>
      <c r="AG818" s="12"/>
      <c r="AH818" s="12"/>
      <c r="AI818" s="12"/>
    </row>
    <row r="819" spans="1:35" x14ac:dyDescent="0.2">
      <c r="A819" s="12"/>
      <c r="B819" s="12"/>
      <c r="C819" s="80"/>
      <c r="D819" s="81">
        <f t="shared" si="160"/>
        <v>0</v>
      </c>
      <c r="E819" s="81">
        <f t="shared" si="160"/>
        <v>0</v>
      </c>
      <c r="F819" s="21">
        <f t="shared" si="161"/>
        <v>0</v>
      </c>
      <c r="G819" s="21">
        <f t="shared" si="161"/>
        <v>0</v>
      </c>
      <c r="H819" s="21">
        <f t="shared" si="162"/>
        <v>0</v>
      </c>
      <c r="I819" s="21">
        <f t="shared" si="163"/>
        <v>0</v>
      </c>
      <c r="J819" s="21">
        <f t="shared" si="164"/>
        <v>0</v>
      </c>
      <c r="K819" s="21">
        <f t="shared" si="165"/>
        <v>0</v>
      </c>
      <c r="L819" s="21">
        <f t="shared" si="166"/>
        <v>0</v>
      </c>
      <c r="M819" s="21">
        <f t="shared" ca="1" si="171"/>
        <v>-4.1827816089938883E-6</v>
      </c>
      <c r="N819" s="21">
        <f t="shared" ca="1" si="167"/>
        <v>0</v>
      </c>
      <c r="O819" s="82">
        <f t="shared" ca="1" si="168"/>
        <v>0</v>
      </c>
      <c r="P819" s="21">
        <f t="shared" ca="1" si="169"/>
        <v>0</v>
      </c>
      <c r="Q819" s="21">
        <f t="shared" ca="1" si="170"/>
        <v>0</v>
      </c>
      <c r="R819" s="12">
        <f t="shared" ca="1" si="172"/>
        <v>4.1827816089938883E-6</v>
      </c>
      <c r="S819" s="12"/>
      <c r="T819" s="12"/>
      <c r="U819" s="12"/>
      <c r="V819" s="12"/>
      <c r="W819" s="12"/>
      <c r="X819" s="12"/>
      <c r="Y819" s="12"/>
      <c r="Z819" s="12"/>
      <c r="AA819" s="12"/>
      <c r="AB819" s="12"/>
      <c r="AC819" s="12"/>
      <c r="AD819" s="12"/>
      <c r="AE819" s="12"/>
      <c r="AF819" s="12"/>
      <c r="AG819" s="12"/>
      <c r="AH819" s="12"/>
      <c r="AI819" s="12"/>
    </row>
    <row r="820" spans="1:35" x14ac:dyDescent="0.2">
      <c r="A820" s="12"/>
      <c r="B820" s="12"/>
      <c r="C820" s="80"/>
      <c r="D820" s="81">
        <f t="shared" si="160"/>
        <v>0</v>
      </c>
      <c r="E820" s="81">
        <f t="shared" si="160"/>
        <v>0</v>
      </c>
      <c r="F820" s="21">
        <f t="shared" si="161"/>
        <v>0</v>
      </c>
      <c r="G820" s="21">
        <f t="shared" si="161"/>
        <v>0</v>
      </c>
      <c r="H820" s="21">
        <f t="shared" si="162"/>
        <v>0</v>
      </c>
      <c r="I820" s="21">
        <f t="shared" si="163"/>
        <v>0</v>
      </c>
      <c r="J820" s="21">
        <f t="shared" si="164"/>
        <v>0</v>
      </c>
      <c r="K820" s="21">
        <f t="shared" si="165"/>
        <v>0</v>
      </c>
      <c r="L820" s="21">
        <f t="shared" si="166"/>
        <v>0</v>
      </c>
      <c r="M820" s="21">
        <f t="shared" ca="1" si="171"/>
        <v>-4.1827816089938883E-6</v>
      </c>
      <c r="N820" s="21">
        <f t="shared" ca="1" si="167"/>
        <v>0</v>
      </c>
      <c r="O820" s="82">
        <f t="shared" ca="1" si="168"/>
        <v>0</v>
      </c>
      <c r="P820" s="21">
        <f t="shared" ca="1" si="169"/>
        <v>0</v>
      </c>
      <c r="Q820" s="21">
        <f t="shared" ca="1" si="170"/>
        <v>0</v>
      </c>
      <c r="R820" s="12">
        <f t="shared" ca="1" si="172"/>
        <v>4.1827816089938883E-6</v>
      </c>
      <c r="S820" s="12"/>
      <c r="T820" s="12"/>
      <c r="U820" s="12"/>
      <c r="V820" s="12"/>
      <c r="W820" s="12"/>
      <c r="X820" s="12"/>
      <c r="Y820" s="12"/>
      <c r="Z820" s="12"/>
      <c r="AA820" s="12"/>
      <c r="AB820" s="12"/>
      <c r="AC820" s="12"/>
      <c r="AD820" s="12"/>
      <c r="AE820" s="12"/>
      <c r="AF820" s="12"/>
      <c r="AG820" s="12"/>
      <c r="AH820" s="12"/>
      <c r="AI820" s="12"/>
    </row>
    <row r="821" spans="1:35" x14ac:dyDescent="0.2">
      <c r="A821" s="12"/>
      <c r="B821" s="12"/>
      <c r="C821" s="80"/>
      <c r="D821" s="81">
        <f t="shared" si="160"/>
        <v>0</v>
      </c>
      <c r="E821" s="81">
        <f t="shared" si="160"/>
        <v>0</v>
      </c>
      <c r="F821" s="21">
        <f t="shared" si="161"/>
        <v>0</v>
      </c>
      <c r="G821" s="21">
        <f t="shared" si="161"/>
        <v>0</v>
      </c>
      <c r="H821" s="21">
        <f t="shared" si="162"/>
        <v>0</v>
      </c>
      <c r="I821" s="21">
        <f t="shared" si="163"/>
        <v>0</v>
      </c>
      <c r="J821" s="21">
        <f t="shared" si="164"/>
        <v>0</v>
      </c>
      <c r="K821" s="21">
        <f t="shared" si="165"/>
        <v>0</v>
      </c>
      <c r="L821" s="21">
        <f t="shared" si="166"/>
        <v>0</v>
      </c>
      <c r="M821" s="21">
        <f t="shared" ca="1" si="171"/>
        <v>-4.1827816089938883E-6</v>
      </c>
      <c r="N821" s="21">
        <f t="shared" ca="1" si="167"/>
        <v>0</v>
      </c>
      <c r="O821" s="82">
        <f t="shared" ca="1" si="168"/>
        <v>0</v>
      </c>
      <c r="P821" s="21">
        <f t="shared" ca="1" si="169"/>
        <v>0</v>
      </c>
      <c r="Q821" s="21">
        <f t="shared" ca="1" si="170"/>
        <v>0</v>
      </c>
      <c r="R821" s="12">
        <f t="shared" ca="1" si="172"/>
        <v>4.1827816089938883E-6</v>
      </c>
      <c r="S821" s="12"/>
      <c r="T821" s="12"/>
      <c r="U821" s="12"/>
      <c r="V821" s="12"/>
      <c r="W821" s="12"/>
      <c r="X821" s="12"/>
      <c r="Y821" s="12"/>
      <c r="Z821" s="12"/>
      <c r="AA821" s="12"/>
      <c r="AB821" s="12"/>
      <c r="AC821" s="12"/>
      <c r="AD821" s="12"/>
      <c r="AE821" s="12"/>
      <c r="AF821" s="12"/>
      <c r="AG821" s="12"/>
      <c r="AH821" s="12"/>
      <c r="AI821" s="12"/>
    </row>
    <row r="822" spans="1:35" x14ac:dyDescent="0.2">
      <c r="A822" s="12"/>
      <c r="B822" s="12"/>
      <c r="C822" s="80"/>
      <c r="D822" s="81">
        <f t="shared" si="160"/>
        <v>0</v>
      </c>
      <c r="E822" s="81">
        <f t="shared" si="160"/>
        <v>0</v>
      </c>
      <c r="F822" s="21">
        <f t="shared" si="161"/>
        <v>0</v>
      </c>
      <c r="G822" s="21">
        <f t="shared" si="161"/>
        <v>0</v>
      </c>
      <c r="H822" s="21">
        <f t="shared" si="162"/>
        <v>0</v>
      </c>
      <c r="I822" s="21">
        <f t="shared" si="163"/>
        <v>0</v>
      </c>
      <c r="J822" s="21">
        <f t="shared" si="164"/>
        <v>0</v>
      </c>
      <c r="K822" s="21">
        <f t="shared" si="165"/>
        <v>0</v>
      </c>
      <c r="L822" s="21">
        <f t="shared" si="166"/>
        <v>0</v>
      </c>
      <c r="M822" s="21">
        <f t="shared" ca="1" si="171"/>
        <v>-4.1827816089938883E-6</v>
      </c>
      <c r="N822" s="21">
        <f t="shared" ca="1" si="167"/>
        <v>0</v>
      </c>
      <c r="O822" s="82">
        <f t="shared" ca="1" si="168"/>
        <v>0</v>
      </c>
      <c r="P822" s="21">
        <f t="shared" ca="1" si="169"/>
        <v>0</v>
      </c>
      <c r="Q822" s="21">
        <f t="shared" ca="1" si="170"/>
        <v>0</v>
      </c>
      <c r="R822" s="12">
        <f t="shared" ca="1" si="172"/>
        <v>4.1827816089938883E-6</v>
      </c>
      <c r="S822" s="12"/>
      <c r="T822" s="12"/>
      <c r="U822" s="12"/>
      <c r="V822" s="12"/>
      <c r="W822" s="12"/>
      <c r="X822" s="12"/>
      <c r="Y822" s="12"/>
      <c r="Z822" s="12"/>
      <c r="AA822" s="12"/>
      <c r="AB822" s="12"/>
      <c r="AC822" s="12"/>
      <c r="AD822" s="12"/>
      <c r="AE822" s="12"/>
      <c r="AF822" s="12"/>
      <c r="AG822" s="12"/>
      <c r="AH822" s="12"/>
      <c r="AI822" s="12"/>
    </row>
    <row r="823" spans="1:35" x14ac:dyDescent="0.2">
      <c r="A823" s="12"/>
      <c r="B823" s="12"/>
      <c r="C823" s="80"/>
      <c r="D823" s="81">
        <f t="shared" si="160"/>
        <v>0</v>
      </c>
      <c r="E823" s="81">
        <f t="shared" si="160"/>
        <v>0</v>
      </c>
      <c r="F823" s="21">
        <f t="shared" si="161"/>
        <v>0</v>
      </c>
      <c r="G823" s="21">
        <f t="shared" si="161"/>
        <v>0</v>
      </c>
      <c r="H823" s="21">
        <f t="shared" si="162"/>
        <v>0</v>
      </c>
      <c r="I823" s="21">
        <f t="shared" si="163"/>
        <v>0</v>
      </c>
      <c r="J823" s="21">
        <f t="shared" si="164"/>
        <v>0</v>
      </c>
      <c r="K823" s="21">
        <f t="shared" si="165"/>
        <v>0</v>
      </c>
      <c r="L823" s="21">
        <f t="shared" si="166"/>
        <v>0</v>
      </c>
      <c r="M823" s="21">
        <f t="shared" ca="1" si="171"/>
        <v>-4.1827816089938883E-6</v>
      </c>
      <c r="N823" s="21">
        <f t="shared" ca="1" si="167"/>
        <v>0</v>
      </c>
      <c r="O823" s="82">
        <f t="shared" ca="1" si="168"/>
        <v>0</v>
      </c>
      <c r="P823" s="21">
        <f t="shared" ca="1" si="169"/>
        <v>0</v>
      </c>
      <c r="Q823" s="21">
        <f t="shared" ca="1" si="170"/>
        <v>0</v>
      </c>
      <c r="R823" s="12">
        <f t="shared" ca="1" si="172"/>
        <v>4.1827816089938883E-6</v>
      </c>
      <c r="S823" s="12"/>
      <c r="T823" s="12"/>
      <c r="U823" s="12"/>
      <c r="V823" s="12"/>
      <c r="W823" s="12"/>
      <c r="X823" s="12"/>
      <c r="Y823" s="12"/>
      <c r="Z823" s="12"/>
      <c r="AA823" s="12"/>
      <c r="AB823" s="12"/>
      <c r="AC823" s="12"/>
      <c r="AD823" s="12"/>
      <c r="AE823" s="12"/>
      <c r="AF823" s="12"/>
      <c r="AG823" s="12"/>
      <c r="AH823" s="12"/>
      <c r="AI823" s="12"/>
    </row>
    <row r="824" spans="1:35" x14ac:dyDescent="0.2">
      <c r="A824" s="12"/>
      <c r="B824" s="12"/>
      <c r="C824" s="80"/>
      <c r="D824" s="81">
        <f t="shared" si="160"/>
        <v>0</v>
      </c>
      <c r="E824" s="81">
        <f t="shared" si="160"/>
        <v>0</v>
      </c>
      <c r="F824" s="21">
        <f t="shared" si="161"/>
        <v>0</v>
      </c>
      <c r="G824" s="21">
        <f t="shared" si="161"/>
        <v>0</v>
      </c>
      <c r="H824" s="21">
        <f t="shared" si="162"/>
        <v>0</v>
      </c>
      <c r="I824" s="21">
        <f t="shared" si="163"/>
        <v>0</v>
      </c>
      <c r="J824" s="21">
        <f t="shared" si="164"/>
        <v>0</v>
      </c>
      <c r="K824" s="21">
        <f t="shared" si="165"/>
        <v>0</v>
      </c>
      <c r="L824" s="21">
        <f t="shared" si="166"/>
        <v>0</v>
      </c>
      <c r="M824" s="21">
        <f t="shared" ca="1" si="171"/>
        <v>-4.1827816089938883E-6</v>
      </c>
      <c r="N824" s="21">
        <f t="shared" ca="1" si="167"/>
        <v>0</v>
      </c>
      <c r="O824" s="82">
        <f t="shared" ca="1" si="168"/>
        <v>0</v>
      </c>
      <c r="P824" s="21">
        <f t="shared" ca="1" si="169"/>
        <v>0</v>
      </c>
      <c r="Q824" s="21">
        <f t="shared" ca="1" si="170"/>
        <v>0</v>
      </c>
      <c r="R824" s="12">
        <f t="shared" ca="1" si="172"/>
        <v>4.1827816089938883E-6</v>
      </c>
      <c r="S824" s="12"/>
      <c r="T824" s="12"/>
      <c r="U824" s="12"/>
      <c r="V824" s="12"/>
      <c r="W824" s="12"/>
      <c r="X824" s="12"/>
      <c r="Y824" s="12"/>
      <c r="Z824" s="12"/>
      <c r="AA824" s="12"/>
      <c r="AB824" s="12"/>
      <c r="AC824" s="12"/>
      <c r="AD824" s="12"/>
      <c r="AE824" s="12"/>
      <c r="AF824" s="12"/>
      <c r="AG824" s="12"/>
      <c r="AH824" s="12"/>
      <c r="AI824" s="12"/>
    </row>
    <row r="825" spans="1:35" x14ac:dyDescent="0.2">
      <c r="A825" s="12"/>
      <c r="B825" s="12"/>
      <c r="C825" s="80"/>
      <c r="D825" s="81">
        <f t="shared" si="160"/>
        <v>0</v>
      </c>
      <c r="E825" s="81">
        <f t="shared" si="160"/>
        <v>0</v>
      </c>
      <c r="F825" s="21">
        <f t="shared" si="161"/>
        <v>0</v>
      </c>
      <c r="G825" s="21">
        <f t="shared" si="161"/>
        <v>0</v>
      </c>
      <c r="H825" s="21">
        <f t="shared" si="162"/>
        <v>0</v>
      </c>
      <c r="I825" s="21">
        <f t="shared" si="163"/>
        <v>0</v>
      </c>
      <c r="J825" s="21">
        <f t="shared" si="164"/>
        <v>0</v>
      </c>
      <c r="K825" s="21">
        <f t="shared" si="165"/>
        <v>0</v>
      </c>
      <c r="L825" s="21">
        <f t="shared" si="166"/>
        <v>0</v>
      </c>
      <c r="M825" s="21">
        <f t="shared" ca="1" si="171"/>
        <v>-4.1827816089938883E-6</v>
      </c>
      <c r="N825" s="21">
        <f t="shared" ca="1" si="167"/>
        <v>0</v>
      </c>
      <c r="O825" s="82">
        <f t="shared" ca="1" si="168"/>
        <v>0</v>
      </c>
      <c r="P825" s="21">
        <f t="shared" ca="1" si="169"/>
        <v>0</v>
      </c>
      <c r="Q825" s="21">
        <f t="shared" ca="1" si="170"/>
        <v>0</v>
      </c>
      <c r="R825" s="12">
        <f t="shared" ca="1" si="172"/>
        <v>4.1827816089938883E-6</v>
      </c>
      <c r="S825" s="12"/>
      <c r="T825" s="12"/>
      <c r="U825" s="12"/>
      <c r="V825" s="12"/>
      <c r="W825" s="12"/>
      <c r="X825" s="12"/>
      <c r="Y825" s="12"/>
      <c r="Z825" s="12"/>
      <c r="AA825" s="12"/>
      <c r="AB825" s="12"/>
      <c r="AC825" s="12"/>
      <c r="AD825" s="12"/>
      <c r="AE825" s="12"/>
      <c r="AF825" s="12"/>
      <c r="AG825" s="12"/>
      <c r="AH825" s="12"/>
      <c r="AI825" s="12"/>
    </row>
    <row r="826" spans="1:35" x14ac:dyDescent="0.2">
      <c r="A826" s="12"/>
      <c r="B826" s="12"/>
      <c r="C826" s="80"/>
      <c r="D826" s="81">
        <f t="shared" si="160"/>
        <v>0</v>
      </c>
      <c r="E826" s="81">
        <f t="shared" si="160"/>
        <v>0</v>
      </c>
      <c r="F826" s="21">
        <f t="shared" si="161"/>
        <v>0</v>
      </c>
      <c r="G826" s="21">
        <f t="shared" si="161"/>
        <v>0</v>
      </c>
      <c r="H826" s="21">
        <f t="shared" si="162"/>
        <v>0</v>
      </c>
      <c r="I826" s="21">
        <f t="shared" si="163"/>
        <v>0</v>
      </c>
      <c r="J826" s="21">
        <f t="shared" si="164"/>
        <v>0</v>
      </c>
      <c r="K826" s="21">
        <f t="shared" si="165"/>
        <v>0</v>
      </c>
      <c r="L826" s="21">
        <f t="shared" si="166"/>
        <v>0</v>
      </c>
      <c r="M826" s="21">
        <f t="shared" ca="1" si="171"/>
        <v>-4.1827816089938883E-6</v>
      </c>
      <c r="N826" s="21">
        <f t="shared" ca="1" si="167"/>
        <v>0</v>
      </c>
      <c r="O826" s="82">
        <f t="shared" ca="1" si="168"/>
        <v>0</v>
      </c>
      <c r="P826" s="21">
        <f t="shared" ca="1" si="169"/>
        <v>0</v>
      </c>
      <c r="Q826" s="21">
        <f t="shared" ca="1" si="170"/>
        <v>0</v>
      </c>
      <c r="R826" s="12">
        <f t="shared" ca="1" si="172"/>
        <v>4.1827816089938883E-6</v>
      </c>
      <c r="S826" s="12"/>
      <c r="T826" s="12"/>
      <c r="U826" s="12"/>
      <c r="V826" s="12"/>
      <c r="W826" s="12"/>
      <c r="X826" s="12"/>
      <c r="Y826" s="12"/>
      <c r="Z826" s="12"/>
      <c r="AA826" s="12"/>
      <c r="AB826" s="12"/>
      <c r="AC826" s="12"/>
      <c r="AD826" s="12"/>
      <c r="AE826" s="12"/>
      <c r="AF826" s="12"/>
      <c r="AG826" s="12"/>
      <c r="AH826" s="12"/>
      <c r="AI826" s="12"/>
    </row>
    <row r="827" spans="1:35" x14ac:dyDescent="0.2">
      <c r="A827" s="12"/>
      <c r="B827" s="12"/>
      <c r="C827" s="80"/>
      <c r="D827" s="81">
        <f t="shared" si="160"/>
        <v>0</v>
      </c>
      <c r="E827" s="81">
        <f t="shared" si="160"/>
        <v>0</v>
      </c>
      <c r="F827" s="21">
        <f t="shared" si="161"/>
        <v>0</v>
      </c>
      <c r="G827" s="21">
        <f t="shared" si="161"/>
        <v>0</v>
      </c>
      <c r="H827" s="21">
        <f t="shared" si="162"/>
        <v>0</v>
      </c>
      <c r="I827" s="21">
        <f t="shared" si="163"/>
        <v>0</v>
      </c>
      <c r="J827" s="21">
        <f t="shared" si="164"/>
        <v>0</v>
      </c>
      <c r="K827" s="21">
        <f t="shared" si="165"/>
        <v>0</v>
      </c>
      <c r="L827" s="21">
        <f t="shared" si="166"/>
        <v>0</v>
      </c>
      <c r="M827" s="21">
        <f t="shared" ca="1" si="171"/>
        <v>-4.1827816089938883E-6</v>
      </c>
      <c r="N827" s="21">
        <f t="shared" ca="1" si="167"/>
        <v>0</v>
      </c>
      <c r="O827" s="82">
        <f t="shared" ca="1" si="168"/>
        <v>0</v>
      </c>
      <c r="P827" s="21">
        <f t="shared" ca="1" si="169"/>
        <v>0</v>
      </c>
      <c r="Q827" s="21">
        <f t="shared" ca="1" si="170"/>
        <v>0</v>
      </c>
      <c r="R827" s="12">
        <f t="shared" ca="1" si="172"/>
        <v>4.1827816089938883E-6</v>
      </c>
      <c r="S827" s="12"/>
      <c r="T827" s="12"/>
      <c r="U827" s="12"/>
      <c r="V827" s="12"/>
      <c r="W827" s="12"/>
      <c r="X827" s="12"/>
      <c r="Y827" s="12"/>
      <c r="Z827" s="12"/>
      <c r="AA827" s="12"/>
      <c r="AB827" s="12"/>
      <c r="AC827" s="12"/>
      <c r="AD827" s="12"/>
      <c r="AE827" s="12"/>
      <c r="AF827" s="12"/>
      <c r="AG827" s="12"/>
      <c r="AH827" s="12"/>
      <c r="AI827" s="12"/>
    </row>
    <row r="828" spans="1:35" x14ac:dyDescent="0.2">
      <c r="A828" s="12"/>
      <c r="B828" s="12"/>
      <c r="C828" s="80"/>
      <c r="D828" s="81">
        <f t="shared" si="160"/>
        <v>0</v>
      </c>
      <c r="E828" s="81">
        <f t="shared" si="160"/>
        <v>0</v>
      </c>
      <c r="F828" s="21">
        <f t="shared" si="161"/>
        <v>0</v>
      </c>
      <c r="G828" s="21">
        <f t="shared" si="161"/>
        <v>0</v>
      </c>
      <c r="H828" s="21">
        <f t="shared" si="162"/>
        <v>0</v>
      </c>
      <c r="I828" s="21">
        <f t="shared" si="163"/>
        <v>0</v>
      </c>
      <c r="J828" s="21">
        <f t="shared" si="164"/>
        <v>0</v>
      </c>
      <c r="K828" s="21">
        <f t="shared" si="165"/>
        <v>0</v>
      </c>
      <c r="L828" s="21">
        <f t="shared" si="166"/>
        <v>0</v>
      </c>
      <c r="M828" s="21">
        <f t="shared" ca="1" si="171"/>
        <v>-4.1827816089938883E-6</v>
      </c>
      <c r="N828" s="21">
        <f t="shared" ca="1" si="167"/>
        <v>0</v>
      </c>
      <c r="O828" s="82">
        <f t="shared" ca="1" si="168"/>
        <v>0</v>
      </c>
      <c r="P828" s="21">
        <f t="shared" ca="1" si="169"/>
        <v>0</v>
      </c>
      <c r="Q828" s="21">
        <f t="shared" ca="1" si="170"/>
        <v>0</v>
      </c>
      <c r="R828" s="12">
        <f t="shared" ca="1" si="172"/>
        <v>4.1827816089938883E-6</v>
      </c>
      <c r="S828" s="12"/>
      <c r="T828" s="12"/>
      <c r="U828" s="12"/>
      <c r="V828" s="12"/>
      <c r="W828" s="12"/>
      <c r="X828" s="12"/>
      <c r="Y828" s="12"/>
      <c r="Z828" s="12"/>
      <c r="AA828" s="12"/>
      <c r="AB828" s="12"/>
      <c r="AC828" s="12"/>
      <c r="AD828" s="12"/>
      <c r="AE828" s="12"/>
      <c r="AF828" s="12"/>
      <c r="AG828" s="12"/>
      <c r="AH828" s="12"/>
      <c r="AI828" s="12"/>
    </row>
    <row r="829" spans="1:35" x14ac:dyDescent="0.2">
      <c r="A829" s="12"/>
      <c r="B829" s="12"/>
      <c r="C829" s="80"/>
      <c r="D829" s="81">
        <f t="shared" si="160"/>
        <v>0</v>
      </c>
      <c r="E829" s="81">
        <f t="shared" si="160"/>
        <v>0</v>
      </c>
      <c r="F829" s="21">
        <f t="shared" si="161"/>
        <v>0</v>
      </c>
      <c r="G829" s="21">
        <f t="shared" si="161"/>
        <v>0</v>
      </c>
      <c r="H829" s="21">
        <f t="shared" si="162"/>
        <v>0</v>
      </c>
      <c r="I829" s="21">
        <f t="shared" si="163"/>
        <v>0</v>
      </c>
      <c r="J829" s="21">
        <f t="shared" si="164"/>
        <v>0</v>
      </c>
      <c r="K829" s="21">
        <f t="shared" si="165"/>
        <v>0</v>
      </c>
      <c r="L829" s="21">
        <f t="shared" si="166"/>
        <v>0</v>
      </c>
      <c r="M829" s="21">
        <f t="shared" ca="1" si="171"/>
        <v>-4.1827816089938883E-6</v>
      </c>
      <c r="N829" s="21">
        <f t="shared" ca="1" si="167"/>
        <v>0</v>
      </c>
      <c r="O829" s="82">
        <f t="shared" ca="1" si="168"/>
        <v>0</v>
      </c>
      <c r="P829" s="21">
        <f t="shared" ca="1" si="169"/>
        <v>0</v>
      </c>
      <c r="Q829" s="21">
        <f t="shared" ca="1" si="170"/>
        <v>0</v>
      </c>
      <c r="R829" s="12">
        <f t="shared" ca="1" si="172"/>
        <v>4.1827816089938883E-6</v>
      </c>
      <c r="S829" s="12"/>
      <c r="T829" s="12"/>
      <c r="U829" s="12"/>
      <c r="V829" s="12"/>
      <c r="W829" s="12"/>
      <c r="X829" s="12"/>
      <c r="Y829" s="12"/>
      <c r="Z829" s="12"/>
      <c r="AA829" s="12"/>
      <c r="AB829" s="12"/>
      <c r="AC829" s="12"/>
      <c r="AD829" s="12"/>
      <c r="AE829" s="12"/>
      <c r="AF829" s="12"/>
      <c r="AG829" s="12"/>
      <c r="AH829" s="12"/>
      <c r="AI829" s="12"/>
    </row>
    <row r="830" spans="1:35" x14ac:dyDescent="0.2">
      <c r="A830" s="12"/>
      <c r="B830" s="12"/>
      <c r="C830" s="80"/>
      <c r="D830" s="81">
        <f t="shared" si="160"/>
        <v>0</v>
      </c>
      <c r="E830" s="81">
        <f t="shared" si="160"/>
        <v>0</v>
      </c>
      <c r="F830" s="21">
        <f t="shared" si="161"/>
        <v>0</v>
      </c>
      <c r="G830" s="21">
        <f t="shared" si="161"/>
        <v>0</v>
      </c>
      <c r="H830" s="21">
        <f t="shared" si="162"/>
        <v>0</v>
      </c>
      <c r="I830" s="21">
        <f t="shared" si="163"/>
        <v>0</v>
      </c>
      <c r="J830" s="21">
        <f t="shared" si="164"/>
        <v>0</v>
      </c>
      <c r="K830" s="21">
        <f t="shared" si="165"/>
        <v>0</v>
      </c>
      <c r="L830" s="21">
        <f t="shared" si="166"/>
        <v>0</v>
      </c>
      <c r="M830" s="21">
        <f t="shared" ca="1" si="171"/>
        <v>-4.1827816089938883E-6</v>
      </c>
      <c r="N830" s="21">
        <f t="shared" ca="1" si="167"/>
        <v>0</v>
      </c>
      <c r="O830" s="82">
        <f t="shared" ca="1" si="168"/>
        <v>0</v>
      </c>
      <c r="P830" s="21">
        <f t="shared" ca="1" si="169"/>
        <v>0</v>
      </c>
      <c r="Q830" s="21">
        <f t="shared" ca="1" si="170"/>
        <v>0</v>
      </c>
      <c r="R830" s="12">
        <f t="shared" ca="1" si="172"/>
        <v>4.1827816089938883E-6</v>
      </c>
      <c r="S830" s="12"/>
      <c r="T830" s="12"/>
      <c r="U830" s="12"/>
      <c r="V830" s="12"/>
      <c r="W830" s="12"/>
      <c r="X830" s="12"/>
      <c r="Y830" s="12"/>
      <c r="Z830" s="12"/>
      <c r="AA830" s="12"/>
      <c r="AB830" s="12"/>
      <c r="AC830" s="12"/>
      <c r="AD830" s="12"/>
      <c r="AE830" s="12"/>
      <c r="AF830" s="12"/>
      <c r="AG830" s="12"/>
      <c r="AH830" s="12"/>
      <c r="AI830" s="12"/>
    </row>
    <row r="831" spans="1:35" x14ac:dyDescent="0.2">
      <c r="A831" s="12"/>
      <c r="B831" s="12"/>
      <c r="C831" s="80"/>
      <c r="D831" s="81">
        <f t="shared" si="160"/>
        <v>0</v>
      </c>
      <c r="E831" s="81">
        <f t="shared" si="160"/>
        <v>0</v>
      </c>
      <c r="F831" s="21">
        <f t="shared" si="161"/>
        <v>0</v>
      </c>
      <c r="G831" s="21">
        <f t="shared" si="161"/>
        <v>0</v>
      </c>
      <c r="H831" s="21">
        <f t="shared" si="162"/>
        <v>0</v>
      </c>
      <c r="I831" s="21">
        <f t="shared" si="163"/>
        <v>0</v>
      </c>
      <c r="J831" s="21">
        <f t="shared" si="164"/>
        <v>0</v>
      </c>
      <c r="K831" s="21">
        <f t="shared" si="165"/>
        <v>0</v>
      </c>
      <c r="L831" s="21">
        <f t="shared" si="166"/>
        <v>0</v>
      </c>
      <c r="M831" s="21">
        <f t="shared" ca="1" si="171"/>
        <v>-4.1827816089938883E-6</v>
      </c>
      <c r="N831" s="21">
        <f t="shared" ca="1" si="167"/>
        <v>0</v>
      </c>
      <c r="O831" s="82">
        <f t="shared" ca="1" si="168"/>
        <v>0</v>
      </c>
      <c r="P831" s="21">
        <f t="shared" ca="1" si="169"/>
        <v>0</v>
      </c>
      <c r="Q831" s="21">
        <f t="shared" ca="1" si="170"/>
        <v>0</v>
      </c>
      <c r="R831" s="12">
        <f t="shared" ca="1" si="172"/>
        <v>4.1827816089938883E-6</v>
      </c>
      <c r="S831" s="12"/>
      <c r="T831" s="12"/>
      <c r="U831" s="12"/>
      <c r="V831" s="12"/>
      <c r="W831" s="12"/>
      <c r="X831" s="12"/>
      <c r="Y831" s="12"/>
      <c r="Z831" s="12"/>
      <c r="AA831" s="12"/>
      <c r="AB831" s="12"/>
      <c r="AC831" s="12"/>
      <c r="AD831" s="12"/>
      <c r="AE831" s="12"/>
      <c r="AF831" s="12"/>
      <c r="AG831" s="12"/>
      <c r="AH831" s="12"/>
      <c r="AI831" s="12"/>
    </row>
    <row r="832" spans="1:35" x14ac:dyDescent="0.2">
      <c r="A832" s="12"/>
      <c r="B832" s="12"/>
      <c r="C832" s="80"/>
      <c r="D832" s="81">
        <f t="shared" si="160"/>
        <v>0</v>
      </c>
      <c r="E832" s="81">
        <f t="shared" si="160"/>
        <v>0</v>
      </c>
      <c r="F832" s="21">
        <f t="shared" si="161"/>
        <v>0</v>
      </c>
      <c r="G832" s="21">
        <f t="shared" si="161"/>
        <v>0</v>
      </c>
      <c r="H832" s="21">
        <f t="shared" si="162"/>
        <v>0</v>
      </c>
      <c r="I832" s="21">
        <f t="shared" si="163"/>
        <v>0</v>
      </c>
      <c r="J832" s="21">
        <f t="shared" si="164"/>
        <v>0</v>
      </c>
      <c r="K832" s="21">
        <f t="shared" si="165"/>
        <v>0</v>
      </c>
      <c r="L832" s="21">
        <f t="shared" si="166"/>
        <v>0</v>
      </c>
      <c r="M832" s="21">
        <f t="shared" ca="1" si="171"/>
        <v>-4.1827816089938883E-6</v>
      </c>
      <c r="N832" s="21">
        <f t="shared" ca="1" si="167"/>
        <v>0</v>
      </c>
      <c r="O832" s="82">
        <f t="shared" ca="1" si="168"/>
        <v>0</v>
      </c>
      <c r="P832" s="21">
        <f t="shared" ca="1" si="169"/>
        <v>0</v>
      </c>
      <c r="Q832" s="21">
        <f t="shared" ca="1" si="170"/>
        <v>0</v>
      </c>
      <c r="R832" s="12">
        <f t="shared" ca="1" si="172"/>
        <v>4.1827816089938883E-6</v>
      </c>
      <c r="S832" s="12"/>
      <c r="T832" s="12"/>
      <c r="U832" s="12"/>
      <c r="V832" s="12"/>
      <c r="W832" s="12"/>
      <c r="X832" s="12"/>
      <c r="Y832" s="12"/>
      <c r="Z832" s="12"/>
      <c r="AA832" s="12"/>
      <c r="AB832" s="12"/>
      <c r="AC832" s="12"/>
      <c r="AD832" s="12"/>
      <c r="AE832" s="12"/>
      <c r="AF832" s="12"/>
      <c r="AG832" s="12"/>
      <c r="AH832" s="12"/>
      <c r="AI832" s="12"/>
    </row>
    <row r="833" spans="1:35" x14ac:dyDescent="0.2">
      <c r="A833" s="12"/>
      <c r="B833" s="12"/>
      <c r="C833" s="80"/>
      <c r="D833" s="81">
        <f t="shared" si="160"/>
        <v>0</v>
      </c>
      <c r="E833" s="81">
        <f t="shared" si="160"/>
        <v>0</v>
      </c>
      <c r="F833" s="21">
        <f t="shared" si="161"/>
        <v>0</v>
      </c>
      <c r="G833" s="21">
        <f t="shared" si="161"/>
        <v>0</v>
      </c>
      <c r="H833" s="21">
        <f t="shared" si="162"/>
        <v>0</v>
      </c>
      <c r="I833" s="21">
        <f t="shared" si="163"/>
        <v>0</v>
      </c>
      <c r="J833" s="21">
        <f t="shared" si="164"/>
        <v>0</v>
      </c>
      <c r="K833" s="21">
        <f t="shared" si="165"/>
        <v>0</v>
      </c>
      <c r="L833" s="21">
        <f t="shared" si="166"/>
        <v>0</v>
      </c>
      <c r="M833" s="21">
        <f t="shared" ca="1" si="171"/>
        <v>-4.1827816089938883E-6</v>
      </c>
      <c r="N833" s="21">
        <f t="shared" ca="1" si="167"/>
        <v>0</v>
      </c>
      <c r="O833" s="82">
        <f t="shared" ca="1" si="168"/>
        <v>0</v>
      </c>
      <c r="P833" s="21">
        <f t="shared" ca="1" si="169"/>
        <v>0</v>
      </c>
      <c r="Q833" s="21">
        <f t="shared" ca="1" si="170"/>
        <v>0</v>
      </c>
      <c r="R833" s="12">
        <f t="shared" ca="1" si="172"/>
        <v>4.1827816089938883E-6</v>
      </c>
      <c r="S833" s="12"/>
      <c r="T833" s="12"/>
      <c r="U833" s="12"/>
      <c r="V833" s="12"/>
      <c r="W833" s="12"/>
      <c r="X833" s="12"/>
      <c r="Y833" s="12"/>
      <c r="Z833" s="12"/>
      <c r="AA833" s="12"/>
      <c r="AB833" s="12"/>
      <c r="AC833" s="12"/>
      <c r="AD833" s="12"/>
      <c r="AE833" s="12"/>
      <c r="AF833" s="12"/>
      <c r="AG833" s="12"/>
      <c r="AH833" s="12"/>
      <c r="AI833" s="12"/>
    </row>
    <row r="834" spans="1:35" x14ac:dyDescent="0.2">
      <c r="A834" s="12"/>
      <c r="B834" s="12"/>
      <c r="C834" s="80"/>
      <c r="D834" s="81">
        <f t="shared" si="160"/>
        <v>0</v>
      </c>
      <c r="E834" s="81">
        <f t="shared" si="160"/>
        <v>0</v>
      </c>
      <c r="F834" s="21">
        <f t="shared" si="161"/>
        <v>0</v>
      </c>
      <c r="G834" s="21">
        <f t="shared" si="161"/>
        <v>0</v>
      </c>
      <c r="H834" s="21">
        <f t="shared" si="162"/>
        <v>0</v>
      </c>
      <c r="I834" s="21">
        <f t="shared" si="163"/>
        <v>0</v>
      </c>
      <c r="J834" s="21">
        <f t="shared" si="164"/>
        <v>0</v>
      </c>
      <c r="K834" s="21">
        <f t="shared" si="165"/>
        <v>0</v>
      </c>
      <c r="L834" s="21">
        <f t="shared" si="166"/>
        <v>0</v>
      </c>
      <c r="M834" s="21">
        <f t="shared" ca="1" si="171"/>
        <v>-4.1827816089938883E-6</v>
      </c>
      <c r="N834" s="21">
        <f t="shared" ca="1" si="167"/>
        <v>0</v>
      </c>
      <c r="O834" s="82">
        <f t="shared" ca="1" si="168"/>
        <v>0</v>
      </c>
      <c r="P834" s="21">
        <f t="shared" ca="1" si="169"/>
        <v>0</v>
      </c>
      <c r="Q834" s="21">
        <f t="shared" ca="1" si="170"/>
        <v>0</v>
      </c>
      <c r="R834" s="12">
        <f t="shared" ca="1" si="172"/>
        <v>4.1827816089938883E-6</v>
      </c>
      <c r="S834" s="12"/>
      <c r="T834" s="12"/>
      <c r="U834" s="12"/>
      <c r="V834" s="12"/>
      <c r="W834" s="12"/>
      <c r="X834" s="12"/>
      <c r="Y834" s="12"/>
      <c r="Z834" s="12"/>
      <c r="AA834" s="12"/>
      <c r="AB834" s="12"/>
      <c r="AC834" s="12"/>
      <c r="AD834" s="12"/>
      <c r="AE834" s="12"/>
      <c r="AF834" s="12"/>
      <c r="AG834" s="12"/>
      <c r="AH834" s="12"/>
      <c r="AI834" s="12"/>
    </row>
    <row r="835" spans="1:35" x14ac:dyDescent="0.2">
      <c r="A835" s="12"/>
      <c r="B835" s="12"/>
      <c r="C835" s="80"/>
      <c r="D835" s="81">
        <f t="shared" si="160"/>
        <v>0</v>
      </c>
      <c r="E835" s="81">
        <f t="shared" si="160"/>
        <v>0</v>
      </c>
      <c r="F835" s="21">
        <f t="shared" si="161"/>
        <v>0</v>
      </c>
      <c r="G835" s="21">
        <f t="shared" si="161"/>
        <v>0</v>
      </c>
      <c r="H835" s="21">
        <f t="shared" si="162"/>
        <v>0</v>
      </c>
      <c r="I835" s="21">
        <f t="shared" si="163"/>
        <v>0</v>
      </c>
      <c r="J835" s="21">
        <f t="shared" si="164"/>
        <v>0</v>
      </c>
      <c r="K835" s="21">
        <f t="shared" si="165"/>
        <v>0</v>
      </c>
      <c r="L835" s="21">
        <f t="shared" si="166"/>
        <v>0</v>
      </c>
      <c r="M835" s="21">
        <f t="shared" ca="1" si="171"/>
        <v>-4.1827816089938883E-6</v>
      </c>
      <c r="N835" s="21">
        <f t="shared" ca="1" si="167"/>
        <v>0</v>
      </c>
      <c r="O835" s="82">
        <f t="shared" ca="1" si="168"/>
        <v>0</v>
      </c>
      <c r="P835" s="21">
        <f t="shared" ca="1" si="169"/>
        <v>0</v>
      </c>
      <c r="Q835" s="21">
        <f t="shared" ca="1" si="170"/>
        <v>0</v>
      </c>
      <c r="R835" s="12">
        <f t="shared" ca="1" si="172"/>
        <v>4.1827816089938883E-6</v>
      </c>
      <c r="S835" s="12"/>
      <c r="T835" s="12"/>
      <c r="U835" s="12"/>
      <c r="V835" s="12"/>
      <c r="W835" s="12"/>
      <c r="X835" s="12"/>
      <c r="Y835" s="12"/>
      <c r="Z835" s="12"/>
      <c r="AA835" s="12"/>
      <c r="AB835" s="12"/>
      <c r="AC835" s="12"/>
      <c r="AD835" s="12"/>
      <c r="AE835" s="12"/>
      <c r="AF835" s="12"/>
      <c r="AG835" s="12"/>
      <c r="AH835" s="12"/>
      <c r="AI835" s="12"/>
    </row>
    <row r="836" spans="1:35" x14ac:dyDescent="0.2">
      <c r="A836" s="12"/>
      <c r="B836" s="12"/>
      <c r="C836" s="80"/>
      <c r="D836" s="81">
        <f t="shared" si="160"/>
        <v>0</v>
      </c>
      <c r="E836" s="81">
        <f t="shared" si="160"/>
        <v>0</v>
      </c>
      <c r="F836" s="21">
        <f t="shared" si="161"/>
        <v>0</v>
      </c>
      <c r="G836" s="21">
        <f t="shared" si="161"/>
        <v>0</v>
      </c>
      <c r="H836" s="21">
        <f t="shared" si="162"/>
        <v>0</v>
      </c>
      <c r="I836" s="21">
        <f t="shared" si="163"/>
        <v>0</v>
      </c>
      <c r="J836" s="21">
        <f t="shared" si="164"/>
        <v>0</v>
      </c>
      <c r="K836" s="21">
        <f t="shared" si="165"/>
        <v>0</v>
      </c>
      <c r="L836" s="21">
        <f t="shared" si="166"/>
        <v>0</v>
      </c>
      <c r="M836" s="21">
        <f t="shared" ca="1" si="171"/>
        <v>-4.1827816089938883E-6</v>
      </c>
      <c r="N836" s="21">
        <f t="shared" ca="1" si="167"/>
        <v>0</v>
      </c>
      <c r="O836" s="82">
        <f t="shared" ca="1" si="168"/>
        <v>0</v>
      </c>
      <c r="P836" s="21">
        <f t="shared" ca="1" si="169"/>
        <v>0</v>
      </c>
      <c r="Q836" s="21">
        <f t="shared" ca="1" si="170"/>
        <v>0</v>
      </c>
      <c r="R836" s="12">
        <f t="shared" ca="1" si="172"/>
        <v>4.1827816089938883E-6</v>
      </c>
      <c r="S836" s="12"/>
      <c r="T836" s="12"/>
      <c r="U836" s="12"/>
      <c r="V836" s="12"/>
      <c r="W836" s="12"/>
      <c r="X836" s="12"/>
      <c r="Y836" s="12"/>
      <c r="Z836" s="12"/>
      <c r="AA836" s="12"/>
      <c r="AB836" s="12"/>
      <c r="AC836" s="12"/>
      <c r="AD836" s="12"/>
      <c r="AE836" s="12"/>
      <c r="AF836" s="12"/>
      <c r="AG836" s="12"/>
      <c r="AH836" s="12"/>
      <c r="AI836" s="12"/>
    </row>
    <row r="837" spans="1:35" x14ac:dyDescent="0.2">
      <c r="A837" s="12"/>
      <c r="B837" s="12"/>
      <c r="C837" s="80"/>
      <c r="D837" s="81">
        <f t="shared" si="160"/>
        <v>0</v>
      </c>
      <c r="E837" s="81">
        <f t="shared" si="160"/>
        <v>0</v>
      </c>
      <c r="F837" s="21">
        <f t="shared" si="161"/>
        <v>0</v>
      </c>
      <c r="G837" s="21">
        <f t="shared" si="161"/>
        <v>0</v>
      </c>
      <c r="H837" s="21">
        <f t="shared" si="162"/>
        <v>0</v>
      </c>
      <c r="I837" s="21">
        <f t="shared" si="163"/>
        <v>0</v>
      </c>
      <c r="J837" s="21">
        <f t="shared" si="164"/>
        <v>0</v>
      </c>
      <c r="K837" s="21">
        <f t="shared" si="165"/>
        <v>0</v>
      </c>
      <c r="L837" s="21">
        <f t="shared" si="166"/>
        <v>0</v>
      </c>
      <c r="M837" s="21">
        <f t="shared" ca="1" si="171"/>
        <v>-4.1827816089938883E-6</v>
      </c>
      <c r="N837" s="21">
        <f t="shared" ca="1" si="167"/>
        <v>0</v>
      </c>
      <c r="O837" s="82">
        <f t="shared" ca="1" si="168"/>
        <v>0</v>
      </c>
      <c r="P837" s="21">
        <f t="shared" ca="1" si="169"/>
        <v>0</v>
      </c>
      <c r="Q837" s="21">
        <f t="shared" ca="1" si="170"/>
        <v>0</v>
      </c>
      <c r="R837" s="12">
        <f t="shared" ca="1" si="172"/>
        <v>4.1827816089938883E-6</v>
      </c>
      <c r="S837" s="12"/>
      <c r="T837" s="12"/>
      <c r="U837" s="12"/>
      <c r="V837" s="12"/>
      <c r="W837" s="12"/>
      <c r="X837" s="12"/>
      <c r="Y837" s="12"/>
      <c r="Z837" s="12"/>
      <c r="AA837" s="12"/>
      <c r="AB837" s="12"/>
      <c r="AC837" s="12"/>
      <c r="AD837" s="12"/>
      <c r="AE837" s="12"/>
      <c r="AF837" s="12"/>
      <c r="AG837" s="12"/>
      <c r="AH837" s="12"/>
      <c r="AI837" s="12"/>
    </row>
    <row r="838" spans="1:35" x14ac:dyDescent="0.2">
      <c r="A838" s="12"/>
      <c r="B838" s="12"/>
      <c r="C838" s="80"/>
      <c r="D838" s="81">
        <f t="shared" si="160"/>
        <v>0</v>
      </c>
      <c r="E838" s="81">
        <f t="shared" si="160"/>
        <v>0</v>
      </c>
      <c r="F838" s="21">
        <f t="shared" si="161"/>
        <v>0</v>
      </c>
      <c r="G838" s="21">
        <f t="shared" si="161"/>
        <v>0</v>
      </c>
      <c r="H838" s="21">
        <f t="shared" si="162"/>
        <v>0</v>
      </c>
      <c r="I838" s="21">
        <f t="shared" si="163"/>
        <v>0</v>
      </c>
      <c r="J838" s="21">
        <f t="shared" si="164"/>
        <v>0</v>
      </c>
      <c r="K838" s="21">
        <f t="shared" si="165"/>
        <v>0</v>
      </c>
      <c r="L838" s="21">
        <f t="shared" si="166"/>
        <v>0</v>
      </c>
      <c r="M838" s="21">
        <f t="shared" ca="1" si="171"/>
        <v>-4.1827816089938883E-6</v>
      </c>
      <c r="N838" s="21">
        <f t="shared" ca="1" si="167"/>
        <v>0</v>
      </c>
      <c r="O838" s="82">
        <f t="shared" ca="1" si="168"/>
        <v>0</v>
      </c>
      <c r="P838" s="21">
        <f t="shared" ca="1" si="169"/>
        <v>0</v>
      </c>
      <c r="Q838" s="21">
        <f t="shared" ca="1" si="170"/>
        <v>0</v>
      </c>
      <c r="R838" s="12">
        <f t="shared" ca="1" si="172"/>
        <v>4.1827816089938883E-6</v>
      </c>
      <c r="S838" s="12"/>
      <c r="T838" s="12"/>
      <c r="U838" s="12"/>
      <c r="V838" s="12"/>
      <c r="W838" s="12"/>
      <c r="X838" s="12"/>
      <c r="Y838" s="12"/>
      <c r="Z838" s="12"/>
      <c r="AA838" s="12"/>
      <c r="AB838" s="12"/>
      <c r="AC838" s="12"/>
      <c r="AD838" s="12"/>
      <c r="AE838" s="12"/>
      <c r="AF838" s="12"/>
      <c r="AG838" s="12"/>
      <c r="AH838" s="12"/>
      <c r="AI838" s="12"/>
    </row>
    <row r="839" spans="1:35" x14ac:dyDescent="0.2">
      <c r="A839" s="12"/>
      <c r="B839" s="12"/>
      <c r="C839" s="80"/>
      <c r="D839" s="81">
        <f t="shared" si="160"/>
        <v>0</v>
      </c>
      <c r="E839" s="81">
        <f t="shared" si="160"/>
        <v>0</v>
      </c>
      <c r="F839" s="21">
        <f t="shared" si="161"/>
        <v>0</v>
      </c>
      <c r="G839" s="21">
        <f t="shared" si="161"/>
        <v>0</v>
      </c>
      <c r="H839" s="21">
        <f t="shared" si="162"/>
        <v>0</v>
      </c>
      <c r="I839" s="21">
        <f t="shared" si="163"/>
        <v>0</v>
      </c>
      <c r="J839" s="21">
        <f t="shared" si="164"/>
        <v>0</v>
      </c>
      <c r="K839" s="21">
        <f t="shared" si="165"/>
        <v>0</v>
      </c>
      <c r="L839" s="21">
        <f t="shared" si="166"/>
        <v>0</v>
      </c>
      <c r="M839" s="21">
        <f t="shared" ca="1" si="171"/>
        <v>-4.1827816089938883E-6</v>
      </c>
      <c r="N839" s="21">
        <f t="shared" ca="1" si="167"/>
        <v>0</v>
      </c>
      <c r="O839" s="82">
        <f t="shared" ca="1" si="168"/>
        <v>0</v>
      </c>
      <c r="P839" s="21">
        <f t="shared" ca="1" si="169"/>
        <v>0</v>
      </c>
      <c r="Q839" s="21">
        <f t="shared" ca="1" si="170"/>
        <v>0</v>
      </c>
      <c r="R839" s="12">
        <f t="shared" ca="1" si="172"/>
        <v>4.1827816089938883E-6</v>
      </c>
      <c r="S839" s="12"/>
      <c r="T839" s="12"/>
      <c r="U839" s="12"/>
      <c r="V839" s="12"/>
      <c r="W839" s="12"/>
      <c r="X839" s="12"/>
      <c r="Y839" s="12"/>
      <c r="Z839" s="12"/>
      <c r="AA839" s="12"/>
      <c r="AB839" s="12"/>
      <c r="AC839" s="12"/>
      <c r="AD839" s="12"/>
      <c r="AE839" s="12"/>
      <c r="AF839" s="12"/>
      <c r="AG839" s="12"/>
      <c r="AH839" s="12"/>
      <c r="AI839" s="12"/>
    </row>
    <row r="840" spans="1:35" x14ac:dyDescent="0.2">
      <c r="A840" s="12"/>
      <c r="B840" s="12"/>
      <c r="C840" s="80"/>
      <c r="D840" s="81">
        <f t="shared" si="160"/>
        <v>0</v>
      </c>
      <c r="E840" s="81">
        <f t="shared" si="160"/>
        <v>0</v>
      </c>
      <c r="F840" s="21">
        <f t="shared" si="161"/>
        <v>0</v>
      </c>
      <c r="G840" s="21">
        <f t="shared" si="161"/>
        <v>0</v>
      </c>
      <c r="H840" s="21">
        <f t="shared" si="162"/>
        <v>0</v>
      </c>
      <c r="I840" s="21">
        <f t="shared" si="163"/>
        <v>0</v>
      </c>
      <c r="J840" s="21">
        <f t="shared" si="164"/>
        <v>0</v>
      </c>
      <c r="K840" s="21">
        <f t="shared" si="165"/>
        <v>0</v>
      </c>
      <c r="L840" s="21">
        <f t="shared" si="166"/>
        <v>0</v>
      </c>
      <c r="M840" s="21">
        <f t="shared" ca="1" si="171"/>
        <v>-4.1827816089938883E-6</v>
      </c>
      <c r="N840" s="21">
        <f t="shared" ca="1" si="167"/>
        <v>0</v>
      </c>
      <c r="O840" s="82">
        <f t="shared" ca="1" si="168"/>
        <v>0</v>
      </c>
      <c r="P840" s="21">
        <f t="shared" ca="1" si="169"/>
        <v>0</v>
      </c>
      <c r="Q840" s="21">
        <f t="shared" ca="1" si="170"/>
        <v>0</v>
      </c>
      <c r="R840" s="12">
        <f t="shared" ca="1" si="172"/>
        <v>4.1827816089938883E-6</v>
      </c>
      <c r="S840" s="12"/>
      <c r="T840" s="12"/>
      <c r="U840" s="12"/>
      <c r="V840" s="12"/>
      <c r="W840" s="12"/>
      <c r="X840" s="12"/>
      <c r="Y840" s="12"/>
      <c r="Z840" s="12"/>
      <c r="AA840" s="12"/>
      <c r="AB840" s="12"/>
      <c r="AC840" s="12"/>
      <c r="AD840" s="12"/>
      <c r="AE840" s="12"/>
      <c r="AF840" s="12"/>
      <c r="AG840" s="12"/>
      <c r="AH840" s="12"/>
      <c r="AI840" s="12"/>
    </row>
    <row r="841" spans="1:35" x14ac:dyDescent="0.2">
      <c r="A841" s="12"/>
      <c r="B841" s="12"/>
      <c r="C841" s="80"/>
      <c r="D841" s="81">
        <f t="shared" si="160"/>
        <v>0</v>
      </c>
      <c r="E841" s="81">
        <f t="shared" si="160"/>
        <v>0</v>
      </c>
      <c r="F841" s="21">
        <f t="shared" si="161"/>
        <v>0</v>
      </c>
      <c r="G841" s="21">
        <f t="shared" si="161"/>
        <v>0</v>
      </c>
      <c r="H841" s="21">
        <f t="shared" si="162"/>
        <v>0</v>
      </c>
      <c r="I841" s="21">
        <f t="shared" si="163"/>
        <v>0</v>
      </c>
      <c r="J841" s="21">
        <f t="shared" si="164"/>
        <v>0</v>
      </c>
      <c r="K841" s="21">
        <f t="shared" si="165"/>
        <v>0</v>
      </c>
      <c r="L841" s="21">
        <f t="shared" si="166"/>
        <v>0</v>
      </c>
      <c r="M841" s="21">
        <f t="shared" ca="1" si="171"/>
        <v>-4.1827816089938883E-6</v>
      </c>
      <c r="N841" s="21">
        <f t="shared" ca="1" si="167"/>
        <v>0</v>
      </c>
      <c r="O841" s="82">
        <f t="shared" ca="1" si="168"/>
        <v>0</v>
      </c>
      <c r="P841" s="21">
        <f t="shared" ca="1" si="169"/>
        <v>0</v>
      </c>
      <c r="Q841" s="21">
        <f t="shared" ca="1" si="170"/>
        <v>0</v>
      </c>
      <c r="R841" s="12">
        <f t="shared" ca="1" si="172"/>
        <v>4.1827816089938883E-6</v>
      </c>
      <c r="S841" s="12"/>
      <c r="T841" s="12"/>
      <c r="U841" s="12"/>
      <c r="V841" s="12"/>
      <c r="W841" s="12"/>
      <c r="X841" s="12"/>
      <c r="Y841" s="12"/>
      <c r="Z841" s="12"/>
      <c r="AA841" s="12"/>
      <c r="AB841" s="12"/>
      <c r="AC841" s="12"/>
      <c r="AD841" s="12"/>
      <c r="AE841" s="12"/>
      <c r="AF841" s="12"/>
      <c r="AG841" s="12"/>
      <c r="AH841" s="12"/>
      <c r="AI841" s="12"/>
    </row>
    <row r="842" spans="1:35" x14ac:dyDescent="0.2">
      <c r="A842" s="12"/>
      <c r="B842" s="12"/>
      <c r="C842" s="80"/>
      <c r="D842" s="81">
        <f t="shared" si="160"/>
        <v>0</v>
      </c>
      <c r="E842" s="81">
        <f t="shared" si="160"/>
        <v>0</v>
      </c>
      <c r="F842" s="21">
        <f t="shared" si="161"/>
        <v>0</v>
      </c>
      <c r="G842" s="21">
        <f t="shared" si="161"/>
        <v>0</v>
      </c>
      <c r="H842" s="21">
        <f t="shared" si="162"/>
        <v>0</v>
      </c>
      <c r="I842" s="21">
        <f t="shared" si="163"/>
        <v>0</v>
      </c>
      <c r="J842" s="21">
        <f t="shared" si="164"/>
        <v>0</v>
      </c>
      <c r="K842" s="21">
        <f t="shared" si="165"/>
        <v>0</v>
      </c>
      <c r="L842" s="21">
        <f t="shared" si="166"/>
        <v>0</v>
      </c>
      <c r="M842" s="21">
        <f t="shared" ca="1" si="171"/>
        <v>-4.1827816089938883E-6</v>
      </c>
      <c r="N842" s="21">
        <f t="shared" ca="1" si="167"/>
        <v>0</v>
      </c>
      <c r="O842" s="82">
        <f t="shared" ca="1" si="168"/>
        <v>0</v>
      </c>
      <c r="P842" s="21">
        <f t="shared" ca="1" si="169"/>
        <v>0</v>
      </c>
      <c r="Q842" s="21">
        <f t="shared" ca="1" si="170"/>
        <v>0</v>
      </c>
      <c r="R842" s="12">
        <f t="shared" ca="1" si="172"/>
        <v>4.1827816089938883E-6</v>
      </c>
      <c r="S842" s="12"/>
      <c r="T842" s="12"/>
      <c r="U842" s="12"/>
      <c r="V842" s="12"/>
      <c r="W842" s="12"/>
      <c r="X842" s="12"/>
      <c r="Y842" s="12"/>
      <c r="Z842" s="12"/>
      <c r="AA842" s="12"/>
      <c r="AB842" s="12"/>
      <c r="AC842" s="12"/>
      <c r="AD842" s="12"/>
      <c r="AE842" s="12"/>
      <c r="AF842" s="12"/>
      <c r="AG842" s="12"/>
      <c r="AH842" s="12"/>
      <c r="AI842" s="12"/>
    </row>
    <row r="843" spans="1:35" x14ac:dyDescent="0.2">
      <c r="A843" s="12"/>
      <c r="B843" s="12"/>
      <c r="C843" s="80"/>
      <c r="D843" s="81">
        <f t="shared" si="160"/>
        <v>0</v>
      </c>
      <c r="E843" s="81">
        <f t="shared" si="160"/>
        <v>0</v>
      </c>
      <c r="F843" s="21">
        <f t="shared" si="161"/>
        <v>0</v>
      </c>
      <c r="G843" s="21">
        <f t="shared" si="161"/>
        <v>0</v>
      </c>
      <c r="H843" s="21">
        <f t="shared" si="162"/>
        <v>0</v>
      </c>
      <c r="I843" s="21">
        <f t="shared" si="163"/>
        <v>0</v>
      </c>
      <c r="J843" s="21">
        <f t="shared" si="164"/>
        <v>0</v>
      </c>
      <c r="K843" s="21">
        <f t="shared" si="165"/>
        <v>0</v>
      </c>
      <c r="L843" s="21">
        <f t="shared" si="166"/>
        <v>0</v>
      </c>
      <c r="M843" s="21">
        <f t="shared" ca="1" si="171"/>
        <v>-4.1827816089938883E-6</v>
      </c>
      <c r="N843" s="21">
        <f t="shared" ca="1" si="167"/>
        <v>0</v>
      </c>
      <c r="O843" s="82">
        <f t="shared" ca="1" si="168"/>
        <v>0</v>
      </c>
      <c r="P843" s="21">
        <f t="shared" ca="1" si="169"/>
        <v>0</v>
      </c>
      <c r="Q843" s="21">
        <f t="shared" ca="1" si="170"/>
        <v>0</v>
      </c>
      <c r="R843" s="12">
        <f t="shared" ca="1" si="172"/>
        <v>4.1827816089938883E-6</v>
      </c>
      <c r="S843" s="12"/>
      <c r="T843" s="12"/>
      <c r="U843" s="12"/>
      <c r="V843" s="12"/>
      <c r="W843" s="12"/>
      <c r="X843" s="12"/>
      <c r="Y843" s="12"/>
      <c r="Z843" s="12"/>
      <c r="AA843" s="12"/>
      <c r="AB843" s="12"/>
      <c r="AC843" s="12"/>
      <c r="AD843" s="12"/>
      <c r="AE843" s="12"/>
      <c r="AF843" s="12"/>
      <c r="AG843" s="12"/>
      <c r="AH843" s="12"/>
      <c r="AI843" s="12"/>
    </row>
    <row r="844" spans="1:35" x14ac:dyDescent="0.2">
      <c r="A844" s="12"/>
      <c r="B844" s="12"/>
      <c r="C844" s="80"/>
      <c r="D844" s="81">
        <f t="shared" si="160"/>
        <v>0</v>
      </c>
      <c r="E844" s="81">
        <f t="shared" si="160"/>
        <v>0</v>
      </c>
      <c r="F844" s="21">
        <f t="shared" si="161"/>
        <v>0</v>
      </c>
      <c r="G844" s="21">
        <f t="shared" si="161"/>
        <v>0</v>
      </c>
      <c r="H844" s="21">
        <f t="shared" si="162"/>
        <v>0</v>
      </c>
      <c r="I844" s="21">
        <f t="shared" si="163"/>
        <v>0</v>
      </c>
      <c r="J844" s="21">
        <f t="shared" si="164"/>
        <v>0</v>
      </c>
      <c r="K844" s="21">
        <f t="shared" si="165"/>
        <v>0</v>
      </c>
      <c r="L844" s="21">
        <f t="shared" si="166"/>
        <v>0</v>
      </c>
      <c r="M844" s="21">
        <f t="shared" ca="1" si="171"/>
        <v>-4.1827816089938883E-6</v>
      </c>
      <c r="N844" s="21">
        <f t="shared" ca="1" si="167"/>
        <v>0</v>
      </c>
      <c r="O844" s="82">
        <f t="shared" ca="1" si="168"/>
        <v>0</v>
      </c>
      <c r="P844" s="21">
        <f t="shared" ca="1" si="169"/>
        <v>0</v>
      </c>
      <c r="Q844" s="21">
        <f t="shared" ca="1" si="170"/>
        <v>0</v>
      </c>
      <c r="R844" s="12">
        <f t="shared" ca="1" si="172"/>
        <v>4.1827816089938883E-6</v>
      </c>
      <c r="S844" s="12"/>
      <c r="T844" s="12"/>
      <c r="U844" s="12"/>
      <c r="V844" s="12"/>
      <c r="W844" s="12"/>
      <c r="X844" s="12"/>
      <c r="Y844" s="12"/>
      <c r="Z844" s="12"/>
      <c r="AA844" s="12"/>
      <c r="AB844" s="12"/>
      <c r="AC844" s="12"/>
      <c r="AD844" s="12"/>
      <c r="AE844" s="12"/>
      <c r="AF844" s="12"/>
      <c r="AG844" s="12"/>
      <c r="AH844" s="12"/>
      <c r="AI844" s="12"/>
    </row>
    <row r="845" spans="1:35" x14ac:dyDescent="0.2">
      <c r="A845" s="12"/>
      <c r="B845" s="12"/>
      <c r="C845" s="80"/>
      <c r="D845" s="81">
        <f t="shared" si="160"/>
        <v>0</v>
      </c>
      <c r="E845" s="81">
        <f t="shared" si="160"/>
        <v>0</v>
      </c>
      <c r="F845" s="21">
        <f t="shared" si="161"/>
        <v>0</v>
      </c>
      <c r="G845" s="21">
        <f t="shared" si="161"/>
        <v>0</v>
      </c>
      <c r="H845" s="21">
        <f t="shared" si="162"/>
        <v>0</v>
      </c>
      <c r="I845" s="21">
        <f t="shared" si="163"/>
        <v>0</v>
      </c>
      <c r="J845" s="21">
        <f t="shared" si="164"/>
        <v>0</v>
      </c>
      <c r="K845" s="21">
        <f t="shared" si="165"/>
        <v>0</v>
      </c>
      <c r="L845" s="21">
        <f t="shared" si="166"/>
        <v>0</v>
      </c>
      <c r="M845" s="21">
        <f t="shared" ca="1" si="171"/>
        <v>-4.1827816089938883E-6</v>
      </c>
      <c r="N845" s="21">
        <f t="shared" ca="1" si="167"/>
        <v>0</v>
      </c>
      <c r="O845" s="82">
        <f t="shared" ca="1" si="168"/>
        <v>0</v>
      </c>
      <c r="P845" s="21">
        <f t="shared" ca="1" si="169"/>
        <v>0</v>
      </c>
      <c r="Q845" s="21">
        <f t="shared" ca="1" si="170"/>
        <v>0</v>
      </c>
      <c r="R845" s="12">
        <f t="shared" ca="1" si="172"/>
        <v>4.1827816089938883E-6</v>
      </c>
      <c r="S845" s="12"/>
      <c r="T845" s="12"/>
      <c r="U845" s="12"/>
      <c r="V845" s="12"/>
      <c r="W845" s="12"/>
      <c r="X845" s="12"/>
      <c r="Y845" s="12"/>
      <c r="Z845" s="12"/>
      <c r="AA845" s="12"/>
      <c r="AB845" s="12"/>
      <c r="AC845" s="12"/>
      <c r="AD845" s="12"/>
      <c r="AE845" s="12"/>
      <c r="AF845" s="12"/>
      <c r="AG845" s="12"/>
      <c r="AH845" s="12"/>
      <c r="AI845" s="12"/>
    </row>
    <row r="846" spans="1:35" x14ac:dyDescent="0.2">
      <c r="A846" s="12"/>
      <c r="B846" s="12"/>
      <c r="C846" s="80"/>
      <c r="D846" s="81">
        <f t="shared" si="160"/>
        <v>0</v>
      </c>
      <c r="E846" s="81">
        <f t="shared" si="160"/>
        <v>0</v>
      </c>
      <c r="F846" s="21">
        <f t="shared" si="161"/>
        <v>0</v>
      </c>
      <c r="G846" s="21">
        <f t="shared" si="161"/>
        <v>0</v>
      </c>
      <c r="H846" s="21">
        <f t="shared" si="162"/>
        <v>0</v>
      </c>
      <c r="I846" s="21">
        <f t="shared" si="163"/>
        <v>0</v>
      </c>
      <c r="J846" s="21">
        <f t="shared" si="164"/>
        <v>0</v>
      </c>
      <c r="K846" s="21">
        <f t="shared" si="165"/>
        <v>0</v>
      </c>
      <c r="L846" s="21">
        <f t="shared" si="166"/>
        <v>0</v>
      </c>
      <c r="M846" s="21">
        <f t="shared" ca="1" si="171"/>
        <v>-4.1827816089938883E-6</v>
      </c>
      <c r="N846" s="21">
        <f t="shared" ca="1" si="167"/>
        <v>0</v>
      </c>
      <c r="O846" s="82">
        <f t="shared" ca="1" si="168"/>
        <v>0</v>
      </c>
      <c r="P846" s="21">
        <f t="shared" ca="1" si="169"/>
        <v>0</v>
      </c>
      <c r="Q846" s="21">
        <f t="shared" ca="1" si="170"/>
        <v>0</v>
      </c>
      <c r="R846" s="12">
        <f t="shared" ca="1" si="172"/>
        <v>4.1827816089938883E-6</v>
      </c>
      <c r="S846" s="12"/>
      <c r="T846" s="12"/>
      <c r="U846" s="12"/>
      <c r="V846" s="12"/>
      <c r="W846" s="12"/>
      <c r="X846" s="12"/>
      <c r="Y846" s="12"/>
      <c r="Z846" s="12"/>
      <c r="AA846" s="12"/>
      <c r="AB846" s="12"/>
      <c r="AC846" s="12"/>
      <c r="AD846" s="12"/>
      <c r="AE846" s="12"/>
      <c r="AF846" s="12"/>
      <c r="AG846" s="12"/>
      <c r="AH846" s="12"/>
      <c r="AI846" s="12"/>
    </row>
    <row r="847" spans="1:35" x14ac:dyDescent="0.2">
      <c r="A847" s="12"/>
      <c r="B847" s="12"/>
      <c r="C847" s="80"/>
      <c r="D847" s="81">
        <f t="shared" ref="D847:E910" si="173">A847/A$18</f>
        <v>0</v>
      </c>
      <c r="E847" s="81">
        <f t="shared" si="173"/>
        <v>0</v>
      </c>
      <c r="F847" s="21">
        <f t="shared" ref="F847:G910" si="174">$C847*D847</f>
        <v>0</v>
      </c>
      <c r="G847" s="21">
        <f t="shared" si="174"/>
        <v>0</v>
      </c>
      <c r="H847" s="21">
        <f t="shared" si="162"/>
        <v>0</v>
      </c>
      <c r="I847" s="21">
        <f t="shared" si="163"/>
        <v>0</v>
      </c>
      <c r="J847" s="21">
        <f t="shared" si="164"/>
        <v>0</v>
      </c>
      <c r="K847" s="21">
        <f t="shared" si="165"/>
        <v>0</v>
      </c>
      <c r="L847" s="21">
        <f t="shared" si="166"/>
        <v>0</v>
      </c>
      <c r="M847" s="21">
        <f t="shared" ca="1" si="171"/>
        <v>-4.1827816089938883E-6</v>
      </c>
      <c r="N847" s="21">
        <f t="shared" ca="1" si="167"/>
        <v>0</v>
      </c>
      <c r="O847" s="82">
        <f t="shared" ca="1" si="168"/>
        <v>0</v>
      </c>
      <c r="P847" s="21">
        <f t="shared" ca="1" si="169"/>
        <v>0</v>
      </c>
      <c r="Q847" s="21">
        <f t="shared" ca="1" si="170"/>
        <v>0</v>
      </c>
      <c r="R847" s="12">
        <f t="shared" ca="1" si="172"/>
        <v>4.1827816089938883E-6</v>
      </c>
      <c r="S847" s="12"/>
      <c r="T847" s="12"/>
      <c r="U847" s="12"/>
      <c r="V847" s="12"/>
      <c r="W847" s="12"/>
      <c r="X847" s="12"/>
      <c r="Y847" s="12"/>
      <c r="Z847" s="12"/>
      <c r="AA847" s="12"/>
      <c r="AB847" s="12"/>
      <c r="AC847" s="12"/>
      <c r="AD847" s="12"/>
      <c r="AE847" s="12"/>
      <c r="AF847" s="12"/>
      <c r="AG847" s="12"/>
      <c r="AH847" s="12"/>
      <c r="AI847" s="12"/>
    </row>
    <row r="848" spans="1:35" x14ac:dyDescent="0.2">
      <c r="A848" s="12"/>
      <c r="B848" s="12"/>
      <c r="C848" s="80"/>
      <c r="D848" s="81">
        <f t="shared" si="173"/>
        <v>0</v>
      </c>
      <c r="E848" s="81">
        <f t="shared" si="173"/>
        <v>0</v>
      </c>
      <c r="F848" s="21">
        <f t="shared" si="174"/>
        <v>0</v>
      </c>
      <c r="G848" s="21">
        <f t="shared" si="174"/>
        <v>0</v>
      </c>
      <c r="H848" s="21">
        <f t="shared" ref="H848:H911" si="175">C848*D848*D848</f>
        <v>0</v>
      </c>
      <c r="I848" s="21">
        <f t="shared" ref="I848:I911" si="176">C848*D848*D848*D848</f>
        <v>0</v>
      </c>
      <c r="J848" s="21">
        <f t="shared" ref="J848:J911" si="177">C848*D848*D848*D848*D848</f>
        <v>0</v>
      </c>
      <c r="K848" s="21">
        <f t="shared" ref="K848:K911" si="178">C848*E848*D848</f>
        <v>0</v>
      </c>
      <c r="L848" s="21">
        <f t="shared" ref="L848:L911" si="179">C848*E848*D848*D848</f>
        <v>0</v>
      </c>
      <c r="M848" s="21">
        <f t="shared" ca="1" si="171"/>
        <v>-4.1827816089938883E-6</v>
      </c>
      <c r="N848" s="21">
        <f t="shared" ref="N848:N911" ca="1" si="180">C848*(M848-E848)^2</f>
        <v>0</v>
      </c>
      <c r="O848" s="82">
        <f t="shared" ref="O848:O911" ca="1" si="181">(C848*O$1-O$2*F848+O$3*H848)^2</f>
        <v>0</v>
      </c>
      <c r="P848" s="21">
        <f t="shared" ref="P848:P911" ca="1" si="182">(-C848*O$2+O$4*F848-O$5*H848)^2</f>
        <v>0</v>
      </c>
      <c r="Q848" s="21">
        <f t="shared" ref="Q848:Q911" ca="1" si="183">+(C848*O$3-F848*O$5+H848*O$6)^2</f>
        <v>0</v>
      </c>
      <c r="R848" s="12">
        <f t="shared" ca="1" si="172"/>
        <v>4.1827816089938883E-6</v>
      </c>
      <c r="S848" s="12"/>
      <c r="T848" s="12"/>
      <c r="U848" s="12"/>
      <c r="V848" s="12"/>
      <c r="W848" s="12"/>
      <c r="X848" s="12"/>
      <c r="Y848" s="12"/>
      <c r="Z848" s="12"/>
      <c r="AA848" s="12"/>
      <c r="AB848" s="12"/>
      <c r="AC848" s="12"/>
      <c r="AD848" s="12"/>
      <c r="AE848" s="12"/>
      <c r="AF848" s="12"/>
      <c r="AG848" s="12"/>
      <c r="AH848" s="12"/>
      <c r="AI848" s="12"/>
    </row>
    <row r="849" spans="1:35" x14ac:dyDescent="0.2">
      <c r="A849" s="12"/>
      <c r="B849" s="12"/>
      <c r="C849" s="80"/>
      <c r="D849" s="81">
        <f t="shared" si="173"/>
        <v>0</v>
      </c>
      <c r="E849" s="81">
        <f t="shared" si="173"/>
        <v>0</v>
      </c>
      <c r="F849" s="21">
        <f t="shared" si="174"/>
        <v>0</v>
      </c>
      <c r="G849" s="21">
        <f t="shared" si="174"/>
        <v>0</v>
      </c>
      <c r="H849" s="21">
        <f t="shared" si="175"/>
        <v>0</v>
      </c>
      <c r="I849" s="21">
        <f t="shared" si="176"/>
        <v>0</v>
      </c>
      <c r="J849" s="21">
        <f t="shared" si="177"/>
        <v>0</v>
      </c>
      <c r="K849" s="21">
        <f t="shared" si="178"/>
        <v>0</v>
      </c>
      <c r="L849" s="21">
        <f t="shared" si="179"/>
        <v>0</v>
      </c>
      <c r="M849" s="21">
        <f t="shared" ca="1" si="171"/>
        <v>-4.1827816089938883E-6</v>
      </c>
      <c r="N849" s="21">
        <f t="shared" ca="1" si="180"/>
        <v>0</v>
      </c>
      <c r="O849" s="82">
        <f t="shared" ca="1" si="181"/>
        <v>0</v>
      </c>
      <c r="P849" s="21">
        <f t="shared" ca="1" si="182"/>
        <v>0</v>
      </c>
      <c r="Q849" s="21">
        <f t="shared" ca="1" si="183"/>
        <v>0</v>
      </c>
      <c r="R849" s="12">
        <f t="shared" ca="1" si="172"/>
        <v>4.1827816089938883E-6</v>
      </c>
      <c r="S849" s="12"/>
      <c r="T849" s="12"/>
      <c r="U849" s="12"/>
      <c r="V849" s="12"/>
      <c r="W849" s="12"/>
      <c r="X849" s="12"/>
      <c r="Y849" s="12"/>
      <c r="Z849" s="12"/>
      <c r="AA849" s="12"/>
      <c r="AB849" s="12"/>
      <c r="AC849" s="12"/>
      <c r="AD849" s="12"/>
      <c r="AE849" s="12"/>
      <c r="AF849" s="12"/>
      <c r="AG849" s="12"/>
      <c r="AH849" s="12"/>
      <c r="AI849" s="12"/>
    </row>
    <row r="850" spans="1:35" x14ac:dyDescent="0.2">
      <c r="A850" s="12"/>
      <c r="B850" s="12"/>
      <c r="C850" s="80"/>
      <c r="D850" s="81">
        <f t="shared" si="173"/>
        <v>0</v>
      </c>
      <c r="E850" s="81">
        <f t="shared" si="173"/>
        <v>0</v>
      </c>
      <c r="F850" s="21">
        <f t="shared" si="174"/>
        <v>0</v>
      </c>
      <c r="G850" s="21">
        <f t="shared" si="174"/>
        <v>0</v>
      </c>
      <c r="H850" s="21">
        <f t="shared" si="175"/>
        <v>0</v>
      </c>
      <c r="I850" s="21">
        <f t="shared" si="176"/>
        <v>0</v>
      </c>
      <c r="J850" s="21">
        <f t="shared" si="177"/>
        <v>0</v>
      </c>
      <c r="K850" s="21">
        <f t="shared" si="178"/>
        <v>0</v>
      </c>
      <c r="L850" s="21">
        <f t="shared" si="179"/>
        <v>0</v>
      </c>
      <c r="M850" s="21">
        <f t="shared" ca="1" si="171"/>
        <v>-4.1827816089938883E-6</v>
      </c>
      <c r="N850" s="21">
        <f t="shared" ca="1" si="180"/>
        <v>0</v>
      </c>
      <c r="O850" s="82">
        <f t="shared" ca="1" si="181"/>
        <v>0</v>
      </c>
      <c r="P850" s="21">
        <f t="shared" ca="1" si="182"/>
        <v>0</v>
      </c>
      <c r="Q850" s="21">
        <f t="shared" ca="1" si="183"/>
        <v>0</v>
      </c>
      <c r="R850" s="12">
        <f t="shared" ca="1" si="172"/>
        <v>4.1827816089938883E-6</v>
      </c>
      <c r="S850" s="12"/>
      <c r="T850" s="12"/>
      <c r="U850" s="12"/>
      <c r="V850" s="12"/>
      <c r="W850" s="12"/>
      <c r="X850" s="12"/>
      <c r="Y850" s="12"/>
      <c r="Z850" s="12"/>
      <c r="AA850" s="12"/>
      <c r="AB850" s="12"/>
      <c r="AC850" s="12"/>
      <c r="AD850" s="12"/>
      <c r="AE850" s="12"/>
      <c r="AF850" s="12"/>
      <c r="AG850" s="12"/>
      <c r="AH850" s="12"/>
      <c r="AI850" s="12"/>
    </row>
    <row r="851" spans="1:35" x14ac:dyDescent="0.2">
      <c r="A851" s="12"/>
      <c r="B851" s="12"/>
      <c r="C851" s="80"/>
      <c r="D851" s="81">
        <f t="shared" si="173"/>
        <v>0</v>
      </c>
      <c r="E851" s="81">
        <f t="shared" si="173"/>
        <v>0</v>
      </c>
      <c r="F851" s="21">
        <f t="shared" si="174"/>
        <v>0</v>
      </c>
      <c r="G851" s="21">
        <f t="shared" si="174"/>
        <v>0</v>
      </c>
      <c r="H851" s="21">
        <f t="shared" si="175"/>
        <v>0</v>
      </c>
      <c r="I851" s="21">
        <f t="shared" si="176"/>
        <v>0</v>
      </c>
      <c r="J851" s="21">
        <f t="shared" si="177"/>
        <v>0</v>
      </c>
      <c r="K851" s="21">
        <f t="shared" si="178"/>
        <v>0</v>
      </c>
      <c r="L851" s="21">
        <f t="shared" si="179"/>
        <v>0</v>
      </c>
      <c r="M851" s="21">
        <f t="shared" ca="1" si="171"/>
        <v>-4.1827816089938883E-6</v>
      </c>
      <c r="N851" s="21">
        <f t="shared" ca="1" si="180"/>
        <v>0</v>
      </c>
      <c r="O851" s="82">
        <f t="shared" ca="1" si="181"/>
        <v>0</v>
      </c>
      <c r="P851" s="21">
        <f t="shared" ca="1" si="182"/>
        <v>0</v>
      </c>
      <c r="Q851" s="21">
        <f t="shared" ca="1" si="183"/>
        <v>0</v>
      </c>
      <c r="R851" s="12">
        <f t="shared" ca="1" si="172"/>
        <v>4.1827816089938883E-6</v>
      </c>
      <c r="S851" s="12"/>
      <c r="T851" s="12"/>
      <c r="U851" s="12"/>
      <c r="V851" s="12"/>
      <c r="W851" s="12"/>
      <c r="X851" s="12"/>
      <c r="Y851" s="12"/>
      <c r="Z851" s="12"/>
      <c r="AA851" s="12"/>
      <c r="AB851" s="12"/>
      <c r="AC851" s="12"/>
      <c r="AD851" s="12"/>
      <c r="AE851" s="12"/>
      <c r="AF851" s="12"/>
      <c r="AG851" s="12"/>
      <c r="AH851" s="12"/>
      <c r="AI851" s="12"/>
    </row>
    <row r="852" spans="1:35" x14ac:dyDescent="0.2">
      <c r="A852" s="12"/>
      <c r="B852" s="12"/>
      <c r="C852" s="80"/>
      <c r="D852" s="81">
        <f t="shared" si="173"/>
        <v>0</v>
      </c>
      <c r="E852" s="81">
        <f t="shared" si="173"/>
        <v>0</v>
      </c>
      <c r="F852" s="21">
        <f t="shared" si="174"/>
        <v>0</v>
      </c>
      <c r="G852" s="21">
        <f t="shared" si="174"/>
        <v>0</v>
      </c>
      <c r="H852" s="21">
        <f t="shared" si="175"/>
        <v>0</v>
      </c>
      <c r="I852" s="21">
        <f t="shared" si="176"/>
        <v>0</v>
      </c>
      <c r="J852" s="21">
        <f t="shared" si="177"/>
        <v>0</v>
      </c>
      <c r="K852" s="21">
        <f t="shared" si="178"/>
        <v>0</v>
      </c>
      <c r="L852" s="21">
        <f t="shared" si="179"/>
        <v>0</v>
      </c>
      <c r="M852" s="21">
        <f t="shared" ca="1" si="171"/>
        <v>-4.1827816089938883E-6</v>
      </c>
      <c r="N852" s="21">
        <f t="shared" ca="1" si="180"/>
        <v>0</v>
      </c>
      <c r="O852" s="82">
        <f t="shared" ca="1" si="181"/>
        <v>0</v>
      </c>
      <c r="P852" s="21">
        <f t="shared" ca="1" si="182"/>
        <v>0</v>
      </c>
      <c r="Q852" s="21">
        <f t="shared" ca="1" si="183"/>
        <v>0</v>
      </c>
      <c r="R852" s="12">
        <f t="shared" ca="1" si="172"/>
        <v>4.1827816089938883E-6</v>
      </c>
      <c r="S852" s="12"/>
      <c r="T852" s="12"/>
      <c r="U852" s="12"/>
      <c r="V852" s="12"/>
      <c r="W852" s="12"/>
      <c r="X852" s="12"/>
      <c r="Y852" s="12"/>
      <c r="Z852" s="12"/>
      <c r="AA852" s="12"/>
      <c r="AB852" s="12"/>
      <c r="AC852" s="12"/>
      <c r="AD852" s="12"/>
      <c r="AE852" s="12"/>
      <c r="AF852" s="12"/>
      <c r="AG852" s="12"/>
      <c r="AH852" s="12"/>
      <c r="AI852" s="12"/>
    </row>
    <row r="853" spans="1:35" x14ac:dyDescent="0.2">
      <c r="A853" s="12"/>
      <c r="B853" s="12"/>
      <c r="C853" s="80"/>
      <c r="D853" s="81">
        <f t="shared" si="173"/>
        <v>0</v>
      </c>
      <c r="E853" s="81">
        <f t="shared" si="173"/>
        <v>0</v>
      </c>
      <c r="F853" s="21">
        <f t="shared" si="174"/>
        <v>0</v>
      </c>
      <c r="G853" s="21">
        <f t="shared" si="174"/>
        <v>0</v>
      </c>
      <c r="H853" s="21">
        <f t="shared" si="175"/>
        <v>0</v>
      </c>
      <c r="I853" s="21">
        <f t="shared" si="176"/>
        <v>0</v>
      </c>
      <c r="J853" s="21">
        <f t="shared" si="177"/>
        <v>0</v>
      </c>
      <c r="K853" s="21">
        <f t="shared" si="178"/>
        <v>0</v>
      </c>
      <c r="L853" s="21">
        <f t="shared" si="179"/>
        <v>0</v>
      </c>
      <c r="M853" s="21">
        <f t="shared" ref="M853:M916" ca="1" si="184">+E$4+E$5*D853+E$6*D853^2</f>
        <v>-4.1827816089938883E-6</v>
      </c>
      <c r="N853" s="21">
        <f t="shared" ca="1" si="180"/>
        <v>0</v>
      </c>
      <c r="O853" s="82">
        <f t="shared" ca="1" si="181"/>
        <v>0</v>
      </c>
      <c r="P853" s="21">
        <f t="shared" ca="1" si="182"/>
        <v>0</v>
      </c>
      <c r="Q853" s="21">
        <f t="shared" ca="1" si="183"/>
        <v>0</v>
      </c>
      <c r="R853" s="12">
        <f t="shared" ref="R853:R916" ca="1" si="185">+E853-M853</f>
        <v>4.1827816089938883E-6</v>
      </c>
      <c r="S853" s="12"/>
      <c r="T853" s="12"/>
      <c r="U853" s="12"/>
      <c r="V853" s="12"/>
      <c r="W853" s="12"/>
      <c r="X853" s="12"/>
      <c r="Y853" s="12"/>
      <c r="Z853" s="12"/>
      <c r="AA853" s="12"/>
      <c r="AB853" s="12"/>
      <c r="AC853" s="12"/>
      <c r="AD853" s="12"/>
      <c r="AE853" s="12"/>
      <c r="AF853" s="12"/>
      <c r="AG853" s="12"/>
      <c r="AH853" s="12"/>
      <c r="AI853" s="12"/>
    </row>
    <row r="854" spans="1:35" x14ac:dyDescent="0.2">
      <c r="A854" s="12"/>
      <c r="B854" s="12"/>
      <c r="C854" s="80"/>
      <c r="D854" s="81">
        <f t="shared" si="173"/>
        <v>0</v>
      </c>
      <c r="E854" s="81">
        <f t="shared" si="173"/>
        <v>0</v>
      </c>
      <c r="F854" s="21">
        <f t="shared" si="174"/>
        <v>0</v>
      </c>
      <c r="G854" s="21">
        <f t="shared" si="174"/>
        <v>0</v>
      </c>
      <c r="H854" s="21">
        <f t="shared" si="175"/>
        <v>0</v>
      </c>
      <c r="I854" s="21">
        <f t="shared" si="176"/>
        <v>0</v>
      </c>
      <c r="J854" s="21">
        <f t="shared" si="177"/>
        <v>0</v>
      </c>
      <c r="K854" s="21">
        <f t="shared" si="178"/>
        <v>0</v>
      </c>
      <c r="L854" s="21">
        <f t="shared" si="179"/>
        <v>0</v>
      </c>
      <c r="M854" s="21">
        <f t="shared" ca="1" si="184"/>
        <v>-4.1827816089938883E-6</v>
      </c>
      <c r="N854" s="21">
        <f t="shared" ca="1" si="180"/>
        <v>0</v>
      </c>
      <c r="O854" s="82">
        <f t="shared" ca="1" si="181"/>
        <v>0</v>
      </c>
      <c r="P854" s="21">
        <f t="shared" ca="1" si="182"/>
        <v>0</v>
      </c>
      <c r="Q854" s="21">
        <f t="shared" ca="1" si="183"/>
        <v>0</v>
      </c>
      <c r="R854" s="12">
        <f t="shared" ca="1" si="185"/>
        <v>4.1827816089938883E-6</v>
      </c>
      <c r="S854" s="12"/>
      <c r="T854" s="12"/>
      <c r="U854" s="12"/>
      <c r="V854" s="12"/>
      <c r="W854" s="12"/>
      <c r="X854" s="12"/>
      <c r="Y854" s="12"/>
      <c r="Z854" s="12"/>
      <c r="AA854" s="12"/>
      <c r="AB854" s="12"/>
      <c r="AC854" s="12"/>
      <c r="AD854" s="12"/>
      <c r="AE854" s="12"/>
      <c r="AF854" s="12"/>
      <c r="AG854" s="12"/>
      <c r="AH854" s="12"/>
      <c r="AI854" s="12"/>
    </row>
    <row r="855" spans="1:35" x14ac:dyDescent="0.2">
      <c r="A855" s="12"/>
      <c r="B855" s="12"/>
      <c r="C855" s="80"/>
      <c r="D855" s="81">
        <f t="shared" si="173"/>
        <v>0</v>
      </c>
      <c r="E855" s="81">
        <f t="shared" si="173"/>
        <v>0</v>
      </c>
      <c r="F855" s="21">
        <f t="shared" si="174"/>
        <v>0</v>
      </c>
      <c r="G855" s="21">
        <f t="shared" si="174"/>
        <v>0</v>
      </c>
      <c r="H855" s="21">
        <f t="shared" si="175"/>
        <v>0</v>
      </c>
      <c r="I855" s="21">
        <f t="shared" si="176"/>
        <v>0</v>
      </c>
      <c r="J855" s="21">
        <f t="shared" si="177"/>
        <v>0</v>
      </c>
      <c r="K855" s="21">
        <f t="shared" si="178"/>
        <v>0</v>
      </c>
      <c r="L855" s="21">
        <f t="shared" si="179"/>
        <v>0</v>
      </c>
      <c r="M855" s="21">
        <f t="shared" ca="1" si="184"/>
        <v>-4.1827816089938883E-6</v>
      </c>
      <c r="N855" s="21">
        <f t="shared" ca="1" si="180"/>
        <v>0</v>
      </c>
      <c r="O855" s="82">
        <f t="shared" ca="1" si="181"/>
        <v>0</v>
      </c>
      <c r="P855" s="21">
        <f t="shared" ca="1" si="182"/>
        <v>0</v>
      </c>
      <c r="Q855" s="21">
        <f t="shared" ca="1" si="183"/>
        <v>0</v>
      </c>
      <c r="R855" s="12">
        <f t="shared" ca="1" si="185"/>
        <v>4.1827816089938883E-6</v>
      </c>
      <c r="S855" s="12"/>
      <c r="T855" s="12"/>
      <c r="U855" s="12"/>
      <c r="V855" s="12"/>
      <c r="W855" s="12"/>
      <c r="X855" s="12"/>
      <c r="Y855" s="12"/>
      <c r="Z855" s="12"/>
      <c r="AA855" s="12"/>
      <c r="AB855" s="12"/>
      <c r="AC855" s="12"/>
      <c r="AD855" s="12"/>
      <c r="AE855" s="12"/>
      <c r="AF855" s="12"/>
      <c r="AG855" s="12"/>
      <c r="AH855" s="12"/>
      <c r="AI855" s="12"/>
    </row>
    <row r="856" spans="1:35" x14ac:dyDescent="0.2">
      <c r="A856" s="12"/>
      <c r="B856" s="12"/>
      <c r="C856" s="80"/>
      <c r="D856" s="81">
        <f t="shared" si="173"/>
        <v>0</v>
      </c>
      <c r="E856" s="81">
        <f t="shared" si="173"/>
        <v>0</v>
      </c>
      <c r="F856" s="21">
        <f t="shared" si="174"/>
        <v>0</v>
      </c>
      <c r="G856" s="21">
        <f t="shared" si="174"/>
        <v>0</v>
      </c>
      <c r="H856" s="21">
        <f t="shared" si="175"/>
        <v>0</v>
      </c>
      <c r="I856" s="21">
        <f t="shared" si="176"/>
        <v>0</v>
      </c>
      <c r="J856" s="21">
        <f t="shared" si="177"/>
        <v>0</v>
      </c>
      <c r="K856" s="21">
        <f t="shared" si="178"/>
        <v>0</v>
      </c>
      <c r="L856" s="21">
        <f t="shared" si="179"/>
        <v>0</v>
      </c>
      <c r="M856" s="21">
        <f t="shared" ca="1" si="184"/>
        <v>-4.1827816089938883E-6</v>
      </c>
      <c r="N856" s="21">
        <f t="shared" ca="1" si="180"/>
        <v>0</v>
      </c>
      <c r="O856" s="82">
        <f t="shared" ca="1" si="181"/>
        <v>0</v>
      </c>
      <c r="P856" s="21">
        <f t="shared" ca="1" si="182"/>
        <v>0</v>
      </c>
      <c r="Q856" s="21">
        <f t="shared" ca="1" si="183"/>
        <v>0</v>
      </c>
      <c r="R856" s="12">
        <f t="shared" ca="1" si="185"/>
        <v>4.1827816089938883E-6</v>
      </c>
      <c r="S856" s="12"/>
      <c r="T856" s="12"/>
      <c r="U856" s="12"/>
      <c r="V856" s="12"/>
      <c r="W856" s="12"/>
      <c r="X856" s="12"/>
      <c r="Y856" s="12"/>
      <c r="Z856" s="12"/>
      <c r="AA856" s="12"/>
      <c r="AB856" s="12"/>
      <c r="AC856" s="12"/>
      <c r="AD856" s="12"/>
      <c r="AE856" s="12"/>
      <c r="AF856" s="12"/>
      <c r="AG856" s="12"/>
      <c r="AH856" s="12"/>
      <c r="AI856" s="12"/>
    </row>
    <row r="857" spans="1:35" x14ac:dyDescent="0.2">
      <c r="A857" s="12"/>
      <c r="B857" s="12"/>
      <c r="C857" s="80"/>
      <c r="D857" s="81">
        <f t="shared" si="173"/>
        <v>0</v>
      </c>
      <c r="E857" s="81">
        <f t="shared" si="173"/>
        <v>0</v>
      </c>
      <c r="F857" s="21">
        <f t="shared" si="174"/>
        <v>0</v>
      </c>
      <c r="G857" s="21">
        <f t="shared" si="174"/>
        <v>0</v>
      </c>
      <c r="H857" s="21">
        <f t="shared" si="175"/>
        <v>0</v>
      </c>
      <c r="I857" s="21">
        <f t="shared" si="176"/>
        <v>0</v>
      </c>
      <c r="J857" s="21">
        <f t="shared" si="177"/>
        <v>0</v>
      </c>
      <c r="K857" s="21">
        <f t="shared" si="178"/>
        <v>0</v>
      </c>
      <c r="L857" s="21">
        <f t="shared" si="179"/>
        <v>0</v>
      </c>
      <c r="M857" s="21">
        <f t="shared" ca="1" si="184"/>
        <v>-4.1827816089938883E-6</v>
      </c>
      <c r="N857" s="21">
        <f t="shared" ca="1" si="180"/>
        <v>0</v>
      </c>
      <c r="O857" s="82">
        <f t="shared" ca="1" si="181"/>
        <v>0</v>
      </c>
      <c r="P857" s="21">
        <f t="shared" ca="1" si="182"/>
        <v>0</v>
      </c>
      <c r="Q857" s="21">
        <f t="shared" ca="1" si="183"/>
        <v>0</v>
      </c>
      <c r="R857" s="12">
        <f t="shared" ca="1" si="185"/>
        <v>4.1827816089938883E-6</v>
      </c>
      <c r="S857" s="12"/>
      <c r="T857" s="12"/>
      <c r="U857" s="12"/>
      <c r="V857" s="12"/>
      <c r="W857" s="12"/>
      <c r="X857" s="12"/>
      <c r="Y857" s="12"/>
      <c r="Z857" s="12"/>
      <c r="AA857" s="12"/>
      <c r="AB857" s="12"/>
      <c r="AC857" s="12"/>
      <c r="AD857" s="12"/>
      <c r="AE857" s="12"/>
      <c r="AF857" s="12"/>
      <c r="AG857" s="12"/>
      <c r="AH857" s="12"/>
      <c r="AI857" s="12"/>
    </row>
    <row r="858" spans="1:35" x14ac:dyDescent="0.2">
      <c r="A858" s="12"/>
      <c r="B858" s="12"/>
      <c r="C858" s="80"/>
      <c r="D858" s="81">
        <f t="shared" si="173"/>
        <v>0</v>
      </c>
      <c r="E858" s="81">
        <f t="shared" si="173"/>
        <v>0</v>
      </c>
      <c r="F858" s="21">
        <f t="shared" si="174"/>
        <v>0</v>
      </c>
      <c r="G858" s="21">
        <f t="shared" si="174"/>
        <v>0</v>
      </c>
      <c r="H858" s="21">
        <f t="shared" si="175"/>
        <v>0</v>
      </c>
      <c r="I858" s="21">
        <f t="shared" si="176"/>
        <v>0</v>
      </c>
      <c r="J858" s="21">
        <f t="shared" si="177"/>
        <v>0</v>
      </c>
      <c r="K858" s="21">
        <f t="shared" si="178"/>
        <v>0</v>
      </c>
      <c r="L858" s="21">
        <f t="shared" si="179"/>
        <v>0</v>
      </c>
      <c r="M858" s="21">
        <f t="shared" ca="1" si="184"/>
        <v>-4.1827816089938883E-6</v>
      </c>
      <c r="N858" s="21">
        <f t="shared" ca="1" si="180"/>
        <v>0</v>
      </c>
      <c r="O858" s="82">
        <f t="shared" ca="1" si="181"/>
        <v>0</v>
      </c>
      <c r="P858" s="21">
        <f t="shared" ca="1" si="182"/>
        <v>0</v>
      </c>
      <c r="Q858" s="21">
        <f t="shared" ca="1" si="183"/>
        <v>0</v>
      </c>
      <c r="R858" s="12">
        <f t="shared" ca="1" si="185"/>
        <v>4.1827816089938883E-6</v>
      </c>
      <c r="S858" s="12"/>
      <c r="T858" s="12"/>
      <c r="U858" s="12"/>
      <c r="V858" s="12"/>
      <c r="W858" s="12"/>
      <c r="X858" s="12"/>
      <c r="Y858" s="12"/>
      <c r="Z858" s="12"/>
      <c r="AA858" s="12"/>
      <c r="AB858" s="12"/>
      <c r="AC858" s="12"/>
      <c r="AD858" s="12"/>
      <c r="AE858" s="12"/>
      <c r="AF858" s="12"/>
      <c r="AG858" s="12"/>
      <c r="AH858" s="12"/>
      <c r="AI858" s="12"/>
    </row>
    <row r="859" spans="1:35" x14ac:dyDescent="0.2">
      <c r="A859" s="12"/>
      <c r="B859" s="12"/>
      <c r="C859" s="80"/>
      <c r="D859" s="81">
        <f t="shared" si="173"/>
        <v>0</v>
      </c>
      <c r="E859" s="81">
        <f t="shared" si="173"/>
        <v>0</v>
      </c>
      <c r="F859" s="21">
        <f t="shared" si="174"/>
        <v>0</v>
      </c>
      <c r="G859" s="21">
        <f t="shared" si="174"/>
        <v>0</v>
      </c>
      <c r="H859" s="21">
        <f t="shared" si="175"/>
        <v>0</v>
      </c>
      <c r="I859" s="21">
        <f t="shared" si="176"/>
        <v>0</v>
      </c>
      <c r="J859" s="21">
        <f t="shared" si="177"/>
        <v>0</v>
      </c>
      <c r="K859" s="21">
        <f t="shared" si="178"/>
        <v>0</v>
      </c>
      <c r="L859" s="21">
        <f t="shared" si="179"/>
        <v>0</v>
      </c>
      <c r="M859" s="21">
        <f t="shared" ca="1" si="184"/>
        <v>-4.1827816089938883E-6</v>
      </c>
      <c r="N859" s="21">
        <f t="shared" ca="1" si="180"/>
        <v>0</v>
      </c>
      <c r="O859" s="82">
        <f t="shared" ca="1" si="181"/>
        <v>0</v>
      </c>
      <c r="P859" s="21">
        <f t="shared" ca="1" si="182"/>
        <v>0</v>
      </c>
      <c r="Q859" s="21">
        <f t="shared" ca="1" si="183"/>
        <v>0</v>
      </c>
      <c r="R859" s="12">
        <f t="shared" ca="1" si="185"/>
        <v>4.1827816089938883E-6</v>
      </c>
      <c r="S859" s="12"/>
      <c r="T859" s="12"/>
      <c r="U859" s="12"/>
      <c r="V859" s="12"/>
      <c r="W859" s="12"/>
      <c r="X859" s="12"/>
      <c r="Y859" s="12"/>
      <c r="Z859" s="12"/>
      <c r="AA859" s="12"/>
      <c r="AB859" s="12"/>
      <c r="AC859" s="12"/>
      <c r="AD859" s="12"/>
      <c r="AE859" s="12"/>
      <c r="AF859" s="12"/>
      <c r="AG859" s="12"/>
      <c r="AH859" s="12"/>
      <c r="AI859" s="12"/>
    </row>
    <row r="860" spans="1:35" x14ac:dyDescent="0.2">
      <c r="A860" s="12"/>
      <c r="B860" s="12"/>
      <c r="C860" s="80"/>
      <c r="D860" s="81">
        <f t="shared" si="173"/>
        <v>0</v>
      </c>
      <c r="E860" s="81">
        <f t="shared" si="173"/>
        <v>0</v>
      </c>
      <c r="F860" s="21">
        <f t="shared" si="174"/>
        <v>0</v>
      </c>
      <c r="G860" s="21">
        <f t="shared" si="174"/>
        <v>0</v>
      </c>
      <c r="H860" s="21">
        <f t="shared" si="175"/>
        <v>0</v>
      </c>
      <c r="I860" s="21">
        <f t="shared" si="176"/>
        <v>0</v>
      </c>
      <c r="J860" s="21">
        <f t="shared" si="177"/>
        <v>0</v>
      </c>
      <c r="K860" s="21">
        <f t="shared" si="178"/>
        <v>0</v>
      </c>
      <c r="L860" s="21">
        <f t="shared" si="179"/>
        <v>0</v>
      </c>
      <c r="M860" s="21">
        <f t="shared" ca="1" si="184"/>
        <v>-4.1827816089938883E-6</v>
      </c>
      <c r="N860" s="21">
        <f t="shared" ca="1" si="180"/>
        <v>0</v>
      </c>
      <c r="O860" s="82">
        <f t="shared" ca="1" si="181"/>
        <v>0</v>
      </c>
      <c r="P860" s="21">
        <f t="shared" ca="1" si="182"/>
        <v>0</v>
      </c>
      <c r="Q860" s="21">
        <f t="shared" ca="1" si="183"/>
        <v>0</v>
      </c>
      <c r="R860" s="12">
        <f t="shared" ca="1" si="185"/>
        <v>4.1827816089938883E-6</v>
      </c>
      <c r="S860" s="12"/>
      <c r="T860" s="12"/>
      <c r="U860" s="12"/>
      <c r="V860" s="12"/>
      <c r="W860" s="12"/>
      <c r="X860" s="12"/>
      <c r="Y860" s="12"/>
      <c r="Z860" s="12"/>
      <c r="AA860" s="12"/>
      <c r="AB860" s="12"/>
      <c r="AC860" s="12"/>
      <c r="AD860" s="12"/>
      <c r="AE860" s="12"/>
      <c r="AF860" s="12"/>
      <c r="AG860" s="12"/>
      <c r="AH860" s="12"/>
      <c r="AI860" s="12"/>
    </row>
    <row r="861" spans="1:35" x14ac:dyDescent="0.2">
      <c r="A861" s="12"/>
      <c r="B861" s="12"/>
      <c r="C861" s="80"/>
      <c r="D861" s="81">
        <f t="shared" si="173"/>
        <v>0</v>
      </c>
      <c r="E861" s="81">
        <f t="shared" si="173"/>
        <v>0</v>
      </c>
      <c r="F861" s="21">
        <f t="shared" si="174"/>
        <v>0</v>
      </c>
      <c r="G861" s="21">
        <f t="shared" si="174"/>
        <v>0</v>
      </c>
      <c r="H861" s="21">
        <f t="shared" si="175"/>
        <v>0</v>
      </c>
      <c r="I861" s="21">
        <f t="shared" si="176"/>
        <v>0</v>
      </c>
      <c r="J861" s="21">
        <f t="shared" si="177"/>
        <v>0</v>
      </c>
      <c r="K861" s="21">
        <f t="shared" si="178"/>
        <v>0</v>
      </c>
      <c r="L861" s="21">
        <f t="shared" si="179"/>
        <v>0</v>
      </c>
      <c r="M861" s="21">
        <f t="shared" ca="1" si="184"/>
        <v>-4.1827816089938883E-6</v>
      </c>
      <c r="N861" s="21">
        <f t="shared" ca="1" si="180"/>
        <v>0</v>
      </c>
      <c r="O861" s="82">
        <f t="shared" ca="1" si="181"/>
        <v>0</v>
      </c>
      <c r="P861" s="21">
        <f t="shared" ca="1" si="182"/>
        <v>0</v>
      </c>
      <c r="Q861" s="21">
        <f t="shared" ca="1" si="183"/>
        <v>0</v>
      </c>
      <c r="R861" s="12">
        <f t="shared" ca="1" si="185"/>
        <v>4.1827816089938883E-6</v>
      </c>
      <c r="S861" s="12"/>
      <c r="T861" s="12"/>
      <c r="U861" s="12"/>
      <c r="V861" s="12"/>
      <c r="W861" s="12"/>
      <c r="X861" s="12"/>
      <c r="Y861" s="12"/>
      <c r="Z861" s="12"/>
      <c r="AA861" s="12"/>
      <c r="AB861" s="12"/>
      <c r="AC861" s="12"/>
      <c r="AD861" s="12"/>
      <c r="AE861" s="12"/>
      <c r="AF861" s="12"/>
      <c r="AG861" s="12"/>
      <c r="AH861" s="12"/>
      <c r="AI861" s="12"/>
    </row>
    <row r="862" spans="1:35" x14ac:dyDescent="0.2">
      <c r="A862" s="12"/>
      <c r="B862" s="12"/>
      <c r="C862" s="80"/>
      <c r="D862" s="81">
        <f t="shared" si="173"/>
        <v>0</v>
      </c>
      <c r="E862" s="81">
        <f t="shared" si="173"/>
        <v>0</v>
      </c>
      <c r="F862" s="21">
        <f t="shared" si="174"/>
        <v>0</v>
      </c>
      <c r="G862" s="21">
        <f t="shared" si="174"/>
        <v>0</v>
      </c>
      <c r="H862" s="21">
        <f t="shared" si="175"/>
        <v>0</v>
      </c>
      <c r="I862" s="21">
        <f t="shared" si="176"/>
        <v>0</v>
      </c>
      <c r="J862" s="21">
        <f t="shared" si="177"/>
        <v>0</v>
      </c>
      <c r="K862" s="21">
        <f t="shared" si="178"/>
        <v>0</v>
      </c>
      <c r="L862" s="21">
        <f t="shared" si="179"/>
        <v>0</v>
      </c>
      <c r="M862" s="21">
        <f t="shared" ca="1" si="184"/>
        <v>-4.1827816089938883E-6</v>
      </c>
      <c r="N862" s="21">
        <f t="shared" ca="1" si="180"/>
        <v>0</v>
      </c>
      <c r="O862" s="82">
        <f t="shared" ca="1" si="181"/>
        <v>0</v>
      </c>
      <c r="P862" s="21">
        <f t="shared" ca="1" si="182"/>
        <v>0</v>
      </c>
      <c r="Q862" s="21">
        <f t="shared" ca="1" si="183"/>
        <v>0</v>
      </c>
      <c r="R862" s="12">
        <f t="shared" ca="1" si="185"/>
        <v>4.1827816089938883E-6</v>
      </c>
      <c r="S862" s="12"/>
      <c r="T862" s="12"/>
      <c r="U862" s="12"/>
      <c r="V862" s="12"/>
      <c r="W862" s="12"/>
      <c r="X862" s="12"/>
      <c r="Y862" s="12"/>
      <c r="Z862" s="12"/>
      <c r="AA862" s="12"/>
      <c r="AB862" s="12"/>
      <c r="AC862" s="12"/>
      <c r="AD862" s="12"/>
      <c r="AE862" s="12"/>
      <c r="AF862" s="12"/>
      <c r="AG862" s="12"/>
      <c r="AH862" s="12"/>
      <c r="AI862" s="12"/>
    </row>
    <row r="863" spans="1:35" x14ac:dyDescent="0.2">
      <c r="A863" s="12"/>
      <c r="B863" s="12"/>
      <c r="C863" s="80"/>
      <c r="D863" s="81">
        <f t="shared" si="173"/>
        <v>0</v>
      </c>
      <c r="E863" s="81">
        <f t="shared" si="173"/>
        <v>0</v>
      </c>
      <c r="F863" s="21">
        <f t="shared" si="174"/>
        <v>0</v>
      </c>
      <c r="G863" s="21">
        <f t="shared" si="174"/>
        <v>0</v>
      </c>
      <c r="H863" s="21">
        <f t="shared" si="175"/>
        <v>0</v>
      </c>
      <c r="I863" s="21">
        <f t="shared" si="176"/>
        <v>0</v>
      </c>
      <c r="J863" s="21">
        <f t="shared" si="177"/>
        <v>0</v>
      </c>
      <c r="K863" s="21">
        <f t="shared" si="178"/>
        <v>0</v>
      </c>
      <c r="L863" s="21">
        <f t="shared" si="179"/>
        <v>0</v>
      </c>
      <c r="M863" s="21">
        <f t="shared" ca="1" si="184"/>
        <v>-4.1827816089938883E-6</v>
      </c>
      <c r="N863" s="21">
        <f t="shared" ca="1" si="180"/>
        <v>0</v>
      </c>
      <c r="O863" s="82">
        <f t="shared" ca="1" si="181"/>
        <v>0</v>
      </c>
      <c r="P863" s="21">
        <f t="shared" ca="1" si="182"/>
        <v>0</v>
      </c>
      <c r="Q863" s="21">
        <f t="shared" ca="1" si="183"/>
        <v>0</v>
      </c>
      <c r="R863" s="12">
        <f t="shared" ca="1" si="185"/>
        <v>4.1827816089938883E-6</v>
      </c>
      <c r="S863" s="12"/>
      <c r="T863" s="12"/>
      <c r="U863" s="12"/>
      <c r="V863" s="12"/>
      <c r="W863" s="12"/>
      <c r="X863" s="12"/>
      <c r="Y863" s="12"/>
      <c r="Z863" s="12"/>
      <c r="AA863" s="12"/>
      <c r="AB863" s="12"/>
      <c r="AC863" s="12"/>
      <c r="AD863" s="12"/>
      <c r="AE863" s="12"/>
      <c r="AF863" s="12"/>
      <c r="AG863" s="12"/>
      <c r="AH863" s="12"/>
      <c r="AI863" s="12"/>
    </row>
    <row r="864" spans="1:35" x14ac:dyDescent="0.2">
      <c r="A864" s="12"/>
      <c r="B864" s="12"/>
      <c r="C864" s="80"/>
      <c r="D864" s="81">
        <f t="shared" si="173"/>
        <v>0</v>
      </c>
      <c r="E864" s="81">
        <f t="shared" si="173"/>
        <v>0</v>
      </c>
      <c r="F864" s="21">
        <f t="shared" si="174"/>
        <v>0</v>
      </c>
      <c r="G864" s="21">
        <f t="shared" si="174"/>
        <v>0</v>
      </c>
      <c r="H864" s="21">
        <f t="shared" si="175"/>
        <v>0</v>
      </c>
      <c r="I864" s="21">
        <f t="shared" si="176"/>
        <v>0</v>
      </c>
      <c r="J864" s="21">
        <f t="shared" si="177"/>
        <v>0</v>
      </c>
      <c r="K864" s="21">
        <f t="shared" si="178"/>
        <v>0</v>
      </c>
      <c r="L864" s="21">
        <f t="shared" si="179"/>
        <v>0</v>
      </c>
      <c r="M864" s="21">
        <f t="shared" ca="1" si="184"/>
        <v>-4.1827816089938883E-6</v>
      </c>
      <c r="N864" s="21">
        <f t="shared" ca="1" si="180"/>
        <v>0</v>
      </c>
      <c r="O864" s="82">
        <f t="shared" ca="1" si="181"/>
        <v>0</v>
      </c>
      <c r="P864" s="21">
        <f t="shared" ca="1" si="182"/>
        <v>0</v>
      </c>
      <c r="Q864" s="21">
        <f t="shared" ca="1" si="183"/>
        <v>0</v>
      </c>
      <c r="R864" s="12">
        <f t="shared" ca="1" si="185"/>
        <v>4.1827816089938883E-6</v>
      </c>
      <c r="S864" s="12"/>
      <c r="T864" s="12"/>
      <c r="U864" s="12"/>
      <c r="V864" s="12"/>
      <c r="W864" s="12"/>
      <c r="X864" s="12"/>
      <c r="Y864" s="12"/>
      <c r="Z864" s="12"/>
      <c r="AA864" s="12"/>
      <c r="AB864" s="12"/>
      <c r="AC864" s="12"/>
      <c r="AD864" s="12"/>
      <c r="AE864" s="12"/>
      <c r="AF864" s="12"/>
      <c r="AG864" s="12"/>
      <c r="AH864" s="12"/>
      <c r="AI864" s="12"/>
    </row>
    <row r="865" spans="1:35" x14ac:dyDescent="0.2">
      <c r="A865" s="12"/>
      <c r="B865" s="12"/>
      <c r="C865" s="80"/>
      <c r="D865" s="81">
        <f t="shared" si="173"/>
        <v>0</v>
      </c>
      <c r="E865" s="81">
        <f t="shared" si="173"/>
        <v>0</v>
      </c>
      <c r="F865" s="21">
        <f t="shared" si="174"/>
        <v>0</v>
      </c>
      <c r="G865" s="21">
        <f t="shared" si="174"/>
        <v>0</v>
      </c>
      <c r="H865" s="21">
        <f t="shared" si="175"/>
        <v>0</v>
      </c>
      <c r="I865" s="21">
        <f t="shared" si="176"/>
        <v>0</v>
      </c>
      <c r="J865" s="21">
        <f t="shared" si="177"/>
        <v>0</v>
      </c>
      <c r="K865" s="21">
        <f t="shared" si="178"/>
        <v>0</v>
      </c>
      <c r="L865" s="21">
        <f t="shared" si="179"/>
        <v>0</v>
      </c>
      <c r="M865" s="21">
        <f t="shared" ca="1" si="184"/>
        <v>-4.1827816089938883E-6</v>
      </c>
      <c r="N865" s="21">
        <f t="shared" ca="1" si="180"/>
        <v>0</v>
      </c>
      <c r="O865" s="82">
        <f t="shared" ca="1" si="181"/>
        <v>0</v>
      </c>
      <c r="P865" s="21">
        <f t="shared" ca="1" si="182"/>
        <v>0</v>
      </c>
      <c r="Q865" s="21">
        <f t="shared" ca="1" si="183"/>
        <v>0</v>
      </c>
      <c r="R865" s="12">
        <f t="shared" ca="1" si="185"/>
        <v>4.1827816089938883E-6</v>
      </c>
      <c r="S865" s="12"/>
      <c r="T865" s="12"/>
      <c r="U865" s="12"/>
      <c r="V865" s="12"/>
      <c r="W865" s="12"/>
      <c r="X865" s="12"/>
      <c r="Y865" s="12"/>
      <c r="Z865" s="12"/>
      <c r="AA865" s="12"/>
      <c r="AB865" s="12"/>
      <c r="AC865" s="12"/>
      <c r="AD865" s="12"/>
      <c r="AE865" s="12"/>
      <c r="AF865" s="12"/>
      <c r="AG865" s="12"/>
      <c r="AH865" s="12"/>
      <c r="AI865" s="12"/>
    </row>
    <row r="866" spans="1:35" x14ac:dyDescent="0.2">
      <c r="A866" s="12"/>
      <c r="B866" s="12"/>
      <c r="C866" s="80"/>
      <c r="D866" s="81">
        <f t="shared" si="173"/>
        <v>0</v>
      </c>
      <c r="E866" s="81">
        <f t="shared" si="173"/>
        <v>0</v>
      </c>
      <c r="F866" s="21">
        <f t="shared" si="174"/>
        <v>0</v>
      </c>
      <c r="G866" s="21">
        <f t="shared" si="174"/>
        <v>0</v>
      </c>
      <c r="H866" s="21">
        <f t="shared" si="175"/>
        <v>0</v>
      </c>
      <c r="I866" s="21">
        <f t="shared" si="176"/>
        <v>0</v>
      </c>
      <c r="J866" s="21">
        <f t="shared" si="177"/>
        <v>0</v>
      </c>
      <c r="K866" s="21">
        <f t="shared" si="178"/>
        <v>0</v>
      </c>
      <c r="L866" s="21">
        <f t="shared" si="179"/>
        <v>0</v>
      </c>
      <c r="M866" s="21">
        <f t="shared" ca="1" si="184"/>
        <v>-4.1827816089938883E-6</v>
      </c>
      <c r="N866" s="21">
        <f t="shared" ca="1" si="180"/>
        <v>0</v>
      </c>
      <c r="O866" s="82">
        <f t="shared" ca="1" si="181"/>
        <v>0</v>
      </c>
      <c r="P866" s="21">
        <f t="shared" ca="1" si="182"/>
        <v>0</v>
      </c>
      <c r="Q866" s="21">
        <f t="shared" ca="1" si="183"/>
        <v>0</v>
      </c>
      <c r="R866" s="12">
        <f t="shared" ca="1" si="185"/>
        <v>4.1827816089938883E-6</v>
      </c>
      <c r="S866" s="12"/>
      <c r="T866" s="12"/>
      <c r="U866" s="12"/>
      <c r="V866" s="12"/>
      <c r="W866" s="12"/>
      <c r="X866" s="12"/>
      <c r="Y866" s="12"/>
      <c r="Z866" s="12"/>
      <c r="AA866" s="12"/>
      <c r="AB866" s="12"/>
      <c r="AC866" s="12"/>
      <c r="AD866" s="12"/>
      <c r="AE866" s="12"/>
      <c r="AF866" s="12"/>
      <c r="AG866" s="12"/>
      <c r="AH866" s="12"/>
      <c r="AI866" s="12"/>
    </row>
    <row r="867" spans="1:35" x14ac:dyDescent="0.2">
      <c r="A867" s="12"/>
      <c r="B867" s="12"/>
      <c r="C867" s="80"/>
      <c r="D867" s="81">
        <f t="shared" si="173"/>
        <v>0</v>
      </c>
      <c r="E867" s="81">
        <f t="shared" si="173"/>
        <v>0</v>
      </c>
      <c r="F867" s="21">
        <f t="shared" si="174"/>
        <v>0</v>
      </c>
      <c r="G867" s="21">
        <f t="shared" si="174"/>
        <v>0</v>
      </c>
      <c r="H867" s="21">
        <f t="shared" si="175"/>
        <v>0</v>
      </c>
      <c r="I867" s="21">
        <f t="shared" si="176"/>
        <v>0</v>
      </c>
      <c r="J867" s="21">
        <f t="shared" si="177"/>
        <v>0</v>
      </c>
      <c r="K867" s="21">
        <f t="shared" si="178"/>
        <v>0</v>
      </c>
      <c r="L867" s="21">
        <f t="shared" si="179"/>
        <v>0</v>
      </c>
      <c r="M867" s="21">
        <f t="shared" ca="1" si="184"/>
        <v>-4.1827816089938883E-6</v>
      </c>
      <c r="N867" s="21">
        <f t="shared" ca="1" si="180"/>
        <v>0</v>
      </c>
      <c r="O867" s="82">
        <f t="shared" ca="1" si="181"/>
        <v>0</v>
      </c>
      <c r="P867" s="21">
        <f t="shared" ca="1" si="182"/>
        <v>0</v>
      </c>
      <c r="Q867" s="21">
        <f t="shared" ca="1" si="183"/>
        <v>0</v>
      </c>
      <c r="R867" s="12">
        <f t="shared" ca="1" si="185"/>
        <v>4.1827816089938883E-6</v>
      </c>
      <c r="S867" s="12"/>
      <c r="T867" s="12"/>
      <c r="U867" s="12"/>
      <c r="V867" s="12"/>
      <c r="W867" s="12"/>
      <c r="X867" s="12"/>
      <c r="Y867" s="12"/>
      <c r="Z867" s="12"/>
      <c r="AA867" s="12"/>
      <c r="AB867" s="12"/>
      <c r="AC867" s="12"/>
      <c r="AD867" s="12"/>
      <c r="AE867" s="12"/>
      <c r="AF867" s="12"/>
      <c r="AG867" s="12"/>
      <c r="AH867" s="12"/>
      <c r="AI867" s="12"/>
    </row>
    <row r="868" spans="1:35" x14ac:dyDescent="0.2">
      <c r="A868" s="12"/>
      <c r="B868" s="12"/>
      <c r="C868" s="80"/>
      <c r="D868" s="81">
        <f t="shared" si="173"/>
        <v>0</v>
      </c>
      <c r="E868" s="81">
        <f t="shared" si="173"/>
        <v>0</v>
      </c>
      <c r="F868" s="21">
        <f t="shared" si="174"/>
        <v>0</v>
      </c>
      <c r="G868" s="21">
        <f t="shared" si="174"/>
        <v>0</v>
      </c>
      <c r="H868" s="21">
        <f t="shared" si="175"/>
        <v>0</v>
      </c>
      <c r="I868" s="21">
        <f t="shared" si="176"/>
        <v>0</v>
      </c>
      <c r="J868" s="21">
        <f t="shared" si="177"/>
        <v>0</v>
      </c>
      <c r="K868" s="21">
        <f t="shared" si="178"/>
        <v>0</v>
      </c>
      <c r="L868" s="21">
        <f t="shared" si="179"/>
        <v>0</v>
      </c>
      <c r="M868" s="21">
        <f t="shared" ca="1" si="184"/>
        <v>-4.1827816089938883E-6</v>
      </c>
      <c r="N868" s="21">
        <f t="shared" ca="1" si="180"/>
        <v>0</v>
      </c>
      <c r="O868" s="82">
        <f t="shared" ca="1" si="181"/>
        <v>0</v>
      </c>
      <c r="P868" s="21">
        <f t="shared" ca="1" si="182"/>
        <v>0</v>
      </c>
      <c r="Q868" s="21">
        <f t="shared" ca="1" si="183"/>
        <v>0</v>
      </c>
      <c r="R868" s="12">
        <f t="shared" ca="1" si="185"/>
        <v>4.1827816089938883E-6</v>
      </c>
      <c r="S868" s="12"/>
      <c r="T868" s="12"/>
      <c r="U868" s="12"/>
      <c r="V868" s="12"/>
      <c r="W868" s="12"/>
      <c r="X868" s="12"/>
      <c r="Y868" s="12"/>
      <c r="Z868" s="12"/>
      <c r="AA868" s="12"/>
      <c r="AB868" s="12"/>
      <c r="AC868" s="12"/>
      <c r="AD868" s="12"/>
      <c r="AE868" s="12"/>
      <c r="AF868" s="12"/>
      <c r="AG868" s="12"/>
      <c r="AH868" s="12"/>
      <c r="AI868" s="12"/>
    </row>
    <row r="869" spans="1:35" x14ac:dyDescent="0.2">
      <c r="A869" s="12"/>
      <c r="B869" s="12"/>
      <c r="C869" s="80"/>
      <c r="D869" s="81">
        <f t="shared" si="173"/>
        <v>0</v>
      </c>
      <c r="E869" s="81">
        <f t="shared" si="173"/>
        <v>0</v>
      </c>
      <c r="F869" s="21">
        <f t="shared" si="174"/>
        <v>0</v>
      </c>
      <c r="G869" s="21">
        <f t="shared" si="174"/>
        <v>0</v>
      </c>
      <c r="H869" s="21">
        <f t="shared" si="175"/>
        <v>0</v>
      </c>
      <c r="I869" s="21">
        <f t="shared" si="176"/>
        <v>0</v>
      </c>
      <c r="J869" s="21">
        <f t="shared" si="177"/>
        <v>0</v>
      </c>
      <c r="K869" s="21">
        <f t="shared" si="178"/>
        <v>0</v>
      </c>
      <c r="L869" s="21">
        <f t="shared" si="179"/>
        <v>0</v>
      </c>
      <c r="M869" s="21">
        <f t="shared" ca="1" si="184"/>
        <v>-4.1827816089938883E-6</v>
      </c>
      <c r="N869" s="21">
        <f t="shared" ca="1" si="180"/>
        <v>0</v>
      </c>
      <c r="O869" s="82">
        <f t="shared" ca="1" si="181"/>
        <v>0</v>
      </c>
      <c r="P869" s="21">
        <f t="shared" ca="1" si="182"/>
        <v>0</v>
      </c>
      <c r="Q869" s="21">
        <f t="shared" ca="1" si="183"/>
        <v>0</v>
      </c>
      <c r="R869" s="12">
        <f t="shared" ca="1" si="185"/>
        <v>4.1827816089938883E-6</v>
      </c>
      <c r="S869" s="12"/>
      <c r="T869" s="12"/>
      <c r="U869" s="12"/>
      <c r="V869" s="12"/>
      <c r="W869" s="12"/>
      <c r="X869" s="12"/>
      <c r="Y869" s="12"/>
      <c r="Z869" s="12"/>
      <c r="AA869" s="12"/>
      <c r="AB869" s="12"/>
      <c r="AC869" s="12"/>
      <c r="AD869" s="12"/>
      <c r="AE869" s="12"/>
      <c r="AF869" s="12"/>
      <c r="AG869" s="12"/>
      <c r="AH869" s="12"/>
      <c r="AI869" s="12"/>
    </row>
    <row r="870" spans="1:35" x14ac:dyDescent="0.2">
      <c r="A870" s="12"/>
      <c r="B870" s="12"/>
      <c r="C870" s="80"/>
      <c r="D870" s="81">
        <f t="shared" si="173"/>
        <v>0</v>
      </c>
      <c r="E870" s="81">
        <f t="shared" si="173"/>
        <v>0</v>
      </c>
      <c r="F870" s="21">
        <f t="shared" si="174"/>
        <v>0</v>
      </c>
      <c r="G870" s="21">
        <f t="shared" si="174"/>
        <v>0</v>
      </c>
      <c r="H870" s="21">
        <f t="shared" si="175"/>
        <v>0</v>
      </c>
      <c r="I870" s="21">
        <f t="shared" si="176"/>
        <v>0</v>
      </c>
      <c r="J870" s="21">
        <f t="shared" si="177"/>
        <v>0</v>
      </c>
      <c r="K870" s="21">
        <f t="shared" si="178"/>
        <v>0</v>
      </c>
      <c r="L870" s="21">
        <f t="shared" si="179"/>
        <v>0</v>
      </c>
      <c r="M870" s="21">
        <f t="shared" ca="1" si="184"/>
        <v>-4.1827816089938883E-6</v>
      </c>
      <c r="N870" s="21">
        <f t="shared" ca="1" si="180"/>
        <v>0</v>
      </c>
      <c r="O870" s="82">
        <f t="shared" ca="1" si="181"/>
        <v>0</v>
      </c>
      <c r="P870" s="21">
        <f t="shared" ca="1" si="182"/>
        <v>0</v>
      </c>
      <c r="Q870" s="21">
        <f t="shared" ca="1" si="183"/>
        <v>0</v>
      </c>
      <c r="R870" s="12">
        <f t="shared" ca="1" si="185"/>
        <v>4.1827816089938883E-6</v>
      </c>
      <c r="S870" s="12"/>
      <c r="T870" s="12"/>
      <c r="U870" s="12"/>
      <c r="V870" s="12"/>
      <c r="W870" s="12"/>
      <c r="X870" s="12"/>
      <c r="Y870" s="12"/>
      <c r="Z870" s="12"/>
      <c r="AA870" s="12"/>
      <c r="AB870" s="12"/>
      <c r="AC870" s="12"/>
      <c r="AD870" s="12"/>
      <c r="AE870" s="12"/>
      <c r="AF870" s="12"/>
      <c r="AG870" s="12"/>
      <c r="AH870" s="12"/>
      <c r="AI870" s="12"/>
    </row>
    <row r="871" spans="1:35" x14ac:dyDescent="0.2">
      <c r="A871" s="12"/>
      <c r="B871" s="12"/>
      <c r="C871" s="80"/>
      <c r="D871" s="81">
        <f t="shared" si="173"/>
        <v>0</v>
      </c>
      <c r="E871" s="81">
        <f t="shared" si="173"/>
        <v>0</v>
      </c>
      <c r="F871" s="21">
        <f t="shared" si="174"/>
        <v>0</v>
      </c>
      <c r="G871" s="21">
        <f t="shared" si="174"/>
        <v>0</v>
      </c>
      <c r="H871" s="21">
        <f t="shared" si="175"/>
        <v>0</v>
      </c>
      <c r="I871" s="21">
        <f t="shared" si="176"/>
        <v>0</v>
      </c>
      <c r="J871" s="21">
        <f t="shared" si="177"/>
        <v>0</v>
      </c>
      <c r="K871" s="21">
        <f t="shared" si="178"/>
        <v>0</v>
      </c>
      <c r="L871" s="21">
        <f t="shared" si="179"/>
        <v>0</v>
      </c>
      <c r="M871" s="21">
        <f t="shared" ca="1" si="184"/>
        <v>-4.1827816089938883E-6</v>
      </c>
      <c r="N871" s="21">
        <f t="shared" ca="1" si="180"/>
        <v>0</v>
      </c>
      <c r="O871" s="82">
        <f t="shared" ca="1" si="181"/>
        <v>0</v>
      </c>
      <c r="P871" s="21">
        <f t="shared" ca="1" si="182"/>
        <v>0</v>
      </c>
      <c r="Q871" s="21">
        <f t="shared" ca="1" si="183"/>
        <v>0</v>
      </c>
      <c r="R871" s="12">
        <f t="shared" ca="1" si="185"/>
        <v>4.1827816089938883E-6</v>
      </c>
      <c r="S871" s="12"/>
      <c r="T871" s="12"/>
      <c r="U871" s="12"/>
      <c r="V871" s="12"/>
      <c r="W871" s="12"/>
      <c r="X871" s="12"/>
      <c r="Y871" s="12"/>
      <c r="Z871" s="12"/>
      <c r="AA871" s="12"/>
      <c r="AB871" s="12"/>
      <c r="AC871" s="12"/>
      <c r="AD871" s="12"/>
      <c r="AE871" s="12"/>
      <c r="AF871" s="12"/>
      <c r="AG871" s="12"/>
      <c r="AH871" s="12"/>
      <c r="AI871" s="12"/>
    </row>
    <row r="872" spans="1:35" x14ac:dyDescent="0.2">
      <c r="A872" s="12"/>
      <c r="B872" s="12"/>
      <c r="C872" s="80"/>
      <c r="D872" s="81">
        <f t="shared" si="173"/>
        <v>0</v>
      </c>
      <c r="E872" s="81">
        <f t="shared" si="173"/>
        <v>0</v>
      </c>
      <c r="F872" s="21">
        <f t="shared" si="174"/>
        <v>0</v>
      </c>
      <c r="G872" s="21">
        <f t="shared" si="174"/>
        <v>0</v>
      </c>
      <c r="H872" s="21">
        <f t="shared" si="175"/>
        <v>0</v>
      </c>
      <c r="I872" s="21">
        <f t="shared" si="176"/>
        <v>0</v>
      </c>
      <c r="J872" s="21">
        <f t="shared" si="177"/>
        <v>0</v>
      </c>
      <c r="K872" s="21">
        <f t="shared" si="178"/>
        <v>0</v>
      </c>
      <c r="L872" s="21">
        <f t="shared" si="179"/>
        <v>0</v>
      </c>
      <c r="M872" s="21">
        <f t="shared" ca="1" si="184"/>
        <v>-4.1827816089938883E-6</v>
      </c>
      <c r="N872" s="21">
        <f t="shared" ca="1" si="180"/>
        <v>0</v>
      </c>
      <c r="O872" s="82">
        <f t="shared" ca="1" si="181"/>
        <v>0</v>
      </c>
      <c r="P872" s="21">
        <f t="shared" ca="1" si="182"/>
        <v>0</v>
      </c>
      <c r="Q872" s="21">
        <f t="shared" ca="1" si="183"/>
        <v>0</v>
      </c>
      <c r="R872" s="12">
        <f t="shared" ca="1" si="185"/>
        <v>4.1827816089938883E-6</v>
      </c>
      <c r="S872" s="12"/>
      <c r="T872" s="12"/>
      <c r="U872" s="12"/>
      <c r="V872" s="12"/>
      <c r="W872" s="12"/>
      <c r="X872" s="12"/>
      <c r="Y872" s="12"/>
      <c r="Z872" s="12"/>
      <c r="AA872" s="12"/>
      <c r="AB872" s="12"/>
      <c r="AC872" s="12"/>
      <c r="AD872" s="12"/>
      <c r="AE872" s="12"/>
      <c r="AF872" s="12"/>
      <c r="AG872" s="12"/>
      <c r="AH872" s="12"/>
      <c r="AI872" s="12"/>
    </row>
    <row r="873" spans="1:35" x14ac:dyDescent="0.2">
      <c r="A873" s="12"/>
      <c r="B873" s="12"/>
      <c r="C873" s="80"/>
      <c r="D873" s="81">
        <f t="shared" si="173"/>
        <v>0</v>
      </c>
      <c r="E873" s="81">
        <f t="shared" si="173"/>
        <v>0</v>
      </c>
      <c r="F873" s="21">
        <f t="shared" si="174"/>
        <v>0</v>
      </c>
      <c r="G873" s="21">
        <f t="shared" si="174"/>
        <v>0</v>
      </c>
      <c r="H873" s="21">
        <f t="shared" si="175"/>
        <v>0</v>
      </c>
      <c r="I873" s="21">
        <f t="shared" si="176"/>
        <v>0</v>
      </c>
      <c r="J873" s="21">
        <f t="shared" si="177"/>
        <v>0</v>
      </c>
      <c r="K873" s="21">
        <f t="shared" si="178"/>
        <v>0</v>
      </c>
      <c r="L873" s="21">
        <f t="shared" si="179"/>
        <v>0</v>
      </c>
      <c r="M873" s="21">
        <f t="shared" ca="1" si="184"/>
        <v>-4.1827816089938883E-6</v>
      </c>
      <c r="N873" s="21">
        <f t="shared" ca="1" si="180"/>
        <v>0</v>
      </c>
      <c r="O873" s="82">
        <f t="shared" ca="1" si="181"/>
        <v>0</v>
      </c>
      <c r="P873" s="21">
        <f t="shared" ca="1" si="182"/>
        <v>0</v>
      </c>
      <c r="Q873" s="21">
        <f t="shared" ca="1" si="183"/>
        <v>0</v>
      </c>
      <c r="R873" s="12">
        <f t="shared" ca="1" si="185"/>
        <v>4.1827816089938883E-6</v>
      </c>
      <c r="S873" s="12"/>
      <c r="T873" s="12"/>
      <c r="U873" s="12"/>
      <c r="V873" s="12"/>
      <c r="W873" s="12"/>
      <c r="X873" s="12"/>
      <c r="Y873" s="12"/>
      <c r="Z873" s="12"/>
      <c r="AA873" s="12"/>
      <c r="AB873" s="12"/>
      <c r="AC873" s="12"/>
      <c r="AD873" s="12"/>
      <c r="AE873" s="12"/>
      <c r="AF873" s="12"/>
      <c r="AG873" s="12"/>
      <c r="AH873" s="12"/>
      <c r="AI873" s="12"/>
    </row>
    <row r="874" spans="1:35" x14ac:dyDescent="0.2">
      <c r="A874" s="12"/>
      <c r="B874" s="12"/>
      <c r="C874" s="80"/>
      <c r="D874" s="81">
        <f t="shared" si="173"/>
        <v>0</v>
      </c>
      <c r="E874" s="81">
        <f t="shared" si="173"/>
        <v>0</v>
      </c>
      <c r="F874" s="21">
        <f t="shared" si="174"/>
        <v>0</v>
      </c>
      <c r="G874" s="21">
        <f t="shared" si="174"/>
        <v>0</v>
      </c>
      <c r="H874" s="21">
        <f t="shared" si="175"/>
        <v>0</v>
      </c>
      <c r="I874" s="21">
        <f t="shared" si="176"/>
        <v>0</v>
      </c>
      <c r="J874" s="21">
        <f t="shared" si="177"/>
        <v>0</v>
      </c>
      <c r="K874" s="21">
        <f t="shared" si="178"/>
        <v>0</v>
      </c>
      <c r="L874" s="21">
        <f t="shared" si="179"/>
        <v>0</v>
      </c>
      <c r="M874" s="21">
        <f t="shared" ca="1" si="184"/>
        <v>-4.1827816089938883E-6</v>
      </c>
      <c r="N874" s="21">
        <f t="shared" ca="1" si="180"/>
        <v>0</v>
      </c>
      <c r="O874" s="82">
        <f t="shared" ca="1" si="181"/>
        <v>0</v>
      </c>
      <c r="P874" s="21">
        <f t="shared" ca="1" si="182"/>
        <v>0</v>
      </c>
      <c r="Q874" s="21">
        <f t="shared" ca="1" si="183"/>
        <v>0</v>
      </c>
      <c r="R874" s="12">
        <f t="shared" ca="1" si="185"/>
        <v>4.1827816089938883E-6</v>
      </c>
      <c r="S874" s="12"/>
      <c r="T874" s="12"/>
      <c r="U874" s="12"/>
      <c r="V874" s="12"/>
      <c r="W874" s="12"/>
      <c r="X874" s="12"/>
      <c r="Y874" s="12"/>
      <c r="Z874" s="12"/>
      <c r="AA874" s="12"/>
      <c r="AB874" s="12"/>
      <c r="AC874" s="12"/>
      <c r="AD874" s="12"/>
      <c r="AE874" s="12"/>
      <c r="AF874" s="12"/>
      <c r="AG874" s="12"/>
      <c r="AH874" s="12"/>
      <c r="AI874" s="12"/>
    </row>
    <row r="875" spans="1:35" x14ac:dyDescent="0.2">
      <c r="A875" s="12"/>
      <c r="B875" s="12"/>
      <c r="C875" s="80"/>
      <c r="D875" s="81">
        <f t="shared" si="173"/>
        <v>0</v>
      </c>
      <c r="E875" s="81">
        <f t="shared" si="173"/>
        <v>0</v>
      </c>
      <c r="F875" s="21">
        <f t="shared" si="174"/>
        <v>0</v>
      </c>
      <c r="G875" s="21">
        <f t="shared" si="174"/>
        <v>0</v>
      </c>
      <c r="H875" s="21">
        <f t="shared" si="175"/>
        <v>0</v>
      </c>
      <c r="I875" s="21">
        <f t="shared" si="176"/>
        <v>0</v>
      </c>
      <c r="J875" s="21">
        <f t="shared" si="177"/>
        <v>0</v>
      </c>
      <c r="K875" s="21">
        <f t="shared" si="178"/>
        <v>0</v>
      </c>
      <c r="L875" s="21">
        <f t="shared" si="179"/>
        <v>0</v>
      </c>
      <c r="M875" s="21">
        <f t="shared" ca="1" si="184"/>
        <v>-4.1827816089938883E-6</v>
      </c>
      <c r="N875" s="21">
        <f t="shared" ca="1" si="180"/>
        <v>0</v>
      </c>
      <c r="O875" s="82">
        <f t="shared" ca="1" si="181"/>
        <v>0</v>
      </c>
      <c r="P875" s="21">
        <f t="shared" ca="1" si="182"/>
        <v>0</v>
      </c>
      <c r="Q875" s="21">
        <f t="shared" ca="1" si="183"/>
        <v>0</v>
      </c>
      <c r="R875" s="12">
        <f t="shared" ca="1" si="185"/>
        <v>4.1827816089938883E-6</v>
      </c>
      <c r="S875" s="12"/>
      <c r="T875" s="12"/>
      <c r="U875" s="12"/>
      <c r="V875" s="12"/>
      <c r="W875" s="12"/>
      <c r="X875" s="12"/>
      <c r="Y875" s="12"/>
      <c r="Z875" s="12"/>
      <c r="AA875" s="12"/>
      <c r="AB875" s="12"/>
      <c r="AC875" s="12"/>
      <c r="AD875" s="12"/>
      <c r="AE875" s="12"/>
      <c r="AF875" s="12"/>
      <c r="AG875" s="12"/>
      <c r="AH875" s="12"/>
      <c r="AI875" s="12"/>
    </row>
    <row r="876" spans="1:35" x14ac:dyDescent="0.2">
      <c r="A876" s="12"/>
      <c r="B876" s="12"/>
      <c r="C876" s="80"/>
      <c r="D876" s="81">
        <f t="shared" si="173"/>
        <v>0</v>
      </c>
      <c r="E876" s="81">
        <f t="shared" si="173"/>
        <v>0</v>
      </c>
      <c r="F876" s="21">
        <f t="shared" si="174"/>
        <v>0</v>
      </c>
      <c r="G876" s="21">
        <f t="shared" si="174"/>
        <v>0</v>
      </c>
      <c r="H876" s="21">
        <f t="shared" si="175"/>
        <v>0</v>
      </c>
      <c r="I876" s="21">
        <f t="shared" si="176"/>
        <v>0</v>
      </c>
      <c r="J876" s="21">
        <f t="shared" si="177"/>
        <v>0</v>
      </c>
      <c r="K876" s="21">
        <f t="shared" si="178"/>
        <v>0</v>
      </c>
      <c r="L876" s="21">
        <f t="shared" si="179"/>
        <v>0</v>
      </c>
      <c r="M876" s="21">
        <f t="shared" ca="1" si="184"/>
        <v>-4.1827816089938883E-6</v>
      </c>
      <c r="N876" s="21">
        <f t="shared" ca="1" si="180"/>
        <v>0</v>
      </c>
      <c r="O876" s="82">
        <f t="shared" ca="1" si="181"/>
        <v>0</v>
      </c>
      <c r="P876" s="21">
        <f t="shared" ca="1" si="182"/>
        <v>0</v>
      </c>
      <c r="Q876" s="21">
        <f t="shared" ca="1" si="183"/>
        <v>0</v>
      </c>
      <c r="R876" s="12">
        <f t="shared" ca="1" si="185"/>
        <v>4.1827816089938883E-6</v>
      </c>
      <c r="S876" s="12"/>
      <c r="T876" s="12"/>
      <c r="U876" s="12"/>
      <c r="V876" s="12"/>
      <c r="W876" s="12"/>
      <c r="X876" s="12"/>
      <c r="Y876" s="12"/>
      <c r="Z876" s="12"/>
      <c r="AA876" s="12"/>
      <c r="AB876" s="12"/>
      <c r="AC876" s="12"/>
      <c r="AD876" s="12"/>
      <c r="AE876" s="12"/>
      <c r="AF876" s="12"/>
      <c r="AG876" s="12"/>
      <c r="AH876" s="12"/>
      <c r="AI876" s="12"/>
    </row>
    <row r="877" spans="1:35" x14ac:dyDescent="0.2">
      <c r="A877" s="12"/>
      <c r="B877" s="12"/>
      <c r="C877" s="80"/>
      <c r="D877" s="81">
        <f t="shared" si="173"/>
        <v>0</v>
      </c>
      <c r="E877" s="81">
        <f t="shared" si="173"/>
        <v>0</v>
      </c>
      <c r="F877" s="21">
        <f t="shared" si="174"/>
        <v>0</v>
      </c>
      <c r="G877" s="21">
        <f t="shared" si="174"/>
        <v>0</v>
      </c>
      <c r="H877" s="21">
        <f t="shared" si="175"/>
        <v>0</v>
      </c>
      <c r="I877" s="21">
        <f t="shared" si="176"/>
        <v>0</v>
      </c>
      <c r="J877" s="21">
        <f t="shared" si="177"/>
        <v>0</v>
      </c>
      <c r="K877" s="21">
        <f t="shared" si="178"/>
        <v>0</v>
      </c>
      <c r="L877" s="21">
        <f t="shared" si="179"/>
        <v>0</v>
      </c>
      <c r="M877" s="21">
        <f t="shared" ca="1" si="184"/>
        <v>-4.1827816089938883E-6</v>
      </c>
      <c r="N877" s="21">
        <f t="shared" ca="1" si="180"/>
        <v>0</v>
      </c>
      <c r="O877" s="82">
        <f t="shared" ca="1" si="181"/>
        <v>0</v>
      </c>
      <c r="P877" s="21">
        <f t="shared" ca="1" si="182"/>
        <v>0</v>
      </c>
      <c r="Q877" s="21">
        <f t="shared" ca="1" si="183"/>
        <v>0</v>
      </c>
      <c r="R877" s="12">
        <f t="shared" ca="1" si="185"/>
        <v>4.1827816089938883E-6</v>
      </c>
      <c r="S877" s="12"/>
      <c r="T877" s="12"/>
      <c r="U877" s="12"/>
      <c r="V877" s="12"/>
      <c r="W877" s="12"/>
      <c r="X877" s="12"/>
      <c r="Y877" s="12"/>
      <c r="Z877" s="12"/>
      <c r="AA877" s="12"/>
      <c r="AB877" s="12"/>
      <c r="AC877" s="12"/>
      <c r="AD877" s="12"/>
      <c r="AE877" s="12"/>
      <c r="AF877" s="12"/>
      <c r="AG877" s="12"/>
      <c r="AH877" s="12"/>
      <c r="AI877" s="12"/>
    </row>
    <row r="878" spans="1:35" x14ac:dyDescent="0.2">
      <c r="A878" s="12"/>
      <c r="B878" s="12"/>
      <c r="C878" s="80"/>
      <c r="D878" s="81">
        <f t="shared" si="173"/>
        <v>0</v>
      </c>
      <c r="E878" s="81">
        <f t="shared" si="173"/>
        <v>0</v>
      </c>
      <c r="F878" s="21">
        <f t="shared" si="174"/>
        <v>0</v>
      </c>
      <c r="G878" s="21">
        <f t="shared" si="174"/>
        <v>0</v>
      </c>
      <c r="H878" s="21">
        <f t="shared" si="175"/>
        <v>0</v>
      </c>
      <c r="I878" s="21">
        <f t="shared" si="176"/>
        <v>0</v>
      </c>
      <c r="J878" s="21">
        <f t="shared" si="177"/>
        <v>0</v>
      </c>
      <c r="K878" s="21">
        <f t="shared" si="178"/>
        <v>0</v>
      </c>
      <c r="L878" s="21">
        <f t="shared" si="179"/>
        <v>0</v>
      </c>
      <c r="M878" s="21">
        <f t="shared" ca="1" si="184"/>
        <v>-4.1827816089938883E-6</v>
      </c>
      <c r="N878" s="21">
        <f t="shared" ca="1" si="180"/>
        <v>0</v>
      </c>
      <c r="O878" s="82">
        <f t="shared" ca="1" si="181"/>
        <v>0</v>
      </c>
      <c r="P878" s="21">
        <f t="shared" ca="1" si="182"/>
        <v>0</v>
      </c>
      <c r="Q878" s="21">
        <f t="shared" ca="1" si="183"/>
        <v>0</v>
      </c>
      <c r="R878" s="12">
        <f t="shared" ca="1" si="185"/>
        <v>4.1827816089938883E-6</v>
      </c>
      <c r="S878" s="12"/>
      <c r="T878" s="12"/>
      <c r="U878" s="12"/>
      <c r="V878" s="12"/>
      <c r="W878" s="12"/>
      <c r="X878" s="12"/>
      <c r="Y878" s="12"/>
      <c r="Z878" s="12"/>
      <c r="AA878" s="12"/>
      <c r="AB878" s="12"/>
      <c r="AC878" s="12"/>
      <c r="AD878" s="12"/>
      <c r="AE878" s="12"/>
      <c r="AF878" s="12"/>
      <c r="AG878" s="12"/>
      <c r="AH878" s="12"/>
      <c r="AI878" s="12"/>
    </row>
    <row r="879" spans="1:35" x14ac:dyDescent="0.2">
      <c r="A879" s="12"/>
      <c r="B879" s="12"/>
      <c r="C879" s="80"/>
      <c r="D879" s="81">
        <f t="shared" si="173"/>
        <v>0</v>
      </c>
      <c r="E879" s="81">
        <f t="shared" si="173"/>
        <v>0</v>
      </c>
      <c r="F879" s="21">
        <f t="shared" si="174"/>
        <v>0</v>
      </c>
      <c r="G879" s="21">
        <f t="shared" si="174"/>
        <v>0</v>
      </c>
      <c r="H879" s="21">
        <f t="shared" si="175"/>
        <v>0</v>
      </c>
      <c r="I879" s="21">
        <f t="shared" si="176"/>
        <v>0</v>
      </c>
      <c r="J879" s="21">
        <f t="shared" si="177"/>
        <v>0</v>
      </c>
      <c r="K879" s="21">
        <f t="shared" si="178"/>
        <v>0</v>
      </c>
      <c r="L879" s="21">
        <f t="shared" si="179"/>
        <v>0</v>
      </c>
      <c r="M879" s="21">
        <f t="shared" ca="1" si="184"/>
        <v>-4.1827816089938883E-6</v>
      </c>
      <c r="N879" s="21">
        <f t="shared" ca="1" si="180"/>
        <v>0</v>
      </c>
      <c r="O879" s="82">
        <f t="shared" ca="1" si="181"/>
        <v>0</v>
      </c>
      <c r="P879" s="21">
        <f t="shared" ca="1" si="182"/>
        <v>0</v>
      </c>
      <c r="Q879" s="21">
        <f t="shared" ca="1" si="183"/>
        <v>0</v>
      </c>
      <c r="R879" s="12">
        <f t="shared" ca="1" si="185"/>
        <v>4.1827816089938883E-6</v>
      </c>
      <c r="S879" s="12"/>
      <c r="T879" s="12"/>
      <c r="U879" s="12"/>
      <c r="V879" s="12"/>
      <c r="W879" s="12"/>
      <c r="X879" s="12"/>
      <c r="Y879" s="12"/>
      <c r="Z879" s="12"/>
      <c r="AA879" s="12"/>
      <c r="AB879" s="12"/>
      <c r="AC879" s="12"/>
      <c r="AD879" s="12"/>
      <c r="AE879" s="12"/>
      <c r="AF879" s="12"/>
      <c r="AG879" s="12"/>
      <c r="AH879" s="12"/>
      <c r="AI879" s="12"/>
    </row>
    <row r="880" spans="1:35" x14ac:dyDescent="0.2">
      <c r="A880" s="12"/>
      <c r="B880" s="12"/>
      <c r="C880" s="80"/>
      <c r="D880" s="81">
        <f t="shared" si="173"/>
        <v>0</v>
      </c>
      <c r="E880" s="81">
        <f t="shared" si="173"/>
        <v>0</v>
      </c>
      <c r="F880" s="21">
        <f t="shared" si="174"/>
        <v>0</v>
      </c>
      <c r="G880" s="21">
        <f t="shared" si="174"/>
        <v>0</v>
      </c>
      <c r="H880" s="21">
        <f t="shared" si="175"/>
        <v>0</v>
      </c>
      <c r="I880" s="21">
        <f t="shared" si="176"/>
        <v>0</v>
      </c>
      <c r="J880" s="21">
        <f t="shared" si="177"/>
        <v>0</v>
      </c>
      <c r="K880" s="21">
        <f t="shared" si="178"/>
        <v>0</v>
      </c>
      <c r="L880" s="21">
        <f t="shared" si="179"/>
        <v>0</v>
      </c>
      <c r="M880" s="21">
        <f t="shared" ca="1" si="184"/>
        <v>-4.1827816089938883E-6</v>
      </c>
      <c r="N880" s="21">
        <f t="shared" ca="1" si="180"/>
        <v>0</v>
      </c>
      <c r="O880" s="82">
        <f t="shared" ca="1" si="181"/>
        <v>0</v>
      </c>
      <c r="P880" s="21">
        <f t="shared" ca="1" si="182"/>
        <v>0</v>
      </c>
      <c r="Q880" s="21">
        <f t="shared" ca="1" si="183"/>
        <v>0</v>
      </c>
      <c r="R880" s="12">
        <f t="shared" ca="1" si="185"/>
        <v>4.1827816089938883E-6</v>
      </c>
      <c r="S880" s="12"/>
      <c r="T880" s="12"/>
      <c r="U880" s="12"/>
      <c r="V880" s="12"/>
      <c r="W880" s="12"/>
      <c r="X880" s="12"/>
      <c r="Y880" s="12"/>
      <c r="Z880" s="12"/>
      <c r="AA880" s="12"/>
      <c r="AB880" s="12"/>
      <c r="AC880" s="12"/>
      <c r="AD880" s="12"/>
      <c r="AE880" s="12"/>
      <c r="AF880" s="12"/>
      <c r="AG880" s="12"/>
      <c r="AH880" s="12"/>
      <c r="AI880" s="12"/>
    </row>
    <row r="881" spans="1:35" x14ac:dyDescent="0.2">
      <c r="A881" s="12"/>
      <c r="B881" s="12"/>
      <c r="C881" s="80"/>
      <c r="D881" s="81">
        <f t="shared" si="173"/>
        <v>0</v>
      </c>
      <c r="E881" s="81">
        <f t="shared" si="173"/>
        <v>0</v>
      </c>
      <c r="F881" s="21">
        <f t="shared" si="174"/>
        <v>0</v>
      </c>
      <c r="G881" s="21">
        <f t="shared" si="174"/>
        <v>0</v>
      </c>
      <c r="H881" s="21">
        <f t="shared" si="175"/>
        <v>0</v>
      </c>
      <c r="I881" s="21">
        <f t="shared" si="176"/>
        <v>0</v>
      </c>
      <c r="J881" s="21">
        <f t="shared" si="177"/>
        <v>0</v>
      </c>
      <c r="K881" s="21">
        <f t="shared" si="178"/>
        <v>0</v>
      </c>
      <c r="L881" s="21">
        <f t="shared" si="179"/>
        <v>0</v>
      </c>
      <c r="M881" s="21">
        <f t="shared" ca="1" si="184"/>
        <v>-4.1827816089938883E-6</v>
      </c>
      <c r="N881" s="21">
        <f t="shared" ca="1" si="180"/>
        <v>0</v>
      </c>
      <c r="O881" s="82">
        <f t="shared" ca="1" si="181"/>
        <v>0</v>
      </c>
      <c r="P881" s="21">
        <f t="shared" ca="1" si="182"/>
        <v>0</v>
      </c>
      <c r="Q881" s="21">
        <f t="shared" ca="1" si="183"/>
        <v>0</v>
      </c>
      <c r="R881" s="12">
        <f t="shared" ca="1" si="185"/>
        <v>4.1827816089938883E-6</v>
      </c>
      <c r="S881" s="12"/>
      <c r="T881" s="12"/>
      <c r="U881" s="12"/>
      <c r="V881" s="12"/>
      <c r="W881" s="12"/>
      <c r="X881" s="12"/>
      <c r="Y881" s="12"/>
      <c r="Z881" s="12"/>
      <c r="AA881" s="12"/>
      <c r="AB881" s="12"/>
      <c r="AC881" s="12"/>
      <c r="AD881" s="12"/>
      <c r="AE881" s="12"/>
      <c r="AF881" s="12"/>
      <c r="AG881" s="12"/>
      <c r="AH881" s="12"/>
      <c r="AI881" s="12"/>
    </row>
    <row r="882" spans="1:35" x14ac:dyDescent="0.2">
      <c r="A882" s="12"/>
      <c r="B882" s="12"/>
      <c r="C882" s="80"/>
      <c r="D882" s="81">
        <f t="shared" si="173"/>
        <v>0</v>
      </c>
      <c r="E882" s="81">
        <f t="shared" si="173"/>
        <v>0</v>
      </c>
      <c r="F882" s="21">
        <f t="shared" si="174"/>
        <v>0</v>
      </c>
      <c r="G882" s="21">
        <f t="shared" si="174"/>
        <v>0</v>
      </c>
      <c r="H882" s="21">
        <f t="shared" si="175"/>
        <v>0</v>
      </c>
      <c r="I882" s="21">
        <f t="shared" si="176"/>
        <v>0</v>
      </c>
      <c r="J882" s="21">
        <f t="shared" si="177"/>
        <v>0</v>
      </c>
      <c r="K882" s="21">
        <f t="shared" si="178"/>
        <v>0</v>
      </c>
      <c r="L882" s="21">
        <f t="shared" si="179"/>
        <v>0</v>
      </c>
      <c r="M882" s="21">
        <f t="shared" ca="1" si="184"/>
        <v>-4.1827816089938883E-6</v>
      </c>
      <c r="N882" s="21">
        <f t="shared" ca="1" si="180"/>
        <v>0</v>
      </c>
      <c r="O882" s="82">
        <f t="shared" ca="1" si="181"/>
        <v>0</v>
      </c>
      <c r="P882" s="21">
        <f t="shared" ca="1" si="182"/>
        <v>0</v>
      </c>
      <c r="Q882" s="21">
        <f t="shared" ca="1" si="183"/>
        <v>0</v>
      </c>
      <c r="R882" s="12">
        <f t="shared" ca="1" si="185"/>
        <v>4.1827816089938883E-6</v>
      </c>
      <c r="S882" s="12"/>
      <c r="T882" s="12"/>
      <c r="U882" s="12"/>
      <c r="V882" s="12"/>
      <c r="W882" s="12"/>
      <c r="X882" s="12"/>
      <c r="Y882" s="12"/>
      <c r="Z882" s="12"/>
      <c r="AA882" s="12"/>
      <c r="AB882" s="12"/>
      <c r="AC882" s="12"/>
      <c r="AD882" s="12"/>
      <c r="AE882" s="12"/>
      <c r="AF882" s="12"/>
      <c r="AG882" s="12"/>
      <c r="AH882" s="12"/>
      <c r="AI882" s="12"/>
    </row>
    <row r="883" spans="1:35" x14ac:dyDescent="0.2">
      <c r="A883" s="12"/>
      <c r="B883" s="12"/>
      <c r="C883" s="80"/>
      <c r="D883" s="81">
        <f t="shared" si="173"/>
        <v>0</v>
      </c>
      <c r="E883" s="81">
        <f t="shared" si="173"/>
        <v>0</v>
      </c>
      <c r="F883" s="21">
        <f t="shared" si="174"/>
        <v>0</v>
      </c>
      <c r="G883" s="21">
        <f t="shared" si="174"/>
        <v>0</v>
      </c>
      <c r="H883" s="21">
        <f t="shared" si="175"/>
        <v>0</v>
      </c>
      <c r="I883" s="21">
        <f t="shared" si="176"/>
        <v>0</v>
      </c>
      <c r="J883" s="21">
        <f t="shared" si="177"/>
        <v>0</v>
      </c>
      <c r="K883" s="21">
        <f t="shared" si="178"/>
        <v>0</v>
      </c>
      <c r="L883" s="21">
        <f t="shared" si="179"/>
        <v>0</v>
      </c>
      <c r="M883" s="21">
        <f t="shared" ca="1" si="184"/>
        <v>-4.1827816089938883E-6</v>
      </c>
      <c r="N883" s="21">
        <f t="shared" ca="1" si="180"/>
        <v>0</v>
      </c>
      <c r="O883" s="82">
        <f t="shared" ca="1" si="181"/>
        <v>0</v>
      </c>
      <c r="P883" s="21">
        <f t="shared" ca="1" si="182"/>
        <v>0</v>
      </c>
      <c r="Q883" s="21">
        <f t="shared" ca="1" si="183"/>
        <v>0</v>
      </c>
      <c r="R883" s="12">
        <f t="shared" ca="1" si="185"/>
        <v>4.1827816089938883E-6</v>
      </c>
      <c r="S883" s="12"/>
      <c r="T883" s="12"/>
      <c r="U883" s="12"/>
      <c r="V883" s="12"/>
      <c r="W883" s="12"/>
      <c r="X883" s="12"/>
      <c r="Y883" s="12"/>
      <c r="Z883" s="12"/>
      <c r="AA883" s="12"/>
      <c r="AB883" s="12"/>
      <c r="AC883" s="12"/>
      <c r="AD883" s="12"/>
      <c r="AE883" s="12"/>
      <c r="AF883" s="12"/>
      <c r="AG883" s="12"/>
      <c r="AH883" s="12"/>
      <c r="AI883" s="12"/>
    </row>
    <row r="884" spans="1:35" x14ac:dyDescent="0.2">
      <c r="A884" s="12"/>
      <c r="B884" s="12"/>
      <c r="C884" s="80"/>
      <c r="D884" s="81">
        <f t="shared" si="173"/>
        <v>0</v>
      </c>
      <c r="E884" s="81">
        <f t="shared" si="173"/>
        <v>0</v>
      </c>
      <c r="F884" s="21">
        <f t="shared" si="174"/>
        <v>0</v>
      </c>
      <c r="G884" s="21">
        <f t="shared" si="174"/>
        <v>0</v>
      </c>
      <c r="H884" s="21">
        <f t="shared" si="175"/>
        <v>0</v>
      </c>
      <c r="I884" s="21">
        <f t="shared" si="176"/>
        <v>0</v>
      </c>
      <c r="J884" s="21">
        <f t="shared" si="177"/>
        <v>0</v>
      </c>
      <c r="K884" s="21">
        <f t="shared" si="178"/>
        <v>0</v>
      </c>
      <c r="L884" s="21">
        <f t="shared" si="179"/>
        <v>0</v>
      </c>
      <c r="M884" s="21">
        <f t="shared" ca="1" si="184"/>
        <v>-4.1827816089938883E-6</v>
      </c>
      <c r="N884" s="21">
        <f t="shared" ca="1" si="180"/>
        <v>0</v>
      </c>
      <c r="O884" s="82">
        <f t="shared" ca="1" si="181"/>
        <v>0</v>
      </c>
      <c r="P884" s="21">
        <f t="shared" ca="1" si="182"/>
        <v>0</v>
      </c>
      <c r="Q884" s="21">
        <f t="shared" ca="1" si="183"/>
        <v>0</v>
      </c>
      <c r="R884" s="12">
        <f t="shared" ca="1" si="185"/>
        <v>4.1827816089938883E-6</v>
      </c>
      <c r="S884" s="12"/>
      <c r="T884" s="12"/>
      <c r="U884" s="12"/>
      <c r="V884" s="12"/>
      <c r="W884" s="12"/>
      <c r="X884" s="12"/>
      <c r="Y884" s="12"/>
      <c r="Z884" s="12"/>
      <c r="AA884" s="12"/>
      <c r="AB884" s="12"/>
      <c r="AC884" s="12"/>
      <c r="AD884" s="12"/>
      <c r="AE884" s="12"/>
      <c r="AF884" s="12"/>
      <c r="AG884" s="12"/>
      <c r="AH884" s="12"/>
      <c r="AI884" s="12"/>
    </row>
    <row r="885" spans="1:35" x14ac:dyDescent="0.2">
      <c r="A885" s="12"/>
      <c r="B885" s="12"/>
      <c r="C885" s="80"/>
      <c r="D885" s="81">
        <f t="shared" si="173"/>
        <v>0</v>
      </c>
      <c r="E885" s="81">
        <f t="shared" si="173"/>
        <v>0</v>
      </c>
      <c r="F885" s="21">
        <f t="shared" si="174"/>
        <v>0</v>
      </c>
      <c r="G885" s="21">
        <f t="shared" si="174"/>
        <v>0</v>
      </c>
      <c r="H885" s="21">
        <f t="shared" si="175"/>
        <v>0</v>
      </c>
      <c r="I885" s="21">
        <f t="shared" si="176"/>
        <v>0</v>
      </c>
      <c r="J885" s="21">
        <f t="shared" si="177"/>
        <v>0</v>
      </c>
      <c r="K885" s="21">
        <f t="shared" si="178"/>
        <v>0</v>
      </c>
      <c r="L885" s="21">
        <f t="shared" si="179"/>
        <v>0</v>
      </c>
      <c r="M885" s="21">
        <f t="shared" ca="1" si="184"/>
        <v>-4.1827816089938883E-6</v>
      </c>
      <c r="N885" s="21">
        <f t="shared" ca="1" si="180"/>
        <v>0</v>
      </c>
      <c r="O885" s="82">
        <f t="shared" ca="1" si="181"/>
        <v>0</v>
      </c>
      <c r="P885" s="21">
        <f t="shared" ca="1" si="182"/>
        <v>0</v>
      </c>
      <c r="Q885" s="21">
        <f t="shared" ca="1" si="183"/>
        <v>0</v>
      </c>
      <c r="R885" s="12">
        <f t="shared" ca="1" si="185"/>
        <v>4.1827816089938883E-6</v>
      </c>
      <c r="S885" s="12"/>
      <c r="T885" s="12"/>
      <c r="U885" s="12"/>
      <c r="V885" s="12"/>
      <c r="W885" s="12"/>
      <c r="X885" s="12"/>
      <c r="Y885" s="12"/>
      <c r="Z885" s="12"/>
      <c r="AA885" s="12"/>
      <c r="AB885" s="12"/>
      <c r="AC885" s="12"/>
      <c r="AD885" s="12"/>
      <c r="AE885" s="12"/>
      <c r="AF885" s="12"/>
      <c r="AG885" s="12"/>
      <c r="AH885" s="12"/>
      <c r="AI885" s="12"/>
    </row>
    <row r="886" spans="1:35" x14ac:dyDescent="0.2">
      <c r="A886" s="12"/>
      <c r="B886" s="12"/>
      <c r="C886" s="80"/>
      <c r="D886" s="81">
        <f t="shared" si="173"/>
        <v>0</v>
      </c>
      <c r="E886" s="81">
        <f t="shared" si="173"/>
        <v>0</v>
      </c>
      <c r="F886" s="21">
        <f t="shared" si="174"/>
        <v>0</v>
      </c>
      <c r="G886" s="21">
        <f t="shared" si="174"/>
        <v>0</v>
      </c>
      <c r="H886" s="21">
        <f t="shared" si="175"/>
        <v>0</v>
      </c>
      <c r="I886" s="21">
        <f t="shared" si="176"/>
        <v>0</v>
      </c>
      <c r="J886" s="21">
        <f t="shared" si="177"/>
        <v>0</v>
      </c>
      <c r="K886" s="21">
        <f t="shared" si="178"/>
        <v>0</v>
      </c>
      <c r="L886" s="21">
        <f t="shared" si="179"/>
        <v>0</v>
      </c>
      <c r="M886" s="21">
        <f t="shared" ca="1" si="184"/>
        <v>-4.1827816089938883E-6</v>
      </c>
      <c r="N886" s="21">
        <f t="shared" ca="1" si="180"/>
        <v>0</v>
      </c>
      <c r="O886" s="82">
        <f t="shared" ca="1" si="181"/>
        <v>0</v>
      </c>
      <c r="P886" s="21">
        <f t="shared" ca="1" si="182"/>
        <v>0</v>
      </c>
      <c r="Q886" s="21">
        <f t="shared" ca="1" si="183"/>
        <v>0</v>
      </c>
      <c r="R886" s="12">
        <f t="shared" ca="1" si="185"/>
        <v>4.1827816089938883E-6</v>
      </c>
      <c r="S886" s="12"/>
      <c r="T886" s="12"/>
      <c r="U886" s="12"/>
      <c r="V886" s="12"/>
      <c r="W886" s="12"/>
      <c r="X886" s="12"/>
      <c r="Y886" s="12"/>
      <c r="Z886" s="12"/>
      <c r="AA886" s="12"/>
      <c r="AB886" s="12"/>
      <c r="AC886" s="12"/>
      <c r="AD886" s="12"/>
      <c r="AE886" s="12"/>
      <c r="AF886" s="12"/>
      <c r="AG886" s="12"/>
      <c r="AH886" s="12"/>
      <c r="AI886" s="12"/>
    </row>
    <row r="887" spans="1:35" x14ac:dyDescent="0.2">
      <c r="A887" s="12"/>
      <c r="B887" s="12"/>
      <c r="C887" s="80"/>
      <c r="D887" s="81">
        <f t="shared" si="173"/>
        <v>0</v>
      </c>
      <c r="E887" s="81">
        <f t="shared" si="173"/>
        <v>0</v>
      </c>
      <c r="F887" s="21">
        <f t="shared" si="174"/>
        <v>0</v>
      </c>
      <c r="G887" s="21">
        <f t="shared" si="174"/>
        <v>0</v>
      </c>
      <c r="H887" s="21">
        <f t="shared" si="175"/>
        <v>0</v>
      </c>
      <c r="I887" s="21">
        <f t="shared" si="176"/>
        <v>0</v>
      </c>
      <c r="J887" s="21">
        <f t="shared" si="177"/>
        <v>0</v>
      </c>
      <c r="K887" s="21">
        <f t="shared" si="178"/>
        <v>0</v>
      </c>
      <c r="L887" s="21">
        <f t="shared" si="179"/>
        <v>0</v>
      </c>
      <c r="M887" s="21">
        <f t="shared" ca="1" si="184"/>
        <v>-4.1827816089938883E-6</v>
      </c>
      <c r="N887" s="21">
        <f t="shared" ca="1" si="180"/>
        <v>0</v>
      </c>
      <c r="O887" s="82">
        <f t="shared" ca="1" si="181"/>
        <v>0</v>
      </c>
      <c r="P887" s="21">
        <f t="shared" ca="1" si="182"/>
        <v>0</v>
      </c>
      <c r="Q887" s="21">
        <f t="shared" ca="1" si="183"/>
        <v>0</v>
      </c>
      <c r="R887" s="12">
        <f t="shared" ca="1" si="185"/>
        <v>4.1827816089938883E-6</v>
      </c>
      <c r="S887" s="12"/>
      <c r="T887" s="12"/>
      <c r="U887" s="12"/>
      <c r="V887" s="12"/>
      <c r="W887" s="12"/>
      <c r="X887" s="12"/>
      <c r="Y887" s="12"/>
      <c r="Z887" s="12"/>
      <c r="AA887" s="12"/>
      <c r="AB887" s="12"/>
      <c r="AC887" s="12"/>
      <c r="AD887" s="12"/>
      <c r="AE887" s="12"/>
      <c r="AF887" s="12"/>
      <c r="AG887" s="12"/>
      <c r="AH887" s="12"/>
      <c r="AI887" s="12"/>
    </row>
    <row r="888" spans="1:35" x14ac:dyDescent="0.2">
      <c r="A888" s="12"/>
      <c r="B888" s="12"/>
      <c r="C888" s="80"/>
      <c r="D888" s="81">
        <f t="shared" si="173"/>
        <v>0</v>
      </c>
      <c r="E888" s="81">
        <f t="shared" si="173"/>
        <v>0</v>
      </c>
      <c r="F888" s="21">
        <f t="shared" si="174"/>
        <v>0</v>
      </c>
      <c r="G888" s="21">
        <f t="shared" si="174"/>
        <v>0</v>
      </c>
      <c r="H888" s="21">
        <f t="shared" si="175"/>
        <v>0</v>
      </c>
      <c r="I888" s="21">
        <f t="shared" si="176"/>
        <v>0</v>
      </c>
      <c r="J888" s="21">
        <f t="shared" si="177"/>
        <v>0</v>
      </c>
      <c r="K888" s="21">
        <f t="shared" si="178"/>
        <v>0</v>
      </c>
      <c r="L888" s="21">
        <f t="shared" si="179"/>
        <v>0</v>
      </c>
      <c r="M888" s="21">
        <f t="shared" ca="1" si="184"/>
        <v>-4.1827816089938883E-6</v>
      </c>
      <c r="N888" s="21">
        <f t="shared" ca="1" si="180"/>
        <v>0</v>
      </c>
      <c r="O888" s="82">
        <f t="shared" ca="1" si="181"/>
        <v>0</v>
      </c>
      <c r="P888" s="21">
        <f t="shared" ca="1" si="182"/>
        <v>0</v>
      </c>
      <c r="Q888" s="21">
        <f t="shared" ca="1" si="183"/>
        <v>0</v>
      </c>
      <c r="R888" s="12">
        <f t="shared" ca="1" si="185"/>
        <v>4.1827816089938883E-6</v>
      </c>
      <c r="S888" s="12"/>
      <c r="T888" s="12"/>
      <c r="U888" s="12"/>
      <c r="V888" s="12"/>
      <c r="W888" s="12"/>
      <c r="X888" s="12"/>
      <c r="Y888" s="12"/>
      <c r="Z888" s="12"/>
      <c r="AA888" s="12"/>
      <c r="AB888" s="12"/>
      <c r="AC888" s="12"/>
      <c r="AD888" s="12"/>
      <c r="AE888" s="12"/>
      <c r="AF888" s="12"/>
      <c r="AG888" s="12"/>
      <c r="AH888" s="12"/>
      <c r="AI888" s="12"/>
    </row>
    <row r="889" spans="1:35" x14ac:dyDescent="0.2">
      <c r="A889" s="12"/>
      <c r="B889" s="12"/>
      <c r="C889" s="80"/>
      <c r="D889" s="81">
        <f t="shared" si="173"/>
        <v>0</v>
      </c>
      <c r="E889" s="81">
        <f t="shared" si="173"/>
        <v>0</v>
      </c>
      <c r="F889" s="21">
        <f t="shared" si="174"/>
        <v>0</v>
      </c>
      <c r="G889" s="21">
        <f t="shared" si="174"/>
        <v>0</v>
      </c>
      <c r="H889" s="21">
        <f t="shared" si="175"/>
        <v>0</v>
      </c>
      <c r="I889" s="21">
        <f t="shared" si="176"/>
        <v>0</v>
      </c>
      <c r="J889" s="21">
        <f t="shared" si="177"/>
        <v>0</v>
      </c>
      <c r="K889" s="21">
        <f t="shared" si="178"/>
        <v>0</v>
      </c>
      <c r="L889" s="21">
        <f t="shared" si="179"/>
        <v>0</v>
      </c>
      <c r="M889" s="21">
        <f t="shared" ca="1" si="184"/>
        <v>-4.1827816089938883E-6</v>
      </c>
      <c r="N889" s="21">
        <f t="shared" ca="1" si="180"/>
        <v>0</v>
      </c>
      <c r="O889" s="82">
        <f t="shared" ca="1" si="181"/>
        <v>0</v>
      </c>
      <c r="P889" s="21">
        <f t="shared" ca="1" si="182"/>
        <v>0</v>
      </c>
      <c r="Q889" s="21">
        <f t="shared" ca="1" si="183"/>
        <v>0</v>
      </c>
      <c r="R889" s="12">
        <f t="shared" ca="1" si="185"/>
        <v>4.1827816089938883E-6</v>
      </c>
      <c r="S889" s="12"/>
      <c r="T889" s="12"/>
      <c r="U889" s="12"/>
      <c r="V889" s="12"/>
      <c r="W889" s="12"/>
      <c r="X889" s="12"/>
      <c r="Y889" s="12"/>
      <c r="Z889" s="12"/>
      <c r="AA889" s="12"/>
      <c r="AB889" s="12"/>
      <c r="AC889" s="12"/>
      <c r="AD889" s="12"/>
      <c r="AE889" s="12"/>
      <c r="AF889" s="12"/>
      <c r="AG889" s="12"/>
      <c r="AH889" s="12"/>
      <c r="AI889" s="12"/>
    </row>
    <row r="890" spans="1:35" x14ac:dyDescent="0.2">
      <c r="A890" s="12"/>
      <c r="B890" s="12"/>
      <c r="C890" s="80"/>
      <c r="D890" s="81">
        <f t="shared" si="173"/>
        <v>0</v>
      </c>
      <c r="E890" s="81">
        <f t="shared" si="173"/>
        <v>0</v>
      </c>
      <c r="F890" s="21">
        <f t="shared" si="174"/>
        <v>0</v>
      </c>
      <c r="G890" s="21">
        <f t="shared" si="174"/>
        <v>0</v>
      </c>
      <c r="H890" s="21">
        <f t="shared" si="175"/>
        <v>0</v>
      </c>
      <c r="I890" s="21">
        <f t="shared" si="176"/>
        <v>0</v>
      </c>
      <c r="J890" s="21">
        <f t="shared" si="177"/>
        <v>0</v>
      </c>
      <c r="K890" s="21">
        <f t="shared" si="178"/>
        <v>0</v>
      </c>
      <c r="L890" s="21">
        <f t="shared" si="179"/>
        <v>0</v>
      </c>
      <c r="M890" s="21">
        <f t="shared" ca="1" si="184"/>
        <v>-4.1827816089938883E-6</v>
      </c>
      <c r="N890" s="21">
        <f t="shared" ca="1" si="180"/>
        <v>0</v>
      </c>
      <c r="O890" s="82">
        <f t="shared" ca="1" si="181"/>
        <v>0</v>
      </c>
      <c r="P890" s="21">
        <f t="shared" ca="1" si="182"/>
        <v>0</v>
      </c>
      <c r="Q890" s="21">
        <f t="shared" ca="1" si="183"/>
        <v>0</v>
      </c>
      <c r="R890" s="12">
        <f t="shared" ca="1" si="185"/>
        <v>4.1827816089938883E-6</v>
      </c>
      <c r="S890" s="12"/>
      <c r="T890" s="12"/>
      <c r="U890" s="12"/>
      <c r="V890" s="12"/>
      <c r="W890" s="12"/>
      <c r="X890" s="12"/>
      <c r="Y890" s="12"/>
      <c r="Z890" s="12"/>
      <c r="AA890" s="12"/>
      <c r="AB890" s="12"/>
      <c r="AC890" s="12"/>
      <c r="AD890" s="12"/>
      <c r="AE890" s="12"/>
      <c r="AF890" s="12"/>
      <c r="AG890" s="12"/>
      <c r="AH890" s="12"/>
      <c r="AI890" s="12"/>
    </row>
    <row r="891" spans="1:35" x14ac:dyDescent="0.2">
      <c r="A891" s="12"/>
      <c r="B891" s="12"/>
      <c r="C891" s="80"/>
      <c r="D891" s="81">
        <f t="shared" si="173"/>
        <v>0</v>
      </c>
      <c r="E891" s="81">
        <f t="shared" si="173"/>
        <v>0</v>
      </c>
      <c r="F891" s="21">
        <f t="shared" si="174"/>
        <v>0</v>
      </c>
      <c r="G891" s="21">
        <f t="shared" si="174"/>
        <v>0</v>
      </c>
      <c r="H891" s="21">
        <f t="shared" si="175"/>
        <v>0</v>
      </c>
      <c r="I891" s="21">
        <f t="shared" si="176"/>
        <v>0</v>
      </c>
      <c r="J891" s="21">
        <f t="shared" si="177"/>
        <v>0</v>
      </c>
      <c r="K891" s="21">
        <f t="shared" si="178"/>
        <v>0</v>
      </c>
      <c r="L891" s="21">
        <f t="shared" si="179"/>
        <v>0</v>
      </c>
      <c r="M891" s="21">
        <f t="shared" ca="1" si="184"/>
        <v>-4.1827816089938883E-6</v>
      </c>
      <c r="N891" s="21">
        <f t="shared" ca="1" si="180"/>
        <v>0</v>
      </c>
      <c r="O891" s="82">
        <f t="shared" ca="1" si="181"/>
        <v>0</v>
      </c>
      <c r="P891" s="21">
        <f t="shared" ca="1" si="182"/>
        <v>0</v>
      </c>
      <c r="Q891" s="21">
        <f t="shared" ca="1" si="183"/>
        <v>0</v>
      </c>
      <c r="R891" s="12">
        <f t="shared" ca="1" si="185"/>
        <v>4.1827816089938883E-6</v>
      </c>
      <c r="S891" s="12"/>
      <c r="T891" s="12"/>
      <c r="U891" s="12"/>
      <c r="V891" s="12"/>
      <c r="W891" s="12"/>
      <c r="X891" s="12"/>
      <c r="Y891" s="12"/>
      <c r="Z891" s="12"/>
      <c r="AA891" s="12"/>
      <c r="AB891" s="12"/>
      <c r="AC891" s="12"/>
      <c r="AD891" s="12"/>
      <c r="AE891" s="12"/>
      <c r="AF891" s="12"/>
      <c r="AG891" s="12"/>
      <c r="AH891" s="12"/>
      <c r="AI891" s="12"/>
    </row>
    <row r="892" spans="1:35" x14ac:dyDescent="0.2">
      <c r="A892" s="12"/>
      <c r="B892" s="12"/>
      <c r="C892" s="80"/>
      <c r="D892" s="81">
        <f t="shared" si="173"/>
        <v>0</v>
      </c>
      <c r="E892" s="81">
        <f t="shared" si="173"/>
        <v>0</v>
      </c>
      <c r="F892" s="21">
        <f t="shared" si="174"/>
        <v>0</v>
      </c>
      <c r="G892" s="21">
        <f t="shared" si="174"/>
        <v>0</v>
      </c>
      <c r="H892" s="21">
        <f t="shared" si="175"/>
        <v>0</v>
      </c>
      <c r="I892" s="21">
        <f t="shared" si="176"/>
        <v>0</v>
      </c>
      <c r="J892" s="21">
        <f t="shared" si="177"/>
        <v>0</v>
      </c>
      <c r="K892" s="21">
        <f t="shared" si="178"/>
        <v>0</v>
      </c>
      <c r="L892" s="21">
        <f t="shared" si="179"/>
        <v>0</v>
      </c>
      <c r="M892" s="21">
        <f t="shared" ca="1" si="184"/>
        <v>-4.1827816089938883E-6</v>
      </c>
      <c r="N892" s="21">
        <f t="shared" ca="1" si="180"/>
        <v>0</v>
      </c>
      <c r="O892" s="82">
        <f t="shared" ca="1" si="181"/>
        <v>0</v>
      </c>
      <c r="P892" s="21">
        <f t="shared" ca="1" si="182"/>
        <v>0</v>
      </c>
      <c r="Q892" s="21">
        <f t="shared" ca="1" si="183"/>
        <v>0</v>
      </c>
      <c r="R892" s="12">
        <f t="shared" ca="1" si="185"/>
        <v>4.1827816089938883E-6</v>
      </c>
      <c r="S892" s="12"/>
      <c r="T892" s="12"/>
      <c r="U892" s="12"/>
      <c r="V892" s="12"/>
      <c r="W892" s="12"/>
      <c r="X892" s="12"/>
      <c r="Y892" s="12"/>
      <c r="Z892" s="12"/>
      <c r="AA892" s="12"/>
      <c r="AB892" s="12"/>
      <c r="AC892" s="12"/>
      <c r="AD892" s="12"/>
      <c r="AE892" s="12"/>
      <c r="AF892" s="12"/>
      <c r="AG892" s="12"/>
      <c r="AH892" s="12"/>
      <c r="AI892" s="12"/>
    </row>
    <row r="893" spans="1:35" x14ac:dyDescent="0.2">
      <c r="A893" s="12"/>
      <c r="B893" s="12"/>
      <c r="C893" s="80"/>
      <c r="D893" s="81">
        <f t="shared" si="173"/>
        <v>0</v>
      </c>
      <c r="E893" s="81">
        <f t="shared" si="173"/>
        <v>0</v>
      </c>
      <c r="F893" s="21">
        <f t="shared" si="174"/>
        <v>0</v>
      </c>
      <c r="G893" s="21">
        <f t="shared" si="174"/>
        <v>0</v>
      </c>
      <c r="H893" s="21">
        <f t="shared" si="175"/>
        <v>0</v>
      </c>
      <c r="I893" s="21">
        <f t="shared" si="176"/>
        <v>0</v>
      </c>
      <c r="J893" s="21">
        <f t="shared" si="177"/>
        <v>0</v>
      </c>
      <c r="K893" s="21">
        <f t="shared" si="178"/>
        <v>0</v>
      </c>
      <c r="L893" s="21">
        <f t="shared" si="179"/>
        <v>0</v>
      </c>
      <c r="M893" s="21">
        <f t="shared" ca="1" si="184"/>
        <v>-4.1827816089938883E-6</v>
      </c>
      <c r="N893" s="21">
        <f t="shared" ca="1" si="180"/>
        <v>0</v>
      </c>
      <c r="O893" s="82">
        <f t="shared" ca="1" si="181"/>
        <v>0</v>
      </c>
      <c r="P893" s="21">
        <f t="shared" ca="1" si="182"/>
        <v>0</v>
      </c>
      <c r="Q893" s="21">
        <f t="shared" ca="1" si="183"/>
        <v>0</v>
      </c>
      <c r="R893" s="12">
        <f t="shared" ca="1" si="185"/>
        <v>4.1827816089938883E-6</v>
      </c>
      <c r="S893" s="12"/>
      <c r="T893" s="12"/>
      <c r="U893" s="12"/>
      <c r="V893" s="12"/>
      <c r="W893" s="12"/>
      <c r="X893" s="12"/>
      <c r="Y893" s="12"/>
      <c r="Z893" s="12"/>
      <c r="AA893" s="12"/>
      <c r="AB893" s="12"/>
      <c r="AC893" s="12"/>
      <c r="AD893" s="12"/>
      <c r="AE893" s="12"/>
      <c r="AF893" s="12"/>
      <c r="AG893" s="12"/>
      <c r="AH893" s="12"/>
      <c r="AI893" s="12"/>
    </row>
    <row r="894" spans="1:35" x14ac:dyDescent="0.2">
      <c r="A894" s="12"/>
      <c r="B894" s="12"/>
      <c r="C894" s="80"/>
      <c r="D894" s="81">
        <f t="shared" si="173"/>
        <v>0</v>
      </c>
      <c r="E894" s="81">
        <f t="shared" si="173"/>
        <v>0</v>
      </c>
      <c r="F894" s="21">
        <f t="shared" si="174"/>
        <v>0</v>
      </c>
      <c r="G894" s="21">
        <f t="shared" si="174"/>
        <v>0</v>
      </c>
      <c r="H894" s="21">
        <f t="shared" si="175"/>
        <v>0</v>
      </c>
      <c r="I894" s="21">
        <f t="shared" si="176"/>
        <v>0</v>
      </c>
      <c r="J894" s="21">
        <f t="shared" si="177"/>
        <v>0</v>
      </c>
      <c r="K894" s="21">
        <f t="shared" si="178"/>
        <v>0</v>
      </c>
      <c r="L894" s="21">
        <f t="shared" si="179"/>
        <v>0</v>
      </c>
      <c r="M894" s="21">
        <f t="shared" ca="1" si="184"/>
        <v>-4.1827816089938883E-6</v>
      </c>
      <c r="N894" s="21">
        <f t="shared" ca="1" si="180"/>
        <v>0</v>
      </c>
      <c r="O894" s="82">
        <f t="shared" ca="1" si="181"/>
        <v>0</v>
      </c>
      <c r="P894" s="21">
        <f t="shared" ca="1" si="182"/>
        <v>0</v>
      </c>
      <c r="Q894" s="21">
        <f t="shared" ca="1" si="183"/>
        <v>0</v>
      </c>
      <c r="R894" s="12">
        <f t="shared" ca="1" si="185"/>
        <v>4.1827816089938883E-6</v>
      </c>
      <c r="S894" s="12"/>
      <c r="T894" s="12"/>
      <c r="U894" s="12"/>
      <c r="V894" s="12"/>
      <c r="W894" s="12"/>
      <c r="X894" s="12"/>
      <c r="Y894" s="12"/>
      <c r="Z894" s="12"/>
      <c r="AA894" s="12"/>
      <c r="AB894" s="12"/>
      <c r="AC894" s="12"/>
      <c r="AD894" s="12"/>
      <c r="AE894" s="12"/>
      <c r="AF894" s="12"/>
      <c r="AG894" s="12"/>
      <c r="AH894" s="12"/>
      <c r="AI894" s="12"/>
    </row>
    <row r="895" spans="1:35" x14ac:dyDescent="0.2">
      <c r="A895" s="12"/>
      <c r="B895" s="12"/>
      <c r="C895" s="80"/>
      <c r="D895" s="81">
        <f t="shared" si="173"/>
        <v>0</v>
      </c>
      <c r="E895" s="81">
        <f t="shared" si="173"/>
        <v>0</v>
      </c>
      <c r="F895" s="21">
        <f t="shared" si="174"/>
        <v>0</v>
      </c>
      <c r="G895" s="21">
        <f t="shared" si="174"/>
        <v>0</v>
      </c>
      <c r="H895" s="21">
        <f t="shared" si="175"/>
        <v>0</v>
      </c>
      <c r="I895" s="21">
        <f t="shared" si="176"/>
        <v>0</v>
      </c>
      <c r="J895" s="21">
        <f t="shared" si="177"/>
        <v>0</v>
      </c>
      <c r="K895" s="21">
        <f t="shared" si="178"/>
        <v>0</v>
      </c>
      <c r="L895" s="21">
        <f t="shared" si="179"/>
        <v>0</v>
      </c>
      <c r="M895" s="21">
        <f t="shared" ca="1" si="184"/>
        <v>-4.1827816089938883E-6</v>
      </c>
      <c r="N895" s="21">
        <f t="shared" ca="1" si="180"/>
        <v>0</v>
      </c>
      <c r="O895" s="82">
        <f t="shared" ca="1" si="181"/>
        <v>0</v>
      </c>
      <c r="P895" s="21">
        <f t="shared" ca="1" si="182"/>
        <v>0</v>
      </c>
      <c r="Q895" s="21">
        <f t="shared" ca="1" si="183"/>
        <v>0</v>
      </c>
      <c r="R895" s="12">
        <f t="shared" ca="1" si="185"/>
        <v>4.1827816089938883E-6</v>
      </c>
      <c r="S895" s="12"/>
      <c r="T895" s="12"/>
      <c r="U895" s="12"/>
      <c r="V895" s="12"/>
      <c r="W895" s="12"/>
      <c r="X895" s="12"/>
      <c r="Y895" s="12"/>
      <c r="Z895" s="12"/>
      <c r="AA895" s="12"/>
      <c r="AB895" s="12"/>
      <c r="AC895" s="12"/>
      <c r="AD895" s="12"/>
      <c r="AE895" s="12"/>
      <c r="AF895" s="12"/>
      <c r="AG895" s="12"/>
      <c r="AH895" s="12"/>
      <c r="AI895" s="12"/>
    </row>
    <row r="896" spans="1:35" x14ac:dyDescent="0.2">
      <c r="A896" s="12"/>
      <c r="B896" s="12"/>
      <c r="C896" s="80"/>
      <c r="D896" s="81">
        <f t="shared" si="173"/>
        <v>0</v>
      </c>
      <c r="E896" s="81">
        <f t="shared" si="173"/>
        <v>0</v>
      </c>
      <c r="F896" s="21">
        <f t="shared" si="174"/>
        <v>0</v>
      </c>
      <c r="G896" s="21">
        <f t="shared" si="174"/>
        <v>0</v>
      </c>
      <c r="H896" s="21">
        <f t="shared" si="175"/>
        <v>0</v>
      </c>
      <c r="I896" s="21">
        <f t="shared" si="176"/>
        <v>0</v>
      </c>
      <c r="J896" s="21">
        <f t="shared" si="177"/>
        <v>0</v>
      </c>
      <c r="K896" s="21">
        <f t="shared" si="178"/>
        <v>0</v>
      </c>
      <c r="L896" s="21">
        <f t="shared" si="179"/>
        <v>0</v>
      </c>
      <c r="M896" s="21">
        <f t="shared" ca="1" si="184"/>
        <v>-4.1827816089938883E-6</v>
      </c>
      <c r="N896" s="21">
        <f t="shared" ca="1" si="180"/>
        <v>0</v>
      </c>
      <c r="O896" s="82">
        <f t="shared" ca="1" si="181"/>
        <v>0</v>
      </c>
      <c r="P896" s="21">
        <f t="shared" ca="1" si="182"/>
        <v>0</v>
      </c>
      <c r="Q896" s="21">
        <f t="shared" ca="1" si="183"/>
        <v>0</v>
      </c>
      <c r="R896" s="12">
        <f t="shared" ca="1" si="185"/>
        <v>4.1827816089938883E-6</v>
      </c>
      <c r="S896" s="12"/>
      <c r="T896" s="12"/>
      <c r="U896" s="12"/>
      <c r="V896" s="12"/>
      <c r="W896" s="12"/>
      <c r="X896" s="12"/>
      <c r="Y896" s="12"/>
      <c r="Z896" s="12"/>
      <c r="AA896" s="12"/>
      <c r="AB896" s="12"/>
      <c r="AC896" s="12"/>
      <c r="AD896" s="12"/>
      <c r="AE896" s="12"/>
      <c r="AF896" s="12"/>
      <c r="AG896" s="12"/>
      <c r="AH896" s="12"/>
      <c r="AI896" s="12"/>
    </row>
    <row r="897" spans="1:35" x14ac:dyDescent="0.2">
      <c r="A897" s="12"/>
      <c r="B897" s="12"/>
      <c r="C897" s="80"/>
      <c r="D897" s="81">
        <f t="shared" si="173"/>
        <v>0</v>
      </c>
      <c r="E897" s="81">
        <f t="shared" si="173"/>
        <v>0</v>
      </c>
      <c r="F897" s="21">
        <f t="shared" si="174"/>
        <v>0</v>
      </c>
      <c r="G897" s="21">
        <f t="shared" si="174"/>
        <v>0</v>
      </c>
      <c r="H897" s="21">
        <f t="shared" si="175"/>
        <v>0</v>
      </c>
      <c r="I897" s="21">
        <f t="shared" si="176"/>
        <v>0</v>
      </c>
      <c r="J897" s="21">
        <f t="shared" si="177"/>
        <v>0</v>
      </c>
      <c r="K897" s="21">
        <f t="shared" si="178"/>
        <v>0</v>
      </c>
      <c r="L897" s="21">
        <f t="shared" si="179"/>
        <v>0</v>
      </c>
      <c r="M897" s="21">
        <f t="shared" ca="1" si="184"/>
        <v>-4.1827816089938883E-6</v>
      </c>
      <c r="N897" s="21">
        <f t="shared" ca="1" si="180"/>
        <v>0</v>
      </c>
      <c r="O897" s="82">
        <f t="shared" ca="1" si="181"/>
        <v>0</v>
      </c>
      <c r="P897" s="21">
        <f t="shared" ca="1" si="182"/>
        <v>0</v>
      </c>
      <c r="Q897" s="21">
        <f t="shared" ca="1" si="183"/>
        <v>0</v>
      </c>
      <c r="R897" s="12">
        <f t="shared" ca="1" si="185"/>
        <v>4.1827816089938883E-6</v>
      </c>
      <c r="S897" s="12"/>
      <c r="T897" s="12"/>
      <c r="U897" s="12"/>
      <c r="V897" s="12"/>
      <c r="W897" s="12"/>
      <c r="X897" s="12"/>
      <c r="Y897" s="12"/>
      <c r="Z897" s="12"/>
      <c r="AA897" s="12"/>
      <c r="AB897" s="12"/>
      <c r="AC897" s="12"/>
      <c r="AD897" s="12"/>
      <c r="AE897" s="12"/>
      <c r="AF897" s="12"/>
      <c r="AG897" s="12"/>
      <c r="AH897" s="12"/>
      <c r="AI897" s="12"/>
    </row>
    <row r="898" spans="1:35" x14ac:dyDescent="0.2">
      <c r="A898" s="12"/>
      <c r="B898" s="12"/>
      <c r="C898" s="80"/>
      <c r="D898" s="81">
        <f t="shared" si="173"/>
        <v>0</v>
      </c>
      <c r="E898" s="81">
        <f t="shared" si="173"/>
        <v>0</v>
      </c>
      <c r="F898" s="21">
        <f t="shared" si="174"/>
        <v>0</v>
      </c>
      <c r="G898" s="21">
        <f t="shared" si="174"/>
        <v>0</v>
      </c>
      <c r="H898" s="21">
        <f t="shared" si="175"/>
        <v>0</v>
      </c>
      <c r="I898" s="21">
        <f t="shared" si="176"/>
        <v>0</v>
      </c>
      <c r="J898" s="21">
        <f t="shared" si="177"/>
        <v>0</v>
      </c>
      <c r="K898" s="21">
        <f t="shared" si="178"/>
        <v>0</v>
      </c>
      <c r="L898" s="21">
        <f t="shared" si="179"/>
        <v>0</v>
      </c>
      <c r="M898" s="21">
        <f t="shared" ca="1" si="184"/>
        <v>-4.1827816089938883E-6</v>
      </c>
      <c r="N898" s="21">
        <f t="shared" ca="1" si="180"/>
        <v>0</v>
      </c>
      <c r="O898" s="82">
        <f t="shared" ca="1" si="181"/>
        <v>0</v>
      </c>
      <c r="P898" s="21">
        <f t="shared" ca="1" si="182"/>
        <v>0</v>
      </c>
      <c r="Q898" s="21">
        <f t="shared" ca="1" si="183"/>
        <v>0</v>
      </c>
      <c r="R898" s="12">
        <f t="shared" ca="1" si="185"/>
        <v>4.1827816089938883E-6</v>
      </c>
      <c r="S898" s="12"/>
      <c r="T898" s="12"/>
      <c r="U898" s="12"/>
      <c r="V898" s="12"/>
      <c r="W898" s="12"/>
      <c r="X898" s="12"/>
      <c r="Y898" s="12"/>
      <c r="Z898" s="12"/>
      <c r="AA898" s="12"/>
      <c r="AB898" s="12"/>
      <c r="AC898" s="12"/>
      <c r="AD898" s="12"/>
      <c r="AE898" s="12"/>
      <c r="AF898" s="12"/>
      <c r="AG898" s="12"/>
      <c r="AH898" s="12"/>
      <c r="AI898" s="12"/>
    </row>
    <row r="899" spans="1:35" x14ac:dyDescent="0.2">
      <c r="A899" s="12"/>
      <c r="B899" s="12"/>
      <c r="C899" s="80"/>
      <c r="D899" s="81">
        <f t="shared" si="173"/>
        <v>0</v>
      </c>
      <c r="E899" s="81">
        <f t="shared" si="173"/>
        <v>0</v>
      </c>
      <c r="F899" s="21">
        <f t="shared" si="174"/>
        <v>0</v>
      </c>
      <c r="G899" s="21">
        <f t="shared" si="174"/>
        <v>0</v>
      </c>
      <c r="H899" s="21">
        <f t="shared" si="175"/>
        <v>0</v>
      </c>
      <c r="I899" s="21">
        <f t="shared" si="176"/>
        <v>0</v>
      </c>
      <c r="J899" s="21">
        <f t="shared" si="177"/>
        <v>0</v>
      </c>
      <c r="K899" s="21">
        <f t="shared" si="178"/>
        <v>0</v>
      </c>
      <c r="L899" s="21">
        <f t="shared" si="179"/>
        <v>0</v>
      </c>
      <c r="M899" s="21">
        <f t="shared" ca="1" si="184"/>
        <v>-4.1827816089938883E-6</v>
      </c>
      <c r="N899" s="21">
        <f t="shared" ca="1" si="180"/>
        <v>0</v>
      </c>
      <c r="O899" s="82">
        <f t="shared" ca="1" si="181"/>
        <v>0</v>
      </c>
      <c r="P899" s="21">
        <f t="shared" ca="1" si="182"/>
        <v>0</v>
      </c>
      <c r="Q899" s="21">
        <f t="shared" ca="1" si="183"/>
        <v>0</v>
      </c>
      <c r="R899" s="12">
        <f t="shared" ca="1" si="185"/>
        <v>4.1827816089938883E-6</v>
      </c>
      <c r="S899" s="12"/>
      <c r="T899" s="12"/>
      <c r="U899" s="12"/>
      <c r="V899" s="12"/>
      <c r="W899" s="12"/>
      <c r="X899" s="12"/>
      <c r="Y899" s="12"/>
      <c r="Z899" s="12"/>
      <c r="AA899" s="12"/>
      <c r="AB899" s="12"/>
      <c r="AC899" s="12"/>
      <c r="AD899" s="12"/>
      <c r="AE899" s="12"/>
      <c r="AF899" s="12"/>
      <c r="AG899" s="12"/>
      <c r="AH899" s="12"/>
      <c r="AI899" s="12"/>
    </row>
    <row r="900" spans="1:35" x14ac:dyDescent="0.2">
      <c r="A900" s="12"/>
      <c r="B900" s="12"/>
      <c r="C900" s="80"/>
      <c r="D900" s="81">
        <f t="shared" si="173"/>
        <v>0</v>
      </c>
      <c r="E900" s="81">
        <f t="shared" si="173"/>
        <v>0</v>
      </c>
      <c r="F900" s="21">
        <f t="shared" si="174"/>
        <v>0</v>
      </c>
      <c r="G900" s="21">
        <f t="shared" si="174"/>
        <v>0</v>
      </c>
      <c r="H900" s="21">
        <f t="shared" si="175"/>
        <v>0</v>
      </c>
      <c r="I900" s="21">
        <f t="shared" si="176"/>
        <v>0</v>
      </c>
      <c r="J900" s="21">
        <f t="shared" si="177"/>
        <v>0</v>
      </c>
      <c r="K900" s="21">
        <f t="shared" si="178"/>
        <v>0</v>
      </c>
      <c r="L900" s="21">
        <f t="shared" si="179"/>
        <v>0</v>
      </c>
      <c r="M900" s="21">
        <f t="shared" ca="1" si="184"/>
        <v>-4.1827816089938883E-6</v>
      </c>
      <c r="N900" s="21">
        <f t="shared" ca="1" si="180"/>
        <v>0</v>
      </c>
      <c r="O900" s="82">
        <f t="shared" ca="1" si="181"/>
        <v>0</v>
      </c>
      <c r="P900" s="21">
        <f t="shared" ca="1" si="182"/>
        <v>0</v>
      </c>
      <c r="Q900" s="21">
        <f t="shared" ca="1" si="183"/>
        <v>0</v>
      </c>
      <c r="R900" s="12">
        <f t="shared" ca="1" si="185"/>
        <v>4.1827816089938883E-6</v>
      </c>
      <c r="S900" s="12"/>
      <c r="T900" s="12"/>
      <c r="U900" s="12"/>
      <c r="V900" s="12"/>
      <c r="W900" s="12"/>
      <c r="X900" s="12"/>
      <c r="Y900" s="12"/>
      <c r="Z900" s="12"/>
      <c r="AA900" s="12"/>
      <c r="AB900" s="12"/>
      <c r="AC900" s="12"/>
      <c r="AD900" s="12"/>
      <c r="AE900" s="12"/>
      <c r="AF900" s="12"/>
      <c r="AG900" s="12"/>
      <c r="AH900" s="12"/>
      <c r="AI900" s="12"/>
    </row>
    <row r="901" spans="1:35" x14ac:dyDescent="0.2">
      <c r="A901" s="12"/>
      <c r="B901" s="12"/>
      <c r="C901" s="80"/>
      <c r="D901" s="81">
        <f t="shared" si="173"/>
        <v>0</v>
      </c>
      <c r="E901" s="81">
        <f t="shared" si="173"/>
        <v>0</v>
      </c>
      <c r="F901" s="21">
        <f t="shared" si="174"/>
        <v>0</v>
      </c>
      <c r="G901" s="21">
        <f t="shared" si="174"/>
        <v>0</v>
      </c>
      <c r="H901" s="21">
        <f t="shared" si="175"/>
        <v>0</v>
      </c>
      <c r="I901" s="21">
        <f t="shared" si="176"/>
        <v>0</v>
      </c>
      <c r="J901" s="21">
        <f t="shared" si="177"/>
        <v>0</v>
      </c>
      <c r="K901" s="21">
        <f t="shared" si="178"/>
        <v>0</v>
      </c>
      <c r="L901" s="21">
        <f t="shared" si="179"/>
        <v>0</v>
      </c>
      <c r="M901" s="21">
        <f t="shared" ca="1" si="184"/>
        <v>-4.1827816089938883E-6</v>
      </c>
      <c r="N901" s="21">
        <f t="shared" ca="1" si="180"/>
        <v>0</v>
      </c>
      <c r="O901" s="82">
        <f t="shared" ca="1" si="181"/>
        <v>0</v>
      </c>
      <c r="P901" s="21">
        <f t="shared" ca="1" si="182"/>
        <v>0</v>
      </c>
      <c r="Q901" s="21">
        <f t="shared" ca="1" si="183"/>
        <v>0</v>
      </c>
      <c r="R901" s="12">
        <f t="shared" ca="1" si="185"/>
        <v>4.1827816089938883E-6</v>
      </c>
      <c r="S901" s="12"/>
      <c r="T901" s="12"/>
      <c r="U901" s="12"/>
      <c r="V901" s="12"/>
      <c r="W901" s="12"/>
      <c r="X901" s="12"/>
      <c r="Y901" s="12"/>
      <c r="Z901" s="12"/>
      <c r="AA901" s="12"/>
      <c r="AB901" s="12"/>
      <c r="AC901" s="12"/>
      <c r="AD901" s="12"/>
      <c r="AE901" s="12"/>
      <c r="AF901" s="12"/>
      <c r="AG901" s="12"/>
      <c r="AH901" s="12"/>
      <c r="AI901" s="12"/>
    </row>
    <row r="902" spans="1:35" x14ac:dyDescent="0.2">
      <c r="A902" s="12"/>
      <c r="B902" s="12"/>
      <c r="C902" s="80"/>
      <c r="D902" s="81">
        <f t="shared" si="173"/>
        <v>0</v>
      </c>
      <c r="E902" s="81">
        <f t="shared" si="173"/>
        <v>0</v>
      </c>
      <c r="F902" s="21">
        <f t="shared" si="174"/>
        <v>0</v>
      </c>
      <c r="G902" s="21">
        <f t="shared" si="174"/>
        <v>0</v>
      </c>
      <c r="H902" s="21">
        <f t="shared" si="175"/>
        <v>0</v>
      </c>
      <c r="I902" s="21">
        <f t="shared" si="176"/>
        <v>0</v>
      </c>
      <c r="J902" s="21">
        <f t="shared" si="177"/>
        <v>0</v>
      </c>
      <c r="K902" s="21">
        <f t="shared" si="178"/>
        <v>0</v>
      </c>
      <c r="L902" s="21">
        <f t="shared" si="179"/>
        <v>0</v>
      </c>
      <c r="M902" s="21">
        <f t="shared" ca="1" si="184"/>
        <v>-4.1827816089938883E-6</v>
      </c>
      <c r="N902" s="21">
        <f t="shared" ca="1" si="180"/>
        <v>0</v>
      </c>
      <c r="O902" s="82">
        <f t="shared" ca="1" si="181"/>
        <v>0</v>
      </c>
      <c r="P902" s="21">
        <f t="shared" ca="1" si="182"/>
        <v>0</v>
      </c>
      <c r="Q902" s="21">
        <f t="shared" ca="1" si="183"/>
        <v>0</v>
      </c>
      <c r="R902" s="12">
        <f t="shared" ca="1" si="185"/>
        <v>4.1827816089938883E-6</v>
      </c>
      <c r="S902" s="12"/>
      <c r="T902" s="12"/>
      <c r="U902" s="12"/>
      <c r="V902" s="12"/>
      <c r="W902" s="12"/>
      <c r="X902" s="12"/>
      <c r="Y902" s="12"/>
      <c r="Z902" s="12"/>
      <c r="AA902" s="12"/>
      <c r="AB902" s="12"/>
      <c r="AC902" s="12"/>
      <c r="AD902" s="12"/>
      <c r="AE902" s="12"/>
      <c r="AF902" s="12"/>
      <c r="AG902" s="12"/>
      <c r="AH902" s="12"/>
      <c r="AI902" s="12"/>
    </row>
    <row r="903" spans="1:35" x14ac:dyDescent="0.2">
      <c r="A903" s="12"/>
      <c r="B903" s="12"/>
      <c r="C903" s="80"/>
      <c r="D903" s="81">
        <f t="shared" si="173"/>
        <v>0</v>
      </c>
      <c r="E903" s="81">
        <f t="shared" si="173"/>
        <v>0</v>
      </c>
      <c r="F903" s="21">
        <f t="shared" si="174"/>
        <v>0</v>
      </c>
      <c r="G903" s="21">
        <f t="shared" si="174"/>
        <v>0</v>
      </c>
      <c r="H903" s="21">
        <f t="shared" si="175"/>
        <v>0</v>
      </c>
      <c r="I903" s="21">
        <f t="shared" si="176"/>
        <v>0</v>
      </c>
      <c r="J903" s="21">
        <f t="shared" si="177"/>
        <v>0</v>
      </c>
      <c r="K903" s="21">
        <f t="shared" si="178"/>
        <v>0</v>
      </c>
      <c r="L903" s="21">
        <f t="shared" si="179"/>
        <v>0</v>
      </c>
      <c r="M903" s="21">
        <f t="shared" ca="1" si="184"/>
        <v>-4.1827816089938883E-6</v>
      </c>
      <c r="N903" s="21">
        <f t="shared" ca="1" si="180"/>
        <v>0</v>
      </c>
      <c r="O903" s="82">
        <f t="shared" ca="1" si="181"/>
        <v>0</v>
      </c>
      <c r="P903" s="21">
        <f t="shared" ca="1" si="182"/>
        <v>0</v>
      </c>
      <c r="Q903" s="21">
        <f t="shared" ca="1" si="183"/>
        <v>0</v>
      </c>
      <c r="R903" s="12">
        <f t="shared" ca="1" si="185"/>
        <v>4.1827816089938883E-6</v>
      </c>
      <c r="S903" s="12"/>
      <c r="T903" s="12"/>
      <c r="U903" s="12"/>
      <c r="V903" s="12"/>
      <c r="W903" s="12"/>
      <c r="X903" s="12"/>
      <c r="Y903" s="12"/>
      <c r="Z903" s="12"/>
      <c r="AA903" s="12"/>
      <c r="AB903" s="12"/>
      <c r="AC903" s="12"/>
      <c r="AD903" s="12"/>
      <c r="AE903" s="12"/>
      <c r="AF903" s="12"/>
      <c r="AG903" s="12"/>
      <c r="AH903" s="12"/>
      <c r="AI903" s="12"/>
    </row>
    <row r="904" spans="1:35" x14ac:dyDescent="0.2">
      <c r="A904" s="12"/>
      <c r="B904" s="12"/>
      <c r="C904" s="80"/>
      <c r="D904" s="81">
        <f t="shared" si="173"/>
        <v>0</v>
      </c>
      <c r="E904" s="81">
        <f t="shared" si="173"/>
        <v>0</v>
      </c>
      <c r="F904" s="21">
        <f t="shared" si="174"/>
        <v>0</v>
      </c>
      <c r="G904" s="21">
        <f t="shared" si="174"/>
        <v>0</v>
      </c>
      <c r="H904" s="21">
        <f t="shared" si="175"/>
        <v>0</v>
      </c>
      <c r="I904" s="21">
        <f t="shared" si="176"/>
        <v>0</v>
      </c>
      <c r="J904" s="21">
        <f t="shared" si="177"/>
        <v>0</v>
      </c>
      <c r="K904" s="21">
        <f t="shared" si="178"/>
        <v>0</v>
      </c>
      <c r="L904" s="21">
        <f t="shared" si="179"/>
        <v>0</v>
      </c>
      <c r="M904" s="21">
        <f t="shared" ca="1" si="184"/>
        <v>-4.1827816089938883E-6</v>
      </c>
      <c r="N904" s="21">
        <f t="shared" ca="1" si="180"/>
        <v>0</v>
      </c>
      <c r="O904" s="82">
        <f t="shared" ca="1" si="181"/>
        <v>0</v>
      </c>
      <c r="P904" s="21">
        <f t="shared" ca="1" si="182"/>
        <v>0</v>
      </c>
      <c r="Q904" s="21">
        <f t="shared" ca="1" si="183"/>
        <v>0</v>
      </c>
      <c r="R904" s="12">
        <f t="shared" ca="1" si="185"/>
        <v>4.1827816089938883E-6</v>
      </c>
      <c r="S904" s="12"/>
      <c r="T904" s="12"/>
      <c r="U904" s="12"/>
      <c r="V904" s="12"/>
      <c r="W904" s="12"/>
      <c r="X904" s="12"/>
      <c r="Y904" s="12"/>
      <c r="Z904" s="12"/>
      <c r="AA904" s="12"/>
      <c r="AB904" s="12"/>
      <c r="AC904" s="12"/>
      <c r="AD904" s="12"/>
      <c r="AE904" s="12"/>
      <c r="AF904" s="12"/>
      <c r="AG904" s="12"/>
      <c r="AH904" s="12"/>
      <c r="AI904" s="12"/>
    </row>
    <row r="905" spans="1:35" x14ac:dyDescent="0.2">
      <c r="A905" s="12"/>
      <c r="B905" s="12"/>
      <c r="C905" s="80"/>
      <c r="D905" s="81">
        <f t="shared" si="173"/>
        <v>0</v>
      </c>
      <c r="E905" s="81">
        <f t="shared" si="173"/>
        <v>0</v>
      </c>
      <c r="F905" s="21">
        <f t="shared" si="174"/>
        <v>0</v>
      </c>
      <c r="G905" s="21">
        <f t="shared" si="174"/>
        <v>0</v>
      </c>
      <c r="H905" s="21">
        <f t="shared" si="175"/>
        <v>0</v>
      </c>
      <c r="I905" s="21">
        <f t="shared" si="176"/>
        <v>0</v>
      </c>
      <c r="J905" s="21">
        <f t="shared" si="177"/>
        <v>0</v>
      </c>
      <c r="K905" s="21">
        <f t="shared" si="178"/>
        <v>0</v>
      </c>
      <c r="L905" s="21">
        <f t="shared" si="179"/>
        <v>0</v>
      </c>
      <c r="M905" s="21">
        <f t="shared" ca="1" si="184"/>
        <v>-4.1827816089938883E-6</v>
      </c>
      <c r="N905" s="21">
        <f t="shared" ca="1" si="180"/>
        <v>0</v>
      </c>
      <c r="O905" s="82">
        <f t="shared" ca="1" si="181"/>
        <v>0</v>
      </c>
      <c r="P905" s="21">
        <f t="shared" ca="1" si="182"/>
        <v>0</v>
      </c>
      <c r="Q905" s="21">
        <f t="shared" ca="1" si="183"/>
        <v>0</v>
      </c>
      <c r="R905" s="12">
        <f t="shared" ca="1" si="185"/>
        <v>4.1827816089938883E-6</v>
      </c>
      <c r="S905" s="12"/>
      <c r="T905" s="12"/>
      <c r="U905" s="12"/>
      <c r="V905" s="12"/>
      <c r="W905" s="12"/>
      <c r="X905" s="12"/>
      <c r="Y905" s="12"/>
      <c r="Z905" s="12"/>
      <c r="AA905" s="12"/>
      <c r="AB905" s="12"/>
      <c r="AC905" s="12"/>
      <c r="AD905" s="12"/>
      <c r="AE905" s="12"/>
      <c r="AF905" s="12"/>
      <c r="AG905" s="12"/>
      <c r="AH905" s="12"/>
      <c r="AI905" s="12"/>
    </row>
    <row r="906" spans="1:35" x14ac:dyDescent="0.2">
      <c r="A906" s="12"/>
      <c r="B906" s="12"/>
      <c r="C906" s="80"/>
      <c r="D906" s="81">
        <f t="shared" si="173"/>
        <v>0</v>
      </c>
      <c r="E906" s="81">
        <f t="shared" si="173"/>
        <v>0</v>
      </c>
      <c r="F906" s="21">
        <f t="shared" si="174"/>
        <v>0</v>
      </c>
      <c r="G906" s="21">
        <f t="shared" si="174"/>
        <v>0</v>
      </c>
      <c r="H906" s="21">
        <f t="shared" si="175"/>
        <v>0</v>
      </c>
      <c r="I906" s="21">
        <f t="shared" si="176"/>
        <v>0</v>
      </c>
      <c r="J906" s="21">
        <f t="shared" si="177"/>
        <v>0</v>
      </c>
      <c r="K906" s="21">
        <f t="shared" si="178"/>
        <v>0</v>
      </c>
      <c r="L906" s="21">
        <f t="shared" si="179"/>
        <v>0</v>
      </c>
      <c r="M906" s="21">
        <f t="shared" ca="1" si="184"/>
        <v>-4.1827816089938883E-6</v>
      </c>
      <c r="N906" s="21">
        <f t="shared" ca="1" si="180"/>
        <v>0</v>
      </c>
      <c r="O906" s="82">
        <f t="shared" ca="1" si="181"/>
        <v>0</v>
      </c>
      <c r="P906" s="21">
        <f t="shared" ca="1" si="182"/>
        <v>0</v>
      </c>
      <c r="Q906" s="21">
        <f t="shared" ca="1" si="183"/>
        <v>0</v>
      </c>
      <c r="R906" s="12">
        <f t="shared" ca="1" si="185"/>
        <v>4.1827816089938883E-6</v>
      </c>
      <c r="S906" s="12"/>
      <c r="T906" s="12"/>
      <c r="U906" s="12"/>
      <c r="V906" s="12"/>
      <c r="W906" s="12"/>
      <c r="X906" s="12"/>
      <c r="Y906" s="12"/>
      <c r="Z906" s="12"/>
      <c r="AA906" s="12"/>
      <c r="AB906" s="12"/>
      <c r="AC906" s="12"/>
      <c r="AD906" s="12"/>
      <c r="AE906" s="12"/>
      <c r="AF906" s="12"/>
      <c r="AG906" s="12"/>
      <c r="AH906" s="12"/>
      <c r="AI906" s="12"/>
    </row>
    <row r="907" spans="1:35" x14ac:dyDescent="0.2">
      <c r="A907" s="12"/>
      <c r="B907" s="12"/>
      <c r="C907" s="80"/>
      <c r="D907" s="81">
        <f t="shared" si="173"/>
        <v>0</v>
      </c>
      <c r="E907" s="81">
        <f t="shared" si="173"/>
        <v>0</v>
      </c>
      <c r="F907" s="21">
        <f t="shared" si="174"/>
        <v>0</v>
      </c>
      <c r="G907" s="21">
        <f t="shared" si="174"/>
        <v>0</v>
      </c>
      <c r="H907" s="21">
        <f t="shared" si="175"/>
        <v>0</v>
      </c>
      <c r="I907" s="21">
        <f t="shared" si="176"/>
        <v>0</v>
      </c>
      <c r="J907" s="21">
        <f t="shared" si="177"/>
        <v>0</v>
      </c>
      <c r="K907" s="21">
        <f t="shared" si="178"/>
        <v>0</v>
      </c>
      <c r="L907" s="21">
        <f t="shared" si="179"/>
        <v>0</v>
      </c>
      <c r="M907" s="21">
        <f t="shared" ca="1" si="184"/>
        <v>-4.1827816089938883E-6</v>
      </c>
      <c r="N907" s="21">
        <f t="shared" ca="1" si="180"/>
        <v>0</v>
      </c>
      <c r="O907" s="82">
        <f t="shared" ca="1" si="181"/>
        <v>0</v>
      </c>
      <c r="P907" s="21">
        <f t="shared" ca="1" si="182"/>
        <v>0</v>
      </c>
      <c r="Q907" s="21">
        <f t="shared" ca="1" si="183"/>
        <v>0</v>
      </c>
      <c r="R907" s="12">
        <f t="shared" ca="1" si="185"/>
        <v>4.1827816089938883E-6</v>
      </c>
      <c r="S907" s="12"/>
      <c r="T907" s="12"/>
      <c r="U907" s="12"/>
      <c r="V907" s="12"/>
      <c r="W907" s="12"/>
      <c r="X907" s="12"/>
      <c r="Y907" s="12"/>
      <c r="Z907" s="12"/>
      <c r="AA907" s="12"/>
      <c r="AB907" s="12"/>
      <c r="AC907" s="12"/>
      <c r="AD907" s="12"/>
      <c r="AE907" s="12"/>
      <c r="AF907" s="12"/>
      <c r="AG907" s="12"/>
      <c r="AH907" s="12"/>
      <c r="AI907" s="12"/>
    </row>
    <row r="908" spans="1:35" x14ac:dyDescent="0.2">
      <c r="A908" s="12"/>
      <c r="B908" s="12"/>
      <c r="C908" s="80"/>
      <c r="D908" s="81">
        <f t="shared" si="173"/>
        <v>0</v>
      </c>
      <c r="E908" s="81">
        <f t="shared" si="173"/>
        <v>0</v>
      </c>
      <c r="F908" s="21">
        <f t="shared" si="174"/>
        <v>0</v>
      </c>
      <c r="G908" s="21">
        <f t="shared" si="174"/>
        <v>0</v>
      </c>
      <c r="H908" s="21">
        <f t="shared" si="175"/>
        <v>0</v>
      </c>
      <c r="I908" s="21">
        <f t="shared" si="176"/>
        <v>0</v>
      </c>
      <c r="J908" s="21">
        <f t="shared" si="177"/>
        <v>0</v>
      </c>
      <c r="K908" s="21">
        <f t="shared" si="178"/>
        <v>0</v>
      </c>
      <c r="L908" s="21">
        <f t="shared" si="179"/>
        <v>0</v>
      </c>
      <c r="M908" s="21">
        <f t="shared" ca="1" si="184"/>
        <v>-4.1827816089938883E-6</v>
      </c>
      <c r="N908" s="21">
        <f t="shared" ca="1" si="180"/>
        <v>0</v>
      </c>
      <c r="O908" s="82">
        <f t="shared" ca="1" si="181"/>
        <v>0</v>
      </c>
      <c r="P908" s="21">
        <f t="shared" ca="1" si="182"/>
        <v>0</v>
      </c>
      <c r="Q908" s="21">
        <f t="shared" ca="1" si="183"/>
        <v>0</v>
      </c>
      <c r="R908" s="12">
        <f t="shared" ca="1" si="185"/>
        <v>4.1827816089938883E-6</v>
      </c>
      <c r="S908" s="12"/>
      <c r="T908" s="12"/>
      <c r="U908" s="12"/>
      <c r="V908" s="12"/>
      <c r="W908" s="12"/>
      <c r="X908" s="12"/>
      <c r="Y908" s="12"/>
      <c r="Z908" s="12"/>
      <c r="AA908" s="12"/>
      <c r="AB908" s="12"/>
      <c r="AC908" s="12"/>
      <c r="AD908" s="12"/>
      <c r="AE908" s="12"/>
      <c r="AF908" s="12"/>
      <c r="AG908" s="12"/>
      <c r="AH908" s="12"/>
      <c r="AI908" s="12"/>
    </row>
    <row r="909" spans="1:35" x14ac:dyDescent="0.2">
      <c r="A909" s="12"/>
      <c r="B909" s="12"/>
      <c r="C909" s="80"/>
      <c r="D909" s="81">
        <f t="shared" si="173"/>
        <v>0</v>
      </c>
      <c r="E909" s="81">
        <f t="shared" si="173"/>
        <v>0</v>
      </c>
      <c r="F909" s="21">
        <f t="shared" si="174"/>
        <v>0</v>
      </c>
      <c r="G909" s="21">
        <f t="shared" si="174"/>
        <v>0</v>
      </c>
      <c r="H909" s="21">
        <f t="shared" si="175"/>
        <v>0</v>
      </c>
      <c r="I909" s="21">
        <f t="shared" si="176"/>
        <v>0</v>
      </c>
      <c r="J909" s="21">
        <f t="shared" si="177"/>
        <v>0</v>
      </c>
      <c r="K909" s="21">
        <f t="shared" si="178"/>
        <v>0</v>
      </c>
      <c r="L909" s="21">
        <f t="shared" si="179"/>
        <v>0</v>
      </c>
      <c r="M909" s="21">
        <f t="shared" ca="1" si="184"/>
        <v>-4.1827816089938883E-6</v>
      </c>
      <c r="N909" s="21">
        <f t="shared" ca="1" si="180"/>
        <v>0</v>
      </c>
      <c r="O909" s="82">
        <f t="shared" ca="1" si="181"/>
        <v>0</v>
      </c>
      <c r="P909" s="21">
        <f t="shared" ca="1" si="182"/>
        <v>0</v>
      </c>
      <c r="Q909" s="21">
        <f t="shared" ca="1" si="183"/>
        <v>0</v>
      </c>
      <c r="R909" s="12">
        <f t="shared" ca="1" si="185"/>
        <v>4.1827816089938883E-6</v>
      </c>
      <c r="S909" s="12"/>
      <c r="T909" s="12"/>
      <c r="U909" s="12"/>
      <c r="V909" s="12"/>
      <c r="W909" s="12"/>
      <c r="X909" s="12"/>
      <c r="Y909" s="12"/>
      <c r="Z909" s="12"/>
      <c r="AA909" s="12"/>
      <c r="AB909" s="12"/>
      <c r="AC909" s="12"/>
      <c r="AD909" s="12"/>
      <c r="AE909" s="12"/>
      <c r="AF909" s="12"/>
      <c r="AG909" s="12"/>
      <c r="AH909" s="12"/>
      <c r="AI909" s="12"/>
    </row>
    <row r="910" spans="1:35" x14ac:dyDescent="0.2">
      <c r="A910" s="12"/>
      <c r="B910" s="12"/>
      <c r="C910" s="80"/>
      <c r="D910" s="81">
        <f t="shared" si="173"/>
        <v>0</v>
      </c>
      <c r="E910" s="81">
        <f t="shared" si="173"/>
        <v>0</v>
      </c>
      <c r="F910" s="21">
        <f t="shared" si="174"/>
        <v>0</v>
      </c>
      <c r="G910" s="21">
        <f t="shared" si="174"/>
        <v>0</v>
      </c>
      <c r="H910" s="21">
        <f t="shared" si="175"/>
        <v>0</v>
      </c>
      <c r="I910" s="21">
        <f t="shared" si="176"/>
        <v>0</v>
      </c>
      <c r="J910" s="21">
        <f t="shared" si="177"/>
        <v>0</v>
      </c>
      <c r="K910" s="21">
        <f t="shared" si="178"/>
        <v>0</v>
      </c>
      <c r="L910" s="21">
        <f t="shared" si="179"/>
        <v>0</v>
      </c>
      <c r="M910" s="21">
        <f t="shared" ca="1" si="184"/>
        <v>-4.1827816089938883E-6</v>
      </c>
      <c r="N910" s="21">
        <f t="shared" ca="1" si="180"/>
        <v>0</v>
      </c>
      <c r="O910" s="82">
        <f t="shared" ca="1" si="181"/>
        <v>0</v>
      </c>
      <c r="P910" s="21">
        <f t="shared" ca="1" si="182"/>
        <v>0</v>
      </c>
      <c r="Q910" s="21">
        <f t="shared" ca="1" si="183"/>
        <v>0</v>
      </c>
      <c r="R910" s="12">
        <f t="shared" ca="1" si="185"/>
        <v>4.1827816089938883E-6</v>
      </c>
      <c r="S910" s="12"/>
      <c r="T910" s="12"/>
      <c r="U910" s="12"/>
      <c r="V910" s="12"/>
      <c r="W910" s="12"/>
      <c r="X910" s="12"/>
      <c r="Y910" s="12"/>
      <c r="Z910" s="12"/>
      <c r="AA910" s="12"/>
      <c r="AB910" s="12"/>
      <c r="AC910" s="12"/>
      <c r="AD910" s="12"/>
      <c r="AE910" s="12"/>
      <c r="AF910" s="12"/>
      <c r="AG910" s="12"/>
      <c r="AH910" s="12"/>
      <c r="AI910" s="12"/>
    </row>
    <row r="911" spans="1:35" x14ac:dyDescent="0.2">
      <c r="A911" s="12"/>
      <c r="B911" s="12"/>
      <c r="C911" s="80"/>
      <c r="D911" s="81">
        <f t="shared" ref="D911:E974" si="186">A911/A$18</f>
        <v>0</v>
      </c>
      <c r="E911" s="81">
        <f t="shared" si="186"/>
        <v>0</v>
      </c>
      <c r="F911" s="21">
        <f t="shared" ref="F911:G974" si="187">$C911*D911</f>
        <v>0</v>
      </c>
      <c r="G911" s="21">
        <f t="shared" si="187"/>
        <v>0</v>
      </c>
      <c r="H911" s="21">
        <f t="shared" si="175"/>
        <v>0</v>
      </c>
      <c r="I911" s="21">
        <f t="shared" si="176"/>
        <v>0</v>
      </c>
      <c r="J911" s="21">
        <f t="shared" si="177"/>
        <v>0</v>
      </c>
      <c r="K911" s="21">
        <f t="shared" si="178"/>
        <v>0</v>
      </c>
      <c r="L911" s="21">
        <f t="shared" si="179"/>
        <v>0</v>
      </c>
      <c r="M911" s="21">
        <f t="shared" ca="1" si="184"/>
        <v>-4.1827816089938883E-6</v>
      </c>
      <c r="N911" s="21">
        <f t="shared" ca="1" si="180"/>
        <v>0</v>
      </c>
      <c r="O911" s="82">
        <f t="shared" ca="1" si="181"/>
        <v>0</v>
      </c>
      <c r="P911" s="21">
        <f t="shared" ca="1" si="182"/>
        <v>0</v>
      </c>
      <c r="Q911" s="21">
        <f t="shared" ca="1" si="183"/>
        <v>0</v>
      </c>
      <c r="R911" s="12">
        <f t="shared" ca="1" si="185"/>
        <v>4.1827816089938883E-6</v>
      </c>
      <c r="S911" s="12"/>
      <c r="T911" s="12"/>
      <c r="U911" s="12"/>
      <c r="V911" s="12"/>
      <c r="W911" s="12"/>
      <c r="X911" s="12"/>
      <c r="Y911" s="12"/>
      <c r="Z911" s="12"/>
      <c r="AA911" s="12"/>
      <c r="AB911" s="12"/>
      <c r="AC911" s="12"/>
      <c r="AD911" s="12"/>
      <c r="AE911" s="12"/>
      <c r="AF911" s="12"/>
      <c r="AG911" s="12"/>
      <c r="AH911" s="12"/>
      <c r="AI911" s="12"/>
    </row>
    <row r="912" spans="1:35" x14ac:dyDescent="0.2">
      <c r="A912" s="12"/>
      <c r="B912" s="12"/>
      <c r="C912" s="80"/>
      <c r="D912" s="81">
        <f t="shared" si="186"/>
        <v>0</v>
      </c>
      <c r="E912" s="81">
        <f t="shared" si="186"/>
        <v>0</v>
      </c>
      <c r="F912" s="21">
        <f t="shared" si="187"/>
        <v>0</v>
      </c>
      <c r="G912" s="21">
        <f t="shared" si="187"/>
        <v>0</v>
      </c>
      <c r="H912" s="21">
        <f t="shared" ref="H912:H975" si="188">C912*D912*D912</f>
        <v>0</v>
      </c>
      <c r="I912" s="21">
        <f t="shared" ref="I912:I975" si="189">C912*D912*D912*D912</f>
        <v>0</v>
      </c>
      <c r="J912" s="21">
        <f t="shared" ref="J912:J975" si="190">C912*D912*D912*D912*D912</f>
        <v>0</v>
      </c>
      <c r="K912" s="21">
        <f t="shared" ref="K912:K975" si="191">C912*E912*D912</f>
        <v>0</v>
      </c>
      <c r="L912" s="21">
        <f t="shared" ref="L912:L975" si="192">C912*E912*D912*D912</f>
        <v>0</v>
      </c>
      <c r="M912" s="21">
        <f t="shared" ca="1" si="184"/>
        <v>-4.1827816089938883E-6</v>
      </c>
      <c r="N912" s="21">
        <f t="shared" ref="N912:N975" ca="1" si="193">C912*(M912-E912)^2</f>
        <v>0</v>
      </c>
      <c r="O912" s="82">
        <f t="shared" ref="O912:O975" ca="1" si="194">(C912*O$1-O$2*F912+O$3*H912)^2</f>
        <v>0</v>
      </c>
      <c r="P912" s="21">
        <f t="shared" ref="P912:P975" ca="1" si="195">(-C912*O$2+O$4*F912-O$5*H912)^2</f>
        <v>0</v>
      </c>
      <c r="Q912" s="21">
        <f t="shared" ref="Q912:Q975" ca="1" si="196">+(C912*O$3-F912*O$5+H912*O$6)^2</f>
        <v>0</v>
      </c>
      <c r="R912" s="12">
        <f t="shared" ca="1" si="185"/>
        <v>4.1827816089938883E-6</v>
      </c>
      <c r="S912" s="12"/>
      <c r="T912" s="12"/>
      <c r="U912" s="12"/>
      <c r="V912" s="12"/>
      <c r="W912" s="12"/>
      <c r="X912" s="12"/>
      <c r="Y912" s="12"/>
      <c r="Z912" s="12"/>
      <c r="AA912" s="12"/>
      <c r="AB912" s="12"/>
      <c r="AC912" s="12"/>
      <c r="AD912" s="12"/>
      <c r="AE912" s="12"/>
      <c r="AF912" s="12"/>
      <c r="AG912" s="12"/>
      <c r="AH912" s="12"/>
      <c r="AI912" s="12"/>
    </row>
    <row r="913" spans="1:35" x14ac:dyDescent="0.2">
      <c r="A913" s="12"/>
      <c r="B913" s="12"/>
      <c r="C913" s="80"/>
      <c r="D913" s="81">
        <f t="shared" si="186"/>
        <v>0</v>
      </c>
      <c r="E913" s="81">
        <f t="shared" si="186"/>
        <v>0</v>
      </c>
      <c r="F913" s="21">
        <f t="shared" si="187"/>
        <v>0</v>
      </c>
      <c r="G913" s="21">
        <f t="shared" si="187"/>
        <v>0</v>
      </c>
      <c r="H913" s="21">
        <f t="shared" si="188"/>
        <v>0</v>
      </c>
      <c r="I913" s="21">
        <f t="shared" si="189"/>
        <v>0</v>
      </c>
      <c r="J913" s="21">
        <f t="shared" si="190"/>
        <v>0</v>
      </c>
      <c r="K913" s="21">
        <f t="shared" si="191"/>
        <v>0</v>
      </c>
      <c r="L913" s="21">
        <f t="shared" si="192"/>
        <v>0</v>
      </c>
      <c r="M913" s="21">
        <f t="shared" ca="1" si="184"/>
        <v>-4.1827816089938883E-6</v>
      </c>
      <c r="N913" s="21">
        <f t="shared" ca="1" si="193"/>
        <v>0</v>
      </c>
      <c r="O913" s="82">
        <f t="shared" ca="1" si="194"/>
        <v>0</v>
      </c>
      <c r="P913" s="21">
        <f t="shared" ca="1" si="195"/>
        <v>0</v>
      </c>
      <c r="Q913" s="21">
        <f t="shared" ca="1" si="196"/>
        <v>0</v>
      </c>
      <c r="R913" s="12">
        <f t="shared" ca="1" si="185"/>
        <v>4.1827816089938883E-6</v>
      </c>
      <c r="S913" s="12"/>
      <c r="T913" s="12"/>
      <c r="U913" s="12"/>
      <c r="V913" s="12"/>
      <c r="W913" s="12"/>
      <c r="X913" s="12"/>
      <c r="Y913" s="12"/>
      <c r="Z913" s="12"/>
      <c r="AA913" s="12"/>
      <c r="AB913" s="12"/>
      <c r="AC913" s="12"/>
      <c r="AD913" s="12"/>
      <c r="AE913" s="12"/>
      <c r="AF913" s="12"/>
      <c r="AG913" s="12"/>
      <c r="AH913" s="12"/>
      <c r="AI913" s="12"/>
    </row>
    <row r="914" spans="1:35" x14ac:dyDescent="0.2">
      <c r="A914" s="12"/>
      <c r="B914" s="12"/>
      <c r="C914" s="80"/>
      <c r="D914" s="81">
        <f t="shared" si="186"/>
        <v>0</v>
      </c>
      <c r="E914" s="81">
        <f t="shared" si="186"/>
        <v>0</v>
      </c>
      <c r="F914" s="21">
        <f t="shared" si="187"/>
        <v>0</v>
      </c>
      <c r="G914" s="21">
        <f t="shared" si="187"/>
        <v>0</v>
      </c>
      <c r="H914" s="21">
        <f t="shared" si="188"/>
        <v>0</v>
      </c>
      <c r="I914" s="21">
        <f t="shared" si="189"/>
        <v>0</v>
      </c>
      <c r="J914" s="21">
        <f t="shared" si="190"/>
        <v>0</v>
      </c>
      <c r="K914" s="21">
        <f t="shared" si="191"/>
        <v>0</v>
      </c>
      <c r="L914" s="21">
        <f t="shared" si="192"/>
        <v>0</v>
      </c>
      <c r="M914" s="21">
        <f t="shared" ca="1" si="184"/>
        <v>-4.1827816089938883E-6</v>
      </c>
      <c r="N914" s="21">
        <f t="shared" ca="1" si="193"/>
        <v>0</v>
      </c>
      <c r="O914" s="82">
        <f t="shared" ca="1" si="194"/>
        <v>0</v>
      </c>
      <c r="P914" s="21">
        <f t="shared" ca="1" si="195"/>
        <v>0</v>
      </c>
      <c r="Q914" s="21">
        <f t="shared" ca="1" si="196"/>
        <v>0</v>
      </c>
      <c r="R914" s="12">
        <f t="shared" ca="1" si="185"/>
        <v>4.1827816089938883E-6</v>
      </c>
      <c r="S914" s="12"/>
      <c r="T914" s="12"/>
      <c r="U914" s="12"/>
      <c r="V914" s="12"/>
      <c r="W914" s="12"/>
      <c r="X914" s="12"/>
      <c r="Y914" s="12"/>
      <c r="Z914" s="12"/>
      <c r="AA914" s="12"/>
      <c r="AB914" s="12"/>
      <c r="AC914" s="12"/>
      <c r="AD914" s="12"/>
      <c r="AE914" s="12"/>
      <c r="AF914" s="12"/>
      <c r="AG914" s="12"/>
      <c r="AH914" s="12"/>
      <c r="AI914" s="12"/>
    </row>
    <row r="915" spans="1:35" x14ac:dyDescent="0.2">
      <c r="A915" s="12"/>
      <c r="B915" s="12"/>
      <c r="C915" s="80"/>
      <c r="D915" s="81">
        <f t="shared" si="186"/>
        <v>0</v>
      </c>
      <c r="E915" s="81">
        <f t="shared" si="186"/>
        <v>0</v>
      </c>
      <c r="F915" s="21">
        <f t="shared" si="187"/>
        <v>0</v>
      </c>
      <c r="G915" s="21">
        <f t="shared" si="187"/>
        <v>0</v>
      </c>
      <c r="H915" s="21">
        <f t="shared" si="188"/>
        <v>0</v>
      </c>
      <c r="I915" s="21">
        <f t="shared" si="189"/>
        <v>0</v>
      </c>
      <c r="J915" s="21">
        <f t="shared" si="190"/>
        <v>0</v>
      </c>
      <c r="K915" s="21">
        <f t="shared" si="191"/>
        <v>0</v>
      </c>
      <c r="L915" s="21">
        <f t="shared" si="192"/>
        <v>0</v>
      </c>
      <c r="M915" s="21">
        <f t="shared" ca="1" si="184"/>
        <v>-4.1827816089938883E-6</v>
      </c>
      <c r="N915" s="21">
        <f t="shared" ca="1" si="193"/>
        <v>0</v>
      </c>
      <c r="O915" s="82">
        <f t="shared" ca="1" si="194"/>
        <v>0</v>
      </c>
      <c r="P915" s="21">
        <f t="shared" ca="1" si="195"/>
        <v>0</v>
      </c>
      <c r="Q915" s="21">
        <f t="shared" ca="1" si="196"/>
        <v>0</v>
      </c>
      <c r="R915" s="12">
        <f t="shared" ca="1" si="185"/>
        <v>4.1827816089938883E-6</v>
      </c>
      <c r="S915" s="12"/>
      <c r="T915" s="12"/>
      <c r="U915" s="12"/>
      <c r="V915" s="12"/>
      <c r="W915" s="12"/>
      <c r="X915" s="12"/>
      <c r="Y915" s="12"/>
      <c r="Z915" s="12"/>
      <c r="AA915" s="12"/>
      <c r="AB915" s="12"/>
      <c r="AC915" s="12"/>
      <c r="AD915" s="12"/>
      <c r="AE915" s="12"/>
      <c r="AF915" s="12"/>
      <c r="AG915" s="12"/>
      <c r="AH915" s="12"/>
      <c r="AI915" s="12"/>
    </row>
    <row r="916" spans="1:35" x14ac:dyDescent="0.2">
      <c r="A916" s="12"/>
      <c r="B916" s="12"/>
      <c r="C916" s="80"/>
      <c r="D916" s="81">
        <f t="shared" si="186"/>
        <v>0</v>
      </c>
      <c r="E916" s="81">
        <f t="shared" si="186"/>
        <v>0</v>
      </c>
      <c r="F916" s="21">
        <f t="shared" si="187"/>
        <v>0</v>
      </c>
      <c r="G916" s="21">
        <f t="shared" si="187"/>
        <v>0</v>
      </c>
      <c r="H916" s="21">
        <f t="shared" si="188"/>
        <v>0</v>
      </c>
      <c r="I916" s="21">
        <f t="shared" si="189"/>
        <v>0</v>
      </c>
      <c r="J916" s="21">
        <f t="shared" si="190"/>
        <v>0</v>
      </c>
      <c r="K916" s="21">
        <f t="shared" si="191"/>
        <v>0</v>
      </c>
      <c r="L916" s="21">
        <f t="shared" si="192"/>
        <v>0</v>
      </c>
      <c r="M916" s="21">
        <f t="shared" ca="1" si="184"/>
        <v>-4.1827816089938883E-6</v>
      </c>
      <c r="N916" s="21">
        <f t="shared" ca="1" si="193"/>
        <v>0</v>
      </c>
      <c r="O916" s="82">
        <f t="shared" ca="1" si="194"/>
        <v>0</v>
      </c>
      <c r="P916" s="21">
        <f t="shared" ca="1" si="195"/>
        <v>0</v>
      </c>
      <c r="Q916" s="21">
        <f t="shared" ca="1" si="196"/>
        <v>0</v>
      </c>
      <c r="R916" s="12">
        <f t="shared" ca="1" si="185"/>
        <v>4.1827816089938883E-6</v>
      </c>
      <c r="S916" s="12"/>
      <c r="T916" s="12"/>
      <c r="U916" s="12"/>
      <c r="V916" s="12"/>
      <c r="W916" s="12"/>
      <c r="X916" s="12"/>
      <c r="Y916" s="12"/>
      <c r="Z916" s="12"/>
      <c r="AA916" s="12"/>
      <c r="AB916" s="12"/>
      <c r="AC916" s="12"/>
      <c r="AD916" s="12"/>
      <c r="AE916" s="12"/>
      <c r="AF916" s="12"/>
      <c r="AG916" s="12"/>
      <c r="AH916" s="12"/>
      <c r="AI916" s="12"/>
    </row>
    <row r="917" spans="1:35" x14ac:dyDescent="0.2">
      <c r="A917" s="12"/>
      <c r="B917" s="12"/>
      <c r="C917" s="80"/>
      <c r="D917" s="81">
        <f t="shared" si="186"/>
        <v>0</v>
      </c>
      <c r="E917" s="81">
        <f t="shared" si="186"/>
        <v>0</v>
      </c>
      <c r="F917" s="21">
        <f t="shared" si="187"/>
        <v>0</v>
      </c>
      <c r="G917" s="21">
        <f t="shared" si="187"/>
        <v>0</v>
      </c>
      <c r="H917" s="21">
        <f t="shared" si="188"/>
        <v>0</v>
      </c>
      <c r="I917" s="21">
        <f t="shared" si="189"/>
        <v>0</v>
      </c>
      <c r="J917" s="21">
        <f t="shared" si="190"/>
        <v>0</v>
      </c>
      <c r="K917" s="21">
        <f t="shared" si="191"/>
        <v>0</v>
      </c>
      <c r="L917" s="21">
        <f t="shared" si="192"/>
        <v>0</v>
      </c>
      <c r="M917" s="21">
        <f t="shared" ref="M917:M980" ca="1" si="197">+E$4+E$5*D917+E$6*D917^2</f>
        <v>-4.1827816089938883E-6</v>
      </c>
      <c r="N917" s="21">
        <f t="shared" ca="1" si="193"/>
        <v>0</v>
      </c>
      <c r="O917" s="82">
        <f t="shared" ca="1" si="194"/>
        <v>0</v>
      </c>
      <c r="P917" s="21">
        <f t="shared" ca="1" si="195"/>
        <v>0</v>
      </c>
      <c r="Q917" s="21">
        <f t="shared" ca="1" si="196"/>
        <v>0</v>
      </c>
      <c r="R917" s="12">
        <f t="shared" ref="R917:R980" ca="1" si="198">+E917-M917</f>
        <v>4.1827816089938883E-6</v>
      </c>
      <c r="S917" s="12"/>
      <c r="T917" s="12"/>
      <c r="U917" s="12"/>
      <c r="V917" s="12"/>
      <c r="W917" s="12"/>
      <c r="X917" s="12"/>
      <c r="Y917" s="12"/>
      <c r="Z917" s="12"/>
      <c r="AA917" s="12"/>
      <c r="AB917" s="12"/>
      <c r="AC917" s="12"/>
      <c r="AD917" s="12"/>
      <c r="AE917" s="12"/>
      <c r="AF917" s="12"/>
      <c r="AG917" s="12"/>
      <c r="AH917" s="12"/>
      <c r="AI917" s="12"/>
    </row>
    <row r="918" spans="1:35" x14ac:dyDescent="0.2">
      <c r="A918" s="12"/>
      <c r="B918" s="12"/>
      <c r="C918" s="80"/>
      <c r="D918" s="81">
        <f t="shared" si="186"/>
        <v>0</v>
      </c>
      <c r="E918" s="81">
        <f t="shared" si="186"/>
        <v>0</v>
      </c>
      <c r="F918" s="21">
        <f t="shared" si="187"/>
        <v>0</v>
      </c>
      <c r="G918" s="21">
        <f t="shared" si="187"/>
        <v>0</v>
      </c>
      <c r="H918" s="21">
        <f t="shared" si="188"/>
        <v>0</v>
      </c>
      <c r="I918" s="21">
        <f t="shared" si="189"/>
        <v>0</v>
      </c>
      <c r="J918" s="21">
        <f t="shared" si="190"/>
        <v>0</v>
      </c>
      <c r="K918" s="21">
        <f t="shared" si="191"/>
        <v>0</v>
      </c>
      <c r="L918" s="21">
        <f t="shared" si="192"/>
        <v>0</v>
      </c>
      <c r="M918" s="21">
        <f t="shared" ca="1" si="197"/>
        <v>-4.1827816089938883E-6</v>
      </c>
      <c r="N918" s="21">
        <f t="shared" ca="1" si="193"/>
        <v>0</v>
      </c>
      <c r="O918" s="82">
        <f t="shared" ca="1" si="194"/>
        <v>0</v>
      </c>
      <c r="P918" s="21">
        <f t="shared" ca="1" si="195"/>
        <v>0</v>
      </c>
      <c r="Q918" s="21">
        <f t="shared" ca="1" si="196"/>
        <v>0</v>
      </c>
      <c r="R918" s="12">
        <f t="shared" ca="1" si="198"/>
        <v>4.1827816089938883E-6</v>
      </c>
      <c r="S918" s="12"/>
      <c r="T918" s="12"/>
      <c r="U918" s="12"/>
      <c r="V918" s="12"/>
      <c r="W918" s="12"/>
      <c r="X918" s="12"/>
      <c r="Y918" s="12"/>
      <c r="Z918" s="12"/>
      <c r="AA918" s="12"/>
      <c r="AB918" s="12"/>
      <c r="AC918" s="12"/>
      <c r="AD918" s="12"/>
      <c r="AE918" s="12"/>
      <c r="AF918" s="12"/>
      <c r="AG918" s="12"/>
      <c r="AH918" s="12"/>
      <c r="AI918" s="12"/>
    </row>
    <row r="919" spans="1:35" x14ac:dyDescent="0.2">
      <c r="A919" s="12"/>
      <c r="B919" s="12"/>
      <c r="C919" s="80"/>
      <c r="D919" s="81">
        <f t="shared" si="186"/>
        <v>0</v>
      </c>
      <c r="E919" s="81">
        <f t="shared" si="186"/>
        <v>0</v>
      </c>
      <c r="F919" s="21">
        <f t="shared" si="187"/>
        <v>0</v>
      </c>
      <c r="G919" s="21">
        <f t="shared" si="187"/>
        <v>0</v>
      </c>
      <c r="H919" s="21">
        <f t="shared" si="188"/>
        <v>0</v>
      </c>
      <c r="I919" s="21">
        <f t="shared" si="189"/>
        <v>0</v>
      </c>
      <c r="J919" s="21">
        <f t="shared" si="190"/>
        <v>0</v>
      </c>
      <c r="K919" s="21">
        <f t="shared" si="191"/>
        <v>0</v>
      </c>
      <c r="L919" s="21">
        <f t="shared" si="192"/>
        <v>0</v>
      </c>
      <c r="M919" s="21">
        <f t="shared" ca="1" si="197"/>
        <v>-4.1827816089938883E-6</v>
      </c>
      <c r="N919" s="21">
        <f t="shared" ca="1" si="193"/>
        <v>0</v>
      </c>
      <c r="O919" s="82">
        <f t="shared" ca="1" si="194"/>
        <v>0</v>
      </c>
      <c r="P919" s="21">
        <f t="shared" ca="1" si="195"/>
        <v>0</v>
      </c>
      <c r="Q919" s="21">
        <f t="shared" ca="1" si="196"/>
        <v>0</v>
      </c>
      <c r="R919" s="12">
        <f t="shared" ca="1" si="198"/>
        <v>4.1827816089938883E-6</v>
      </c>
      <c r="S919" s="12"/>
      <c r="T919" s="12"/>
      <c r="U919" s="12"/>
      <c r="V919" s="12"/>
      <c r="W919" s="12"/>
      <c r="X919" s="12"/>
      <c r="Y919" s="12"/>
      <c r="Z919" s="12"/>
      <c r="AA919" s="12"/>
      <c r="AB919" s="12"/>
      <c r="AC919" s="12"/>
      <c r="AD919" s="12"/>
      <c r="AE919" s="12"/>
      <c r="AF919" s="12"/>
      <c r="AG919" s="12"/>
      <c r="AH919" s="12"/>
      <c r="AI919" s="12"/>
    </row>
    <row r="920" spans="1:35" x14ac:dyDescent="0.2">
      <c r="A920" s="12"/>
      <c r="B920" s="12"/>
      <c r="C920" s="80"/>
      <c r="D920" s="81">
        <f t="shared" si="186"/>
        <v>0</v>
      </c>
      <c r="E920" s="81">
        <f t="shared" si="186"/>
        <v>0</v>
      </c>
      <c r="F920" s="21">
        <f t="shared" si="187"/>
        <v>0</v>
      </c>
      <c r="G920" s="21">
        <f t="shared" si="187"/>
        <v>0</v>
      </c>
      <c r="H920" s="21">
        <f t="shared" si="188"/>
        <v>0</v>
      </c>
      <c r="I920" s="21">
        <f t="shared" si="189"/>
        <v>0</v>
      </c>
      <c r="J920" s="21">
        <f t="shared" si="190"/>
        <v>0</v>
      </c>
      <c r="K920" s="21">
        <f t="shared" si="191"/>
        <v>0</v>
      </c>
      <c r="L920" s="21">
        <f t="shared" si="192"/>
        <v>0</v>
      </c>
      <c r="M920" s="21">
        <f t="shared" ca="1" si="197"/>
        <v>-4.1827816089938883E-6</v>
      </c>
      <c r="N920" s="21">
        <f t="shared" ca="1" si="193"/>
        <v>0</v>
      </c>
      <c r="O920" s="82">
        <f t="shared" ca="1" si="194"/>
        <v>0</v>
      </c>
      <c r="P920" s="21">
        <f t="shared" ca="1" si="195"/>
        <v>0</v>
      </c>
      <c r="Q920" s="21">
        <f t="shared" ca="1" si="196"/>
        <v>0</v>
      </c>
      <c r="R920" s="12">
        <f t="shared" ca="1" si="198"/>
        <v>4.1827816089938883E-6</v>
      </c>
      <c r="S920" s="12"/>
      <c r="T920" s="12"/>
      <c r="U920" s="12"/>
      <c r="V920" s="12"/>
      <c r="W920" s="12"/>
      <c r="X920" s="12"/>
      <c r="Y920" s="12"/>
      <c r="Z920" s="12"/>
      <c r="AA920" s="12"/>
      <c r="AB920" s="12"/>
      <c r="AC920" s="12"/>
      <c r="AD920" s="12"/>
      <c r="AE920" s="12"/>
      <c r="AF920" s="12"/>
      <c r="AG920" s="12"/>
      <c r="AH920" s="12"/>
      <c r="AI920" s="12"/>
    </row>
    <row r="921" spans="1:35" x14ac:dyDescent="0.2">
      <c r="A921" s="12"/>
      <c r="B921" s="12"/>
      <c r="C921" s="80"/>
      <c r="D921" s="81">
        <f t="shared" si="186"/>
        <v>0</v>
      </c>
      <c r="E921" s="81">
        <f t="shared" si="186"/>
        <v>0</v>
      </c>
      <c r="F921" s="21">
        <f t="shared" si="187"/>
        <v>0</v>
      </c>
      <c r="G921" s="21">
        <f t="shared" si="187"/>
        <v>0</v>
      </c>
      <c r="H921" s="21">
        <f t="shared" si="188"/>
        <v>0</v>
      </c>
      <c r="I921" s="21">
        <f t="shared" si="189"/>
        <v>0</v>
      </c>
      <c r="J921" s="21">
        <f t="shared" si="190"/>
        <v>0</v>
      </c>
      <c r="K921" s="21">
        <f t="shared" si="191"/>
        <v>0</v>
      </c>
      <c r="L921" s="21">
        <f t="shared" si="192"/>
        <v>0</v>
      </c>
      <c r="M921" s="21">
        <f t="shared" ca="1" si="197"/>
        <v>-4.1827816089938883E-6</v>
      </c>
      <c r="N921" s="21">
        <f t="shared" ca="1" si="193"/>
        <v>0</v>
      </c>
      <c r="O921" s="82">
        <f t="shared" ca="1" si="194"/>
        <v>0</v>
      </c>
      <c r="P921" s="21">
        <f t="shared" ca="1" si="195"/>
        <v>0</v>
      </c>
      <c r="Q921" s="21">
        <f t="shared" ca="1" si="196"/>
        <v>0</v>
      </c>
      <c r="R921" s="12">
        <f t="shared" ca="1" si="198"/>
        <v>4.1827816089938883E-6</v>
      </c>
      <c r="S921" s="12"/>
      <c r="T921" s="12"/>
      <c r="U921" s="12"/>
      <c r="V921" s="12"/>
      <c r="W921" s="12"/>
      <c r="X921" s="12"/>
      <c r="Y921" s="12"/>
      <c r="Z921" s="12"/>
      <c r="AA921" s="12"/>
      <c r="AB921" s="12"/>
      <c r="AC921" s="12"/>
      <c r="AD921" s="12"/>
      <c r="AE921" s="12"/>
      <c r="AF921" s="12"/>
      <c r="AG921" s="12"/>
      <c r="AH921" s="12"/>
      <c r="AI921" s="12"/>
    </row>
    <row r="922" spans="1:35" x14ac:dyDescent="0.2">
      <c r="A922" s="12"/>
      <c r="B922" s="12"/>
      <c r="C922" s="80"/>
      <c r="D922" s="81">
        <f t="shared" si="186"/>
        <v>0</v>
      </c>
      <c r="E922" s="81">
        <f t="shared" si="186"/>
        <v>0</v>
      </c>
      <c r="F922" s="21">
        <f t="shared" si="187"/>
        <v>0</v>
      </c>
      <c r="G922" s="21">
        <f t="shared" si="187"/>
        <v>0</v>
      </c>
      <c r="H922" s="21">
        <f t="shared" si="188"/>
        <v>0</v>
      </c>
      <c r="I922" s="21">
        <f t="shared" si="189"/>
        <v>0</v>
      </c>
      <c r="J922" s="21">
        <f t="shared" si="190"/>
        <v>0</v>
      </c>
      <c r="K922" s="21">
        <f t="shared" si="191"/>
        <v>0</v>
      </c>
      <c r="L922" s="21">
        <f t="shared" si="192"/>
        <v>0</v>
      </c>
      <c r="M922" s="21">
        <f t="shared" ca="1" si="197"/>
        <v>-4.1827816089938883E-6</v>
      </c>
      <c r="N922" s="21">
        <f t="shared" ca="1" si="193"/>
        <v>0</v>
      </c>
      <c r="O922" s="82">
        <f t="shared" ca="1" si="194"/>
        <v>0</v>
      </c>
      <c r="P922" s="21">
        <f t="shared" ca="1" si="195"/>
        <v>0</v>
      </c>
      <c r="Q922" s="21">
        <f t="shared" ca="1" si="196"/>
        <v>0</v>
      </c>
      <c r="R922" s="12">
        <f t="shared" ca="1" si="198"/>
        <v>4.1827816089938883E-6</v>
      </c>
      <c r="S922" s="12"/>
      <c r="T922" s="12"/>
      <c r="U922" s="12"/>
      <c r="V922" s="12"/>
      <c r="W922" s="12"/>
      <c r="X922" s="12"/>
      <c r="Y922" s="12"/>
      <c r="Z922" s="12"/>
      <c r="AA922" s="12"/>
      <c r="AB922" s="12"/>
      <c r="AC922" s="12"/>
      <c r="AD922" s="12"/>
      <c r="AE922" s="12"/>
      <c r="AF922" s="12"/>
      <c r="AG922" s="12"/>
      <c r="AH922" s="12"/>
      <c r="AI922" s="12"/>
    </row>
    <row r="923" spans="1:35" x14ac:dyDescent="0.2">
      <c r="A923" s="12"/>
      <c r="B923" s="12"/>
      <c r="C923" s="80"/>
      <c r="D923" s="81">
        <f t="shared" si="186"/>
        <v>0</v>
      </c>
      <c r="E923" s="81">
        <f t="shared" si="186"/>
        <v>0</v>
      </c>
      <c r="F923" s="21">
        <f t="shared" si="187"/>
        <v>0</v>
      </c>
      <c r="G923" s="21">
        <f t="shared" si="187"/>
        <v>0</v>
      </c>
      <c r="H923" s="21">
        <f t="shared" si="188"/>
        <v>0</v>
      </c>
      <c r="I923" s="21">
        <f t="shared" si="189"/>
        <v>0</v>
      </c>
      <c r="J923" s="21">
        <f t="shared" si="190"/>
        <v>0</v>
      </c>
      <c r="K923" s="21">
        <f t="shared" si="191"/>
        <v>0</v>
      </c>
      <c r="L923" s="21">
        <f t="shared" si="192"/>
        <v>0</v>
      </c>
      <c r="M923" s="21">
        <f t="shared" ca="1" si="197"/>
        <v>-4.1827816089938883E-6</v>
      </c>
      <c r="N923" s="21">
        <f t="shared" ca="1" si="193"/>
        <v>0</v>
      </c>
      <c r="O923" s="82">
        <f t="shared" ca="1" si="194"/>
        <v>0</v>
      </c>
      <c r="P923" s="21">
        <f t="shared" ca="1" si="195"/>
        <v>0</v>
      </c>
      <c r="Q923" s="21">
        <f t="shared" ca="1" si="196"/>
        <v>0</v>
      </c>
      <c r="R923" s="12">
        <f t="shared" ca="1" si="198"/>
        <v>4.1827816089938883E-6</v>
      </c>
      <c r="S923" s="12"/>
      <c r="T923" s="12"/>
      <c r="U923" s="12"/>
      <c r="V923" s="12"/>
      <c r="W923" s="12"/>
      <c r="X923" s="12"/>
      <c r="Y923" s="12"/>
      <c r="Z923" s="12"/>
      <c r="AA923" s="12"/>
      <c r="AB923" s="12"/>
      <c r="AC923" s="12"/>
      <c r="AD923" s="12"/>
      <c r="AE923" s="12"/>
      <c r="AF923" s="12"/>
      <c r="AG923" s="12"/>
      <c r="AH923" s="12"/>
      <c r="AI923" s="12"/>
    </row>
    <row r="924" spans="1:35" x14ac:dyDescent="0.2">
      <c r="A924" s="12"/>
      <c r="B924" s="12"/>
      <c r="C924" s="80"/>
      <c r="D924" s="81">
        <f t="shared" si="186"/>
        <v>0</v>
      </c>
      <c r="E924" s="81">
        <f t="shared" si="186"/>
        <v>0</v>
      </c>
      <c r="F924" s="21">
        <f t="shared" si="187"/>
        <v>0</v>
      </c>
      <c r="G924" s="21">
        <f t="shared" si="187"/>
        <v>0</v>
      </c>
      <c r="H924" s="21">
        <f t="shared" si="188"/>
        <v>0</v>
      </c>
      <c r="I924" s="21">
        <f t="shared" si="189"/>
        <v>0</v>
      </c>
      <c r="J924" s="21">
        <f t="shared" si="190"/>
        <v>0</v>
      </c>
      <c r="K924" s="21">
        <f t="shared" si="191"/>
        <v>0</v>
      </c>
      <c r="L924" s="21">
        <f t="shared" si="192"/>
        <v>0</v>
      </c>
      <c r="M924" s="21">
        <f t="shared" ca="1" si="197"/>
        <v>-4.1827816089938883E-6</v>
      </c>
      <c r="N924" s="21">
        <f t="shared" ca="1" si="193"/>
        <v>0</v>
      </c>
      <c r="O924" s="82">
        <f t="shared" ca="1" si="194"/>
        <v>0</v>
      </c>
      <c r="P924" s="21">
        <f t="shared" ca="1" si="195"/>
        <v>0</v>
      </c>
      <c r="Q924" s="21">
        <f t="shared" ca="1" si="196"/>
        <v>0</v>
      </c>
      <c r="R924" s="12">
        <f t="shared" ca="1" si="198"/>
        <v>4.1827816089938883E-6</v>
      </c>
      <c r="S924" s="12"/>
      <c r="T924" s="12"/>
      <c r="U924" s="12"/>
      <c r="V924" s="12"/>
      <c r="W924" s="12"/>
      <c r="X924" s="12"/>
      <c r="Y924" s="12"/>
      <c r="Z924" s="12"/>
      <c r="AA924" s="12"/>
      <c r="AB924" s="12"/>
      <c r="AC924" s="12"/>
      <c r="AD924" s="12"/>
      <c r="AE924" s="12"/>
      <c r="AF924" s="12"/>
      <c r="AG924" s="12"/>
      <c r="AH924" s="12"/>
      <c r="AI924" s="12"/>
    </row>
    <row r="925" spans="1:35" x14ac:dyDescent="0.2">
      <c r="A925" s="12"/>
      <c r="B925" s="12"/>
      <c r="C925" s="80"/>
      <c r="D925" s="81">
        <f t="shared" si="186"/>
        <v>0</v>
      </c>
      <c r="E925" s="81">
        <f t="shared" si="186"/>
        <v>0</v>
      </c>
      <c r="F925" s="21">
        <f t="shared" si="187"/>
        <v>0</v>
      </c>
      <c r="G925" s="21">
        <f t="shared" si="187"/>
        <v>0</v>
      </c>
      <c r="H925" s="21">
        <f t="shared" si="188"/>
        <v>0</v>
      </c>
      <c r="I925" s="21">
        <f t="shared" si="189"/>
        <v>0</v>
      </c>
      <c r="J925" s="21">
        <f t="shared" si="190"/>
        <v>0</v>
      </c>
      <c r="K925" s="21">
        <f t="shared" si="191"/>
        <v>0</v>
      </c>
      <c r="L925" s="21">
        <f t="shared" si="192"/>
        <v>0</v>
      </c>
      <c r="M925" s="21">
        <f t="shared" ca="1" si="197"/>
        <v>-4.1827816089938883E-6</v>
      </c>
      <c r="N925" s="21">
        <f t="shared" ca="1" si="193"/>
        <v>0</v>
      </c>
      <c r="O925" s="82">
        <f t="shared" ca="1" si="194"/>
        <v>0</v>
      </c>
      <c r="P925" s="21">
        <f t="shared" ca="1" si="195"/>
        <v>0</v>
      </c>
      <c r="Q925" s="21">
        <f t="shared" ca="1" si="196"/>
        <v>0</v>
      </c>
      <c r="R925" s="12">
        <f t="shared" ca="1" si="198"/>
        <v>4.1827816089938883E-6</v>
      </c>
      <c r="S925" s="12"/>
      <c r="T925" s="12"/>
      <c r="U925" s="12"/>
      <c r="V925" s="12"/>
      <c r="W925" s="12"/>
      <c r="X925" s="12"/>
      <c r="Y925" s="12"/>
      <c r="Z925" s="12"/>
      <c r="AA925" s="12"/>
      <c r="AB925" s="12"/>
      <c r="AC925" s="12"/>
      <c r="AD925" s="12"/>
      <c r="AE925" s="12"/>
      <c r="AF925" s="12"/>
      <c r="AG925" s="12"/>
      <c r="AH925" s="12"/>
      <c r="AI925" s="12"/>
    </row>
    <row r="926" spans="1:35" x14ac:dyDescent="0.2">
      <c r="A926" s="12"/>
      <c r="B926" s="12"/>
      <c r="C926" s="80"/>
      <c r="D926" s="81">
        <f t="shared" si="186"/>
        <v>0</v>
      </c>
      <c r="E926" s="81">
        <f t="shared" si="186"/>
        <v>0</v>
      </c>
      <c r="F926" s="21">
        <f t="shared" si="187"/>
        <v>0</v>
      </c>
      <c r="G926" s="21">
        <f t="shared" si="187"/>
        <v>0</v>
      </c>
      <c r="H926" s="21">
        <f t="shared" si="188"/>
        <v>0</v>
      </c>
      <c r="I926" s="21">
        <f t="shared" si="189"/>
        <v>0</v>
      </c>
      <c r="J926" s="21">
        <f t="shared" si="190"/>
        <v>0</v>
      </c>
      <c r="K926" s="21">
        <f t="shared" si="191"/>
        <v>0</v>
      </c>
      <c r="L926" s="21">
        <f t="shared" si="192"/>
        <v>0</v>
      </c>
      <c r="M926" s="21">
        <f t="shared" ca="1" si="197"/>
        <v>-4.1827816089938883E-6</v>
      </c>
      <c r="N926" s="21">
        <f t="shared" ca="1" si="193"/>
        <v>0</v>
      </c>
      <c r="O926" s="82">
        <f t="shared" ca="1" si="194"/>
        <v>0</v>
      </c>
      <c r="P926" s="21">
        <f t="shared" ca="1" si="195"/>
        <v>0</v>
      </c>
      <c r="Q926" s="21">
        <f t="shared" ca="1" si="196"/>
        <v>0</v>
      </c>
      <c r="R926" s="12">
        <f t="shared" ca="1" si="198"/>
        <v>4.1827816089938883E-6</v>
      </c>
      <c r="S926" s="12"/>
      <c r="T926" s="12"/>
      <c r="U926" s="12"/>
      <c r="V926" s="12"/>
      <c r="W926" s="12"/>
      <c r="X926" s="12"/>
      <c r="Y926" s="12"/>
      <c r="Z926" s="12"/>
      <c r="AA926" s="12"/>
      <c r="AB926" s="12"/>
      <c r="AC926" s="12"/>
      <c r="AD926" s="12"/>
      <c r="AE926" s="12"/>
      <c r="AF926" s="12"/>
      <c r="AG926" s="12"/>
      <c r="AH926" s="12"/>
      <c r="AI926" s="12"/>
    </row>
    <row r="927" spans="1:35" x14ac:dyDescent="0.2">
      <c r="A927" s="12"/>
      <c r="B927" s="12"/>
      <c r="C927" s="80"/>
      <c r="D927" s="81">
        <f t="shared" si="186"/>
        <v>0</v>
      </c>
      <c r="E927" s="81">
        <f t="shared" si="186"/>
        <v>0</v>
      </c>
      <c r="F927" s="21">
        <f t="shared" si="187"/>
        <v>0</v>
      </c>
      <c r="G927" s="21">
        <f t="shared" si="187"/>
        <v>0</v>
      </c>
      <c r="H927" s="21">
        <f t="shared" si="188"/>
        <v>0</v>
      </c>
      <c r="I927" s="21">
        <f t="shared" si="189"/>
        <v>0</v>
      </c>
      <c r="J927" s="21">
        <f t="shared" si="190"/>
        <v>0</v>
      </c>
      <c r="K927" s="21">
        <f t="shared" si="191"/>
        <v>0</v>
      </c>
      <c r="L927" s="21">
        <f t="shared" si="192"/>
        <v>0</v>
      </c>
      <c r="M927" s="21">
        <f t="shared" ca="1" si="197"/>
        <v>-4.1827816089938883E-6</v>
      </c>
      <c r="N927" s="21">
        <f t="shared" ca="1" si="193"/>
        <v>0</v>
      </c>
      <c r="O927" s="82">
        <f t="shared" ca="1" si="194"/>
        <v>0</v>
      </c>
      <c r="P927" s="21">
        <f t="shared" ca="1" si="195"/>
        <v>0</v>
      </c>
      <c r="Q927" s="21">
        <f t="shared" ca="1" si="196"/>
        <v>0</v>
      </c>
      <c r="R927" s="12">
        <f t="shared" ca="1" si="198"/>
        <v>4.1827816089938883E-6</v>
      </c>
      <c r="S927" s="12"/>
      <c r="T927" s="12"/>
      <c r="U927" s="12"/>
      <c r="V927" s="12"/>
      <c r="W927" s="12"/>
      <c r="X927" s="12"/>
      <c r="Y927" s="12"/>
      <c r="Z927" s="12"/>
      <c r="AA927" s="12"/>
      <c r="AB927" s="12"/>
      <c r="AC927" s="12"/>
      <c r="AD927" s="12"/>
      <c r="AE927" s="12"/>
      <c r="AF927" s="12"/>
      <c r="AG927" s="12"/>
      <c r="AH927" s="12"/>
      <c r="AI927" s="12"/>
    </row>
    <row r="928" spans="1:35" x14ac:dyDescent="0.2">
      <c r="A928" s="12"/>
      <c r="B928" s="12"/>
      <c r="C928" s="80"/>
      <c r="D928" s="81">
        <f t="shared" si="186"/>
        <v>0</v>
      </c>
      <c r="E928" s="81">
        <f t="shared" si="186"/>
        <v>0</v>
      </c>
      <c r="F928" s="21">
        <f t="shared" si="187"/>
        <v>0</v>
      </c>
      <c r="G928" s="21">
        <f t="shared" si="187"/>
        <v>0</v>
      </c>
      <c r="H928" s="21">
        <f t="shared" si="188"/>
        <v>0</v>
      </c>
      <c r="I928" s="21">
        <f t="shared" si="189"/>
        <v>0</v>
      </c>
      <c r="J928" s="21">
        <f t="shared" si="190"/>
        <v>0</v>
      </c>
      <c r="K928" s="21">
        <f t="shared" si="191"/>
        <v>0</v>
      </c>
      <c r="L928" s="21">
        <f t="shared" si="192"/>
        <v>0</v>
      </c>
      <c r="M928" s="21">
        <f t="shared" ca="1" si="197"/>
        <v>-4.1827816089938883E-6</v>
      </c>
      <c r="N928" s="21">
        <f t="shared" ca="1" si="193"/>
        <v>0</v>
      </c>
      <c r="O928" s="82">
        <f t="shared" ca="1" si="194"/>
        <v>0</v>
      </c>
      <c r="P928" s="21">
        <f t="shared" ca="1" si="195"/>
        <v>0</v>
      </c>
      <c r="Q928" s="21">
        <f t="shared" ca="1" si="196"/>
        <v>0</v>
      </c>
      <c r="R928" s="12">
        <f t="shared" ca="1" si="198"/>
        <v>4.1827816089938883E-6</v>
      </c>
      <c r="S928" s="12"/>
      <c r="T928" s="12"/>
      <c r="U928" s="12"/>
      <c r="V928" s="12"/>
      <c r="W928" s="12"/>
      <c r="X928" s="12"/>
      <c r="Y928" s="12"/>
      <c r="Z928" s="12"/>
      <c r="AA928" s="12"/>
      <c r="AB928" s="12"/>
      <c r="AC928" s="12"/>
      <c r="AD928" s="12"/>
      <c r="AE928" s="12"/>
      <c r="AF928" s="12"/>
      <c r="AG928" s="12"/>
      <c r="AH928" s="12"/>
      <c r="AI928" s="12"/>
    </row>
    <row r="929" spans="1:35" x14ac:dyDescent="0.2">
      <c r="A929" s="12"/>
      <c r="B929" s="12"/>
      <c r="C929" s="80"/>
      <c r="D929" s="81">
        <f t="shared" si="186"/>
        <v>0</v>
      </c>
      <c r="E929" s="81">
        <f t="shared" si="186"/>
        <v>0</v>
      </c>
      <c r="F929" s="21">
        <f t="shared" si="187"/>
        <v>0</v>
      </c>
      <c r="G929" s="21">
        <f t="shared" si="187"/>
        <v>0</v>
      </c>
      <c r="H929" s="21">
        <f t="shared" si="188"/>
        <v>0</v>
      </c>
      <c r="I929" s="21">
        <f t="shared" si="189"/>
        <v>0</v>
      </c>
      <c r="J929" s="21">
        <f t="shared" si="190"/>
        <v>0</v>
      </c>
      <c r="K929" s="21">
        <f t="shared" si="191"/>
        <v>0</v>
      </c>
      <c r="L929" s="21">
        <f t="shared" si="192"/>
        <v>0</v>
      </c>
      <c r="M929" s="21">
        <f t="shared" ca="1" si="197"/>
        <v>-4.1827816089938883E-6</v>
      </c>
      <c r="N929" s="21">
        <f t="shared" ca="1" si="193"/>
        <v>0</v>
      </c>
      <c r="O929" s="82">
        <f t="shared" ca="1" si="194"/>
        <v>0</v>
      </c>
      <c r="P929" s="21">
        <f t="shared" ca="1" si="195"/>
        <v>0</v>
      </c>
      <c r="Q929" s="21">
        <f t="shared" ca="1" si="196"/>
        <v>0</v>
      </c>
      <c r="R929" s="12">
        <f t="shared" ca="1" si="198"/>
        <v>4.1827816089938883E-6</v>
      </c>
      <c r="S929" s="12"/>
      <c r="T929" s="12"/>
      <c r="U929" s="12"/>
      <c r="V929" s="12"/>
      <c r="W929" s="12"/>
      <c r="X929" s="12"/>
      <c r="Y929" s="12"/>
      <c r="Z929" s="12"/>
      <c r="AA929" s="12"/>
      <c r="AB929" s="12"/>
      <c r="AC929" s="12"/>
      <c r="AD929" s="12"/>
      <c r="AE929" s="12"/>
      <c r="AF929" s="12"/>
      <c r="AG929" s="12"/>
      <c r="AH929" s="12"/>
      <c r="AI929" s="12"/>
    </row>
    <row r="930" spans="1:35" x14ac:dyDescent="0.2">
      <c r="A930" s="12"/>
      <c r="B930" s="12"/>
      <c r="C930" s="80"/>
      <c r="D930" s="81">
        <f t="shared" si="186"/>
        <v>0</v>
      </c>
      <c r="E930" s="81">
        <f t="shared" si="186"/>
        <v>0</v>
      </c>
      <c r="F930" s="21">
        <f t="shared" si="187"/>
        <v>0</v>
      </c>
      <c r="G930" s="21">
        <f t="shared" si="187"/>
        <v>0</v>
      </c>
      <c r="H930" s="21">
        <f t="shared" si="188"/>
        <v>0</v>
      </c>
      <c r="I930" s="21">
        <f t="shared" si="189"/>
        <v>0</v>
      </c>
      <c r="J930" s="21">
        <f t="shared" si="190"/>
        <v>0</v>
      </c>
      <c r="K930" s="21">
        <f t="shared" si="191"/>
        <v>0</v>
      </c>
      <c r="L930" s="21">
        <f t="shared" si="192"/>
        <v>0</v>
      </c>
      <c r="M930" s="21">
        <f t="shared" ca="1" si="197"/>
        <v>-4.1827816089938883E-6</v>
      </c>
      <c r="N930" s="21">
        <f t="shared" ca="1" si="193"/>
        <v>0</v>
      </c>
      <c r="O930" s="82">
        <f t="shared" ca="1" si="194"/>
        <v>0</v>
      </c>
      <c r="P930" s="21">
        <f t="shared" ca="1" si="195"/>
        <v>0</v>
      </c>
      <c r="Q930" s="21">
        <f t="shared" ca="1" si="196"/>
        <v>0</v>
      </c>
      <c r="R930" s="12">
        <f t="shared" ca="1" si="198"/>
        <v>4.1827816089938883E-6</v>
      </c>
      <c r="S930" s="12"/>
      <c r="T930" s="12"/>
      <c r="U930" s="12"/>
      <c r="V930" s="12"/>
      <c r="W930" s="12"/>
      <c r="X930" s="12"/>
      <c r="Y930" s="12"/>
      <c r="Z930" s="12"/>
      <c r="AA930" s="12"/>
      <c r="AB930" s="12"/>
      <c r="AC930" s="12"/>
      <c r="AD930" s="12"/>
      <c r="AE930" s="12"/>
      <c r="AF930" s="12"/>
      <c r="AG930" s="12"/>
      <c r="AH930" s="12"/>
      <c r="AI930" s="12"/>
    </row>
    <row r="931" spans="1:35" x14ac:dyDescent="0.2">
      <c r="A931" s="12"/>
      <c r="B931" s="12"/>
      <c r="C931" s="80"/>
      <c r="D931" s="81">
        <f t="shared" si="186"/>
        <v>0</v>
      </c>
      <c r="E931" s="81">
        <f t="shared" si="186"/>
        <v>0</v>
      </c>
      <c r="F931" s="21">
        <f t="shared" si="187"/>
        <v>0</v>
      </c>
      <c r="G931" s="21">
        <f t="shared" si="187"/>
        <v>0</v>
      </c>
      <c r="H931" s="21">
        <f t="shared" si="188"/>
        <v>0</v>
      </c>
      <c r="I931" s="21">
        <f t="shared" si="189"/>
        <v>0</v>
      </c>
      <c r="J931" s="21">
        <f t="shared" si="190"/>
        <v>0</v>
      </c>
      <c r="K931" s="21">
        <f t="shared" si="191"/>
        <v>0</v>
      </c>
      <c r="L931" s="21">
        <f t="shared" si="192"/>
        <v>0</v>
      </c>
      <c r="M931" s="21">
        <f t="shared" ca="1" si="197"/>
        <v>-4.1827816089938883E-6</v>
      </c>
      <c r="N931" s="21">
        <f t="shared" ca="1" si="193"/>
        <v>0</v>
      </c>
      <c r="O931" s="82">
        <f t="shared" ca="1" si="194"/>
        <v>0</v>
      </c>
      <c r="P931" s="21">
        <f t="shared" ca="1" si="195"/>
        <v>0</v>
      </c>
      <c r="Q931" s="21">
        <f t="shared" ca="1" si="196"/>
        <v>0</v>
      </c>
      <c r="R931" s="12">
        <f t="shared" ca="1" si="198"/>
        <v>4.1827816089938883E-6</v>
      </c>
      <c r="S931" s="12"/>
      <c r="T931" s="12"/>
      <c r="U931" s="12"/>
      <c r="V931" s="12"/>
      <c r="W931" s="12"/>
      <c r="X931" s="12"/>
      <c r="Y931" s="12"/>
      <c r="Z931" s="12"/>
      <c r="AA931" s="12"/>
      <c r="AB931" s="12"/>
      <c r="AC931" s="12"/>
      <c r="AD931" s="12"/>
      <c r="AE931" s="12"/>
      <c r="AF931" s="12"/>
      <c r="AG931" s="12"/>
      <c r="AH931" s="12"/>
      <c r="AI931" s="12"/>
    </row>
    <row r="932" spans="1:35" x14ac:dyDescent="0.2">
      <c r="A932" s="12"/>
      <c r="B932" s="12"/>
      <c r="C932" s="80"/>
      <c r="D932" s="81">
        <f t="shared" si="186"/>
        <v>0</v>
      </c>
      <c r="E932" s="81">
        <f t="shared" si="186"/>
        <v>0</v>
      </c>
      <c r="F932" s="21">
        <f t="shared" si="187"/>
        <v>0</v>
      </c>
      <c r="G932" s="21">
        <f t="shared" si="187"/>
        <v>0</v>
      </c>
      <c r="H932" s="21">
        <f t="shared" si="188"/>
        <v>0</v>
      </c>
      <c r="I932" s="21">
        <f t="shared" si="189"/>
        <v>0</v>
      </c>
      <c r="J932" s="21">
        <f t="shared" si="190"/>
        <v>0</v>
      </c>
      <c r="K932" s="21">
        <f t="shared" si="191"/>
        <v>0</v>
      </c>
      <c r="L932" s="21">
        <f t="shared" si="192"/>
        <v>0</v>
      </c>
      <c r="M932" s="21">
        <f t="shared" ca="1" si="197"/>
        <v>-4.1827816089938883E-6</v>
      </c>
      <c r="N932" s="21">
        <f t="shared" ca="1" si="193"/>
        <v>0</v>
      </c>
      <c r="O932" s="82">
        <f t="shared" ca="1" si="194"/>
        <v>0</v>
      </c>
      <c r="P932" s="21">
        <f t="shared" ca="1" si="195"/>
        <v>0</v>
      </c>
      <c r="Q932" s="21">
        <f t="shared" ca="1" si="196"/>
        <v>0</v>
      </c>
      <c r="R932" s="12">
        <f t="shared" ca="1" si="198"/>
        <v>4.1827816089938883E-6</v>
      </c>
      <c r="S932" s="12"/>
      <c r="T932" s="12"/>
      <c r="U932" s="12"/>
      <c r="V932" s="12"/>
      <c r="W932" s="12"/>
      <c r="X932" s="12"/>
      <c r="Y932" s="12"/>
      <c r="Z932" s="12"/>
      <c r="AA932" s="12"/>
      <c r="AB932" s="12"/>
      <c r="AC932" s="12"/>
      <c r="AD932" s="12"/>
      <c r="AE932" s="12"/>
      <c r="AF932" s="12"/>
      <c r="AG932" s="12"/>
      <c r="AH932" s="12"/>
      <c r="AI932" s="12"/>
    </row>
    <row r="933" spans="1:35" x14ac:dyDescent="0.2">
      <c r="A933" s="12"/>
      <c r="B933" s="12"/>
      <c r="C933" s="80"/>
      <c r="D933" s="81">
        <f t="shared" si="186"/>
        <v>0</v>
      </c>
      <c r="E933" s="81">
        <f t="shared" si="186"/>
        <v>0</v>
      </c>
      <c r="F933" s="21">
        <f t="shared" si="187"/>
        <v>0</v>
      </c>
      <c r="G933" s="21">
        <f t="shared" si="187"/>
        <v>0</v>
      </c>
      <c r="H933" s="21">
        <f t="shared" si="188"/>
        <v>0</v>
      </c>
      <c r="I933" s="21">
        <f t="shared" si="189"/>
        <v>0</v>
      </c>
      <c r="J933" s="21">
        <f t="shared" si="190"/>
        <v>0</v>
      </c>
      <c r="K933" s="21">
        <f t="shared" si="191"/>
        <v>0</v>
      </c>
      <c r="L933" s="21">
        <f t="shared" si="192"/>
        <v>0</v>
      </c>
      <c r="M933" s="21">
        <f t="shared" ca="1" si="197"/>
        <v>-4.1827816089938883E-6</v>
      </c>
      <c r="N933" s="21">
        <f t="shared" ca="1" si="193"/>
        <v>0</v>
      </c>
      <c r="O933" s="82">
        <f t="shared" ca="1" si="194"/>
        <v>0</v>
      </c>
      <c r="P933" s="21">
        <f t="shared" ca="1" si="195"/>
        <v>0</v>
      </c>
      <c r="Q933" s="21">
        <f t="shared" ca="1" si="196"/>
        <v>0</v>
      </c>
      <c r="R933" s="12">
        <f t="shared" ca="1" si="198"/>
        <v>4.1827816089938883E-6</v>
      </c>
      <c r="S933" s="12"/>
      <c r="T933" s="12"/>
      <c r="U933" s="12"/>
      <c r="V933" s="12"/>
      <c r="W933" s="12"/>
      <c r="X933" s="12"/>
      <c r="Y933" s="12"/>
      <c r="Z933" s="12"/>
      <c r="AA933" s="12"/>
      <c r="AB933" s="12"/>
      <c r="AC933" s="12"/>
      <c r="AD933" s="12"/>
      <c r="AE933" s="12"/>
      <c r="AF933" s="12"/>
      <c r="AG933" s="12"/>
      <c r="AH933" s="12"/>
      <c r="AI933" s="12"/>
    </row>
    <row r="934" spans="1:35" x14ac:dyDescent="0.2">
      <c r="A934" s="12"/>
      <c r="B934" s="12"/>
      <c r="C934" s="80"/>
      <c r="D934" s="81">
        <f t="shared" si="186"/>
        <v>0</v>
      </c>
      <c r="E934" s="81">
        <f t="shared" si="186"/>
        <v>0</v>
      </c>
      <c r="F934" s="21">
        <f t="shared" si="187"/>
        <v>0</v>
      </c>
      <c r="G934" s="21">
        <f t="shared" si="187"/>
        <v>0</v>
      </c>
      <c r="H934" s="21">
        <f t="shared" si="188"/>
        <v>0</v>
      </c>
      <c r="I934" s="21">
        <f t="shared" si="189"/>
        <v>0</v>
      </c>
      <c r="J934" s="21">
        <f t="shared" si="190"/>
        <v>0</v>
      </c>
      <c r="K934" s="21">
        <f t="shared" si="191"/>
        <v>0</v>
      </c>
      <c r="L934" s="21">
        <f t="shared" si="192"/>
        <v>0</v>
      </c>
      <c r="M934" s="21">
        <f t="shared" ca="1" si="197"/>
        <v>-4.1827816089938883E-6</v>
      </c>
      <c r="N934" s="21">
        <f t="shared" ca="1" si="193"/>
        <v>0</v>
      </c>
      <c r="O934" s="82">
        <f t="shared" ca="1" si="194"/>
        <v>0</v>
      </c>
      <c r="P934" s="21">
        <f t="shared" ca="1" si="195"/>
        <v>0</v>
      </c>
      <c r="Q934" s="21">
        <f t="shared" ca="1" si="196"/>
        <v>0</v>
      </c>
      <c r="R934" s="12">
        <f t="shared" ca="1" si="198"/>
        <v>4.1827816089938883E-6</v>
      </c>
      <c r="S934" s="12"/>
      <c r="T934" s="12"/>
      <c r="U934" s="12"/>
      <c r="V934" s="12"/>
      <c r="W934" s="12"/>
      <c r="X934" s="12"/>
      <c r="Y934" s="12"/>
      <c r="Z934" s="12"/>
      <c r="AA934" s="12"/>
      <c r="AB934" s="12"/>
      <c r="AC934" s="12"/>
      <c r="AD934" s="12"/>
      <c r="AE934" s="12"/>
      <c r="AF934" s="12"/>
      <c r="AG934" s="12"/>
      <c r="AH934" s="12"/>
      <c r="AI934" s="12"/>
    </row>
    <row r="935" spans="1:35" x14ac:dyDescent="0.2">
      <c r="A935" s="12"/>
      <c r="B935" s="12"/>
      <c r="C935" s="80"/>
      <c r="D935" s="81">
        <f t="shared" si="186"/>
        <v>0</v>
      </c>
      <c r="E935" s="81">
        <f t="shared" si="186"/>
        <v>0</v>
      </c>
      <c r="F935" s="21">
        <f t="shared" si="187"/>
        <v>0</v>
      </c>
      <c r="G935" s="21">
        <f t="shared" si="187"/>
        <v>0</v>
      </c>
      <c r="H935" s="21">
        <f t="shared" si="188"/>
        <v>0</v>
      </c>
      <c r="I935" s="21">
        <f t="shared" si="189"/>
        <v>0</v>
      </c>
      <c r="J935" s="21">
        <f t="shared" si="190"/>
        <v>0</v>
      </c>
      <c r="K935" s="21">
        <f t="shared" si="191"/>
        <v>0</v>
      </c>
      <c r="L935" s="21">
        <f t="shared" si="192"/>
        <v>0</v>
      </c>
      <c r="M935" s="21">
        <f t="shared" ca="1" si="197"/>
        <v>-4.1827816089938883E-6</v>
      </c>
      <c r="N935" s="21">
        <f t="shared" ca="1" si="193"/>
        <v>0</v>
      </c>
      <c r="O935" s="82">
        <f t="shared" ca="1" si="194"/>
        <v>0</v>
      </c>
      <c r="P935" s="21">
        <f t="shared" ca="1" si="195"/>
        <v>0</v>
      </c>
      <c r="Q935" s="21">
        <f t="shared" ca="1" si="196"/>
        <v>0</v>
      </c>
      <c r="R935" s="12">
        <f t="shared" ca="1" si="198"/>
        <v>4.1827816089938883E-6</v>
      </c>
      <c r="S935" s="12"/>
      <c r="T935" s="12"/>
      <c r="U935" s="12"/>
      <c r="V935" s="12"/>
      <c r="W935" s="12"/>
      <c r="X935" s="12"/>
      <c r="Y935" s="12"/>
      <c r="Z935" s="12"/>
      <c r="AA935" s="12"/>
      <c r="AB935" s="12"/>
      <c r="AC935" s="12"/>
      <c r="AD935" s="12"/>
      <c r="AE935" s="12"/>
      <c r="AF935" s="12"/>
      <c r="AG935" s="12"/>
      <c r="AH935" s="12"/>
      <c r="AI935" s="12"/>
    </row>
    <row r="936" spans="1:35" x14ac:dyDescent="0.2">
      <c r="A936" s="12"/>
      <c r="B936" s="12"/>
      <c r="C936" s="80"/>
      <c r="D936" s="81">
        <f t="shared" si="186"/>
        <v>0</v>
      </c>
      <c r="E936" s="81">
        <f t="shared" si="186"/>
        <v>0</v>
      </c>
      <c r="F936" s="21">
        <f t="shared" si="187"/>
        <v>0</v>
      </c>
      <c r="G936" s="21">
        <f t="shared" si="187"/>
        <v>0</v>
      </c>
      <c r="H936" s="21">
        <f t="shared" si="188"/>
        <v>0</v>
      </c>
      <c r="I936" s="21">
        <f t="shared" si="189"/>
        <v>0</v>
      </c>
      <c r="J936" s="21">
        <f t="shared" si="190"/>
        <v>0</v>
      </c>
      <c r="K936" s="21">
        <f t="shared" si="191"/>
        <v>0</v>
      </c>
      <c r="L936" s="21">
        <f t="shared" si="192"/>
        <v>0</v>
      </c>
      <c r="M936" s="21">
        <f t="shared" ca="1" si="197"/>
        <v>-4.1827816089938883E-6</v>
      </c>
      <c r="N936" s="21">
        <f t="shared" ca="1" si="193"/>
        <v>0</v>
      </c>
      <c r="O936" s="82">
        <f t="shared" ca="1" si="194"/>
        <v>0</v>
      </c>
      <c r="P936" s="21">
        <f t="shared" ca="1" si="195"/>
        <v>0</v>
      </c>
      <c r="Q936" s="21">
        <f t="shared" ca="1" si="196"/>
        <v>0</v>
      </c>
      <c r="R936" s="12">
        <f t="shared" ca="1" si="198"/>
        <v>4.1827816089938883E-6</v>
      </c>
      <c r="S936" s="12"/>
      <c r="T936" s="12"/>
      <c r="U936" s="12"/>
      <c r="V936" s="12"/>
      <c r="W936" s="12"/>
      <c r="X936" s="12"/>
      <c r="Y936" s="12"/>
      <c r="Z936" s="12"/>
      <c r="AA936" s="12"/>
      <c r="AB936" s="12"/>
      <c r="AC936" s="12"/>
      <c r="AD936" s="12"/>
      <c r="AE936" s="12"/>
      <c r="AF936" s="12"/>
      <c r="AG936" s="12"/>
      <c r="AH936" s="12"/>
      <c r="AI936" s="12"/>
    </row>
    <row r="937" spans="1:35" x14ac:dyDescent="0.2">
      <c r="A937" s="12"/>
      <c r="B937" s="12"/>
      <c r="C937" s="80"/>
      <c r="D937" s="81">
        <f t="shared" si="186"/>
        <v>0</v>
      </c>
      <c r="E937" s="81">
        <f t="shared" si="186"/>
        <v>0</v>
      </c>
      <c r="F937" s="21">
        <f t="shared" si="187"/>
        <v>0</v>
      </c>
      <c r="G937" s="21">
        <f t="shared" si="187"/>
        <v>0</v>
      </c>
      <c r="H937" s="21">
        <f t="shared" si="188"/>
        <v>0</v>
      </c>
      <c r="I937" s="21">
        <f t="shared" si="189"/>
        <v>0</v>
      </c>
      <c r="J937" s="21">
        <f t="shared" si="190"/>
        <v>0</v>
      </c>
      <c r="K937" s="21">
        <f t="shared" si="191"/>
        <v>0</v>
      </c>
      <c r="L937" s="21">
        <f t="shared" si="192"/>
        <v>0</v>
      </c>
      <c r="M937" s="21">
        <f t="shared" ca="1" si="197"/>
        <v>-4.1827816089938883E-6</v>
      </c>
      <c r="N937" s="21">
        <f t="shared" ca="1" si="193"/>
        <v>0</v>
      </c>
      <c r="O937" s="82">
        <f t="shared" ca="1" si="194"/>
        <v>0</v>
      </c>
      <c r="P937" s="21">
        <f t="shared" ca="1" si="195"/>
        <v>0</v>
      </c>
      <c r="Q937" s="21">
        <f t="shared" ca="1" si="196"/>
        <v>0</v>
      </c>
      <c r="R937" s="12">
        <f t="shared" ca="1" si="198"/>
        <v>4.1827816089938883E-6</v>
      </c>
      <c r="S937" s="12"/>
      <c r="T937" s="12"/>
      <c r="U937" s="12"/>
      <c r="V937" s="12"/>
      <c r="W937" s="12"/>
      <c r="X937" s="12"/>
      <c r="Y937" s="12"/>
      <c r="Z937" s="12"/>
      <c r="AA937" s="12"/>
      <c r="AB937" s="12"/>
      <c r="AC937" s="12"/>
      <c r="AD937" s="12"/>
      <c r="AE937" s="12"/>
      <c r="AF937" s="12"/>
      <c r="AG937" s="12"/>
      <c r="AH937" s="12"/>
      <c r="AI937" s="12"/>
    </row>
    <row r="938" spans="1:35" x14ac:dyDescent="0.2">
      <c r="A938" s="12"/>
      <c r="B938" s="12"/>
      <c r="C938" s="80"/>
      <c r="D938" s="81">
        <f t="shared" si="186"/>
        <v>0</v>
      </c>
      <c r="E938" s="81">
        <f t="shared" si="186"/>
        <v>0</v>
      </c>
      <c r="F938" s="21">
        <f t="shared" si="187"/>
        <v>0</v>
      </c>
      <c r="G938" s="21">
        <f t="shared" si="187"/>
        <v>0</v>
      </c>
      <c r="H938" s="21">
        <f t="shared" si="188"/>
        <v>0</v>
      </c>
      <c r="I938" s="21">
        <f t="shared" si="189"/>
        <v>0</v>
      </c>
      <c r="J938" s="21">
        <f t="shared" si="190"/>
        <v>0</v>
      </c>
      <c r="K938" s="21">
        <f t="shared" si="191"/>
        <v>0</v>
      </c>
      <c r="L938" s="21">
        <f t="shared" si="192"/>
        <v>0</v>
      </c>
      <c r="M938" s="21">
        <f t="shared" ca="1" si="197"/>
        <v>-4.1827816089938883E-6</v>
      </c>
      <c r="N938" s="21">
        <f t="shared" ca="1" si="193"/>
        <v>0</v>
      </c>
      <c r="O938" s="82">
        <f t="shared" ca="1" si="194"/>
        <v>0</v>
      </c>
      <c r="P938" s="21">
        <f t="shared" ca="1" si="195"/>
        <v>0</v>
      </c>
      <c r="Q938" s="21">
        <f t="shared" ca="1" si="196"/>
        <v>0</v>
      </c>
      <c r="R938" s="12">
        <f t="shared" ca="1" si="198"/>
        <v>4.1827816089938883E-6</v>
      </c>
      <c r="S938" s="12"/>
      <c r="T938" s="12"/>
      <c r="U938" s="12"/>
      <c r="V938" s="12"/>
      <c r="W938" s="12"/>
      <c r="X938" s="12"/>
      <c r="Y938" s="12"/>
      <c r="Z938" s="12"/>
      <c r="AA938" s="12"/>
      <c r="AB938" s="12"/>
      <c r="AC938" s="12"/>
      <c r="AD938" s="12"/>
      <c r="AE938" s="12"/>
      <c r="AF938" s="12"/>
      <c r="AG938" s="12"/>
      <c r="AH938" s="12"/>
      <c r="AI938" s="12"/>
    </row>
    <row r="939" spans="1:35" x14ac:dyDescent="0.2">
      <c r="A939" s="12"/>
      <c r="B939" s="12"/>
      <c r="C939" s="80"/>
      <c r="D939" s="81">
        <f t="shared" si="186"/>
        <v>0</v>
      </c>
      <c r="E939" s="81">
        <f t="shared" si="186"/>
        <v>0</v>
      </c>
      <c r="F939" s="21">
        <f t="shared" si="187"/>
        <v>0</v>
      </c>
      <c r="G939" s="21">
        <f t="shared" si="187"/>
        <v>0</v>
      </c>
      <c r="H939" s="21">
        <f t="shared" si="188"/>
        <v>0</v>
      </c>
      <c r="I939" s="21">
        <f t="shared" si="189"/>
        <v>0</v>
      </c>
      <c r="J939" s="21">
        <f t="shared" si="190"/>
        <v>0</v>
      </c>
      <c r="K939" s="21">
        <f t="shared" si="191"/>
        <v>0</v>
      </c>
      <c r="L939" s="21">
        <f t="shared" si="192"/>
        <v>0</v>
      </c>
      <c r="M939" s="21">
        <f t="shared" ca="1" si="197"/>
        <v>-4.1827816089938883E-6</v>
      </c>
      <c r="N939" s="21">
        <f t="shared" ca="1" si="193"/>
        <v>0</v>
      </c>
      <c r="O939" s="82">
        <f t="shared" ca="1" si="194"/>
        <v>0</v>
      </c>
      <c r="P939" s="21">
        <f t="shared" ca="1" si="195"/>
        <v>0</v>
      </c>
      <c r="Q939" s="21">
        <f t="shared" ca="1" si="196"/>
        <v>0</v>
      </c>
      <c r="R939" s="12">
        <f t="shared" ca="1" si="198"/>
        <v>4.1827816089938883E-6</v>
      </c>
      <c r="S939" s="12"/>
      <c r="T939" s="12"/>
      <c r="U939" s="12"/>
      <c r="V939" s="12"/>
      <c r="W939" s="12"/>
      <c r="X939" s="12"/>
      <c r="Y939" s="12"/>
      <c r="Z939" s="12"/>
      <c r="AA939" s="12"/>
      <c r="AB939" s="12"/>
      <c r="AC939" s="12"/>
      <c r="AD939" s="12"/>
      <c r="AE939" s="12"/>
      <c r="AF939" s="12"/>
      <c r="AG939" s="12"/>
      <c r="AH939" s="12"/>
      <c r="AI939" s="12"/>
    </row>
    <row r="940" spans="1:35" x14ac:dyDescent="0.2">
      <c r="A940" s="12"/>
      <c r="B940" s="12"/>
      <c r="C940" s="80"/>
      <c r="D940" s="81">
        <f t="shared" si="186"/>
        <v>0</v>
      </c>
      <c r="E940" s="81">
        <f t="shared" si="186"/>
        <v>0</v>
      </c>
      <c r="F940" s="21">
        <f t="shared" si="187"/>
        <v>0</v>
      </c>
      <c r="G940" s="21">
        <f t="shared" si="187"/>
        <v>0</v>
      </c>
      <c r="H940" s="21">
        <f t="shared" si="188"/>
        <v>0</v>
      </c>
      <c r="I940" s="21">
        <f t="shared" si="189"/>
        <v>0</v>
      </c>
      <c r="J940" s="21">
        <f t="shared" si="190"/>
        <v>0</v>
      </c>
      <c r="K940" s="21">
        <f t="shared" si="191"/>
        <v>0</v>
      </c>
      <c r="L940" s="21">
        <f t="shared" si="192"/>
        <v>0</v>
      </c>
      <c r="M940" s="21">
        <f t="shared" ca="1" si="197"/>
        <v>-4.1827816089938883E-6</v>
      </c>
      <c r="N940" s="21">
        <f t="shared" ca="1" si="193"/>
        <v>0</v>
      </c>
      <c r="O940" s="82">
        <f t="shared" ca="1" si="194"/>
        <v>0</v>
      </c>
      <c r="P940" s="21">
        <f t="shared" ca="1" si="195"/>
        <v>0</v>
      </c>
      <c r="Q940" s="21">
        <f t="shared" ca="1" si="196"/>
        <v>0</v>
      </c>
      <c r="R940" s="12">
        <f t="shared" ca="1" si="198"/>
        <v>4.1827816089938883E-6</v>
      </c>
      <c r="S940" s="12"/>
      <c r="T940" s="12"/>
      <c r="U940" s="12"/>
      <c r="V940" s="12"/>
      <c r="W940" s="12"/>
      <c r="X940" s="12"/>
      <c r="Y940" s="12"/>
      <c r="Z940" s="12"/>
      <c r="AA940" s="12"/>
      <c r="AB940" s="12"/>
      <c r="AC940" s="12"/>
      <c r="AD940" s="12"/>
      <c r="AE940" s="12"/>
      <c r="AF940" s="12"/>
      <c r="AG940" s="12"/>
      <c r="AH940" s="12"/>
      <c r="AI940" s="12"/>
    </row>
    <row r="941" spans="1:35" x14ac:dyDescent="0.2">
      <c r="A941" s="12"/>
      <c r="B941" s="12"/>
      <c r="C941" s="80"/>
      <c r="D941" s="81">
        <f t="shared" si="186"/>
        <v>0</v>
      </c>
      <c r="E941" s="81">
        <f t="shared" si="186"/>
        <v>0</v>
      </c>
      <c r="F941" s="21">
        <f t="shared" si="187"/>
        <v>0</v>
      </c>
      <c r="G941" s="21">
        <f t="shared" si="187"/>
        <v>0</v>
      </c>
      <c r="H941" s="21">
        <f t="shared" si="188"/>
        <v>0</v>
      </c>
      <c r="I941" s="21">
        <f t="shared" si="189"/>
        <v>0</v>
      </c>
      <c r="J941" s="21">
        <f t="shared" si="190"/>
        <v>0</v>
      </c>
      <c r="K941" s="21">
        <f t="shared" si="191"/>
        <v>0</v>
      </c>
      <c r="L941" s="21">
        <f t="shared" si="192"/>
        <v>0</v>
      </c>
      <c r="M941" s="21">
        <f t="shared" ca="1" si="197"/>
        <v>-4.1827816089938883E-6</v>
      </c>
      <c r="N941" s="21">
        <f t="shared" ca="1" si="193"/>
        <v>0</v>
      </c>
      <c r="O941" s="82">
        <f t="shared" ca="1" si="194"/>
        <v>0</v>
      </c>
      <c r="P941" s="21">
        <f t="shared" ca="1" si="195"/>
        <v>0</v>
      </c>
      <c r="Q941" s="21">
        <f t="shared" ca="1" si="196"/>
        <v>0</v>
      </c>
      <c r="R941" s="12">
        <f t="shared" ca="1" si="198"/>
        <v>4.1827816089938883E-6</v>
      </c>
      <c r="S941" s="12"/>
      <c r="T941" s="12"/>
      <c r="U941" s="12"/>
      <c r="V941" s="12"/>
      <c r="W941" s="12"/>
      <c r="X941" s="12"/>
      <c r="Y941" s="12"/>
      <c r="Z941" s="12"/>
      <c r="AA941" s="12"/>
      <c r="AB941" s="12"/>
      <c r="AC941" s="12"/>
      <c r="AD941" s="12"/>
      <c r="AE941" s="12"/>
      <c r="AF941" s="12"/>
      <c r="AG941" s="12"/>
      <c r="AH941" s="12"/>
      <c r="AI941" s="12"/>
    </row>
    <row r="942" spans="1:35" x14ac:dyDescent="0.2">
      <c r="A942" s="12"/>
      <c r="B942" s="12"/>
      <c r="C942" s="80"/>
      <c r="D942" s="81">
        <f t="shared" si="186"/>
        <v>0</v>
      </c>
      <c r="E942" s="81">
        <f t="shared" si="186"/>
        <v>0</v>
      </c>
      <c r="F942" s="21">
        <f t="shared" si="187"/>
        <v>0</v>
      </c>
      <c r="G942" s="21">
        <f t="shared" si="187"/>
        <v>0</v>
      </c>
      <c r="H942" s="21">
        <f t="shared" si="188"/>
        <v>0</v>
      </c>
      <c r="I942" s="21">
        <f t="shared" si="189"/>
        <v>0</v>
      </c>
      <c r="J942" s="21">
        <f t="shared" si="190"/>
        <v>0</v>
      </c>
      <c r="K942" s="21">
        <f t="shared" si="191"/>
        <v>0</v>
      </c>
      <c r="L942" s="21">
        <f t="shared" si="192"/>
        <v>0</v>
      </c>
      <c r="M942" s="21">
        <f t="shared" ca="1" si="197"/>
        <v>-4.1827816089938883E-6</v>
      </c>
      <c r="N942" s="21">
        <f t="shared" ca="1" si="193"/>
        <v>0</v>
      </c>
      <c r="O942" s="82">
        <f t="shared" ca="1" si="194"/>
        <v>0</v>
      </c>
      <c r="P942" s="21">
        <f t="shared" ca="1" si="195"/>
        <v>0</v>
      </c>
      <c r="Q942" s="21">
        <f t="shared" ca="1" si="196"/>
        <v>0</v>
      </c>
      <c r="R942" s="12">
        <f t="shared" ca="1" si="198"/>
        <v>4.1827816089938883E-6</v>
      </c>
      <c r="S942" s="12"/>
      <c r="T942" s="12"/>
      <c r="U942" s="12"/>
      <c r="V942" s="12"/>
      <c r="W942" s="12"/>
      <c r="X942" s="12"/>
      <c r="Y942" s="12"/>
      <c r="Z942" s="12"/>
      <c r="AA942" s="12"/>
      <c r="AB942" s="12"/>
      <c r="AC942" s="12"/>
      <c r="AD942" s="12"/>
      <c r="AE942" s="12"/>
      <c r="AF942" s="12"/>
      <c r="AG942" s="12"/>
      <c r="AH942" s="12"/>
      <c r="AI942" s="12"/>
    </row>
    <row r="943" spans="1:35" x14ac:dyDescent="0.2">
      <c r="A943" s="12"/>
      <c r="B943" s="12"/>
      <c r="C943" s="80"/>
      <c r="D943" s="81">
        <f t="shared" si="186"/>
        <v>0</v>
      </c>
      <c r="E943" s="81">
        <f t="shared" si="186"/>
        <v>0</v>
      </c>
      <c r="F943" s="21">
        <f t="shared" si="187"/>
        <v>0</v>
      </c>
      <c r="G943" s="21">
        <f t="shared" si="187"/>
        <v>0</v>
      </c>
      <c r="H943" s="21">
        <f t="shared" si="188"/>
        <v>0</v>
      </c>
      <c r="I943" s="21">
        <f t="shared" si="189"/>
        <v>0</v>
      </c>
      <c r="J943" s="21">
        <f t="shared" si="190"/>
        <v>0</v>
      </c>
      <c r="K943" s="21">
        <f t="shared" si="191"/>
        <v>0</v>
      </c>
      <c r="L943" s="21">
        <f t="shared" si="192"/>
        <v>0</v>
      </c>
      <c r="M943" s="21">
        <f t="shared" ca="1" si="197"/>
        <v>-4.1827816089938883E-6</v>
      </c>
      <c r="N943" s="21">
        <f t="shared" ca="1" si="193"/>
        <v>0</v>
      </c>
      <c r="O943" s="82">
        <f t="shared" ca="1" si="194"/>
        <v>0</v>
      </c>
      <c r="P943" s="21">
        <f t="shared" ca="1" si="195"/>
        <v>0</v>
      </c>
      <c r="Q943" s="21">
        <f t="shared" ca="1" si="196"/>
        <v>0</v>
      </c>
      <c r="R943" s="12">
        <f t="shared" ca="1" si="198"/>
        <v>4.1827816089938883E-6</v>
      </c>
      <c r="S943" s="12"/>
      <c r="T943" s="12"/>
      <c r="U943" s="12"/>
      <c r="V943" s="12"/>
      <c r="W943" s="12"/>
      <c r="X943" s="12"/>
      <c r="Y943" s="12"/>
      <c r="Z943" s="12"/>
      <c r="AA943" s="12"/>
      <c r="AB943" s="12"/>
      <c r="AC943" s="12"/>
      <c r="AD943" s="12"/>
      <c r="AE943" s="12"/>
      <c r="AF943" s="12"/>
      <c r="AG943" s="12"/>
      <c r="AH943" s="12"/>
      <c r="AI943" s="12"/>
    </row>
    <row r="944" spans="1:35" x14ac:dyDescent="0.2">
      <c r="A944" s="12"/>
      <c r="B944" s="12"/>
      <c r="C944" s="80"/>
      <c r="D944" s="81">
        <f t="shared" si="186"/>
        <v>0</v>
      </c>
      <c r="E944" s="81">
        <f t="shared" si="186"/>
        <v>0</v>
      </c>
      <c r="F944" s="21">
        <f t="shared" si="187"/>
        <v>0</v>
      </c>
      <c r="G944" s="21">
        <f t="shared" si="187"/>
        <v>0</v>
      </c>
      <c r="H944" s="21">
        <f t="shared" si="188"/>
        <v>0</v>
      </c>
      <c r="I944" s="21">
        <f t="shared" si="189"/>
        <v>0</v>
      </c>
      <c r="J944" s="21">
        <f t="shared" si="190"/>
        <v>0</v>
      </c>
      <c r="K944" s="21">
        <f t="shared" si="191"/>
        <v>0</v>
      </c>
      <c r="L944" s="21">
        <f t="shared" si="192"/>
        <v>0</v>
      </c>
      <c r="M944" s="21">
        <f t="shared" ca="1" si="197"/>
        <v>-4.1827816089938883E-6</v>
      </c>
      <c r="N944" s="21">
        <f t="shared" ca="1" si="193"/>
        <v>0</v>
      </c>
      <c r="O944" s="82">
        <f t="shared" ca="1" si="194"/>
        <v>0</v>
      </c>
      <c r="P944" s="21">
        <f t="shared" ca="1" si="195"/>
        <v>0</v>
      </c>
      <c r="Q944" s="21">
        <f t="shared" ca="1" si="196"/>
        <v>0</v>
      </c>
      <c r="R944" s="12">
        <f t="shared" ca="1" si="198"/>
        <v>4.1827816089938883E-6</v>
      </c>
      <c r="S944" s="12"/>
      <c r="T944" s="12"/>
      <c r="U944" s="12"/>
      <c r="V944" s="12"/>
      <c r="W944" s="12"/>
      <c r="X944" s="12"/>
      <c r="Y944" s="12"/>
      <c r="Z944" s="12"/>
      <c r="AA944" s="12"/>
      <c r="AB944" s="12"/>
      <c r="AC944" s="12"/>
      <c r="AD944" s="12"/>
      <c r="AE944" s="12"/>
      <c r="AF944" s="12"/>
      <c r="AG944" s="12"/>
      <c r="AH944" s="12"/>
      <c r="AI944" s="12"/>
    </row>
    <row r="945" spans="1:35" x14ac:dyDescent="0.2">
      <c r="A945" s="12"/>
      <c r="B945" s="12"/>
      <c r="C945" s="80"/>
      <c r="D945" s="81">
        <f t="shared" si="186"/>
        <v>0</v>
      </c>
      <c r="E945" s="81">
        <f t="shared" si="186"/>
        <v>0</v>
      </c>
      <c r="F945" s="21">
        <f t="shared" si="187"/>
        <v>0</v>
      </c>
      <c r="G945" s="21">
        <f t="shared" si="187"/>
        <v>0</v>
      </c>
      <c r="H945" s="21">
        <f t="shared" si="188"/>
        <v>0</v>
      </c>
      <c r="I945" s="21">
        <f t="shared" si="189"/>
        <v>0</v>
      </c>
      <c r="J945" s="21">
        <f t="shared" si="190"/>
        <v>0</v>
      </c>
      <c r="K945" s="21">
        <f t="shared" si="191"/>
        <v>0</v>
      </c>
      <c r="L945" s="21">
        <f t="shared" si="192"/>
        <v>0</v>
      </c>
      <c r="M945" s="21">
        <f t="shared" ca="1" si="197"/>
        <v>-4.1827816089938883E-6</v>
      </c>
      <c r="N945" s="21">
        <f t="shared" ca="1" si="193"/>
        <v>0</v>
      </c>
      <c r="O945" s="82">
        <f t="shared" ca="1" si="194"/>
        <v>0</v>
      </c>
      <c r="P945" s="21">
        <f t="shared" ca="1" si="195"/>
        <v>0</v>
      </c>
      <c r="Q945" s="21">
        <f t="shared" ca="1" si="196"/>
        <v>0</v>
      </c>
      <c r="R945" s="12">
        <f t="shared" ca="1" si="198"/>
        <v>4.1827816089938883E-6</v>
      </c>
      <c r="S945" s="12"/>
      <c r="T945" s="12"/>
      <c r="U945" s="12"/>
      <c r="V945" s="12"/>
      <c r="W945" s="12"/>
      <c r="X945" s="12"/>
      <c r="Y945" s="12"/>
      <c r="Z945" s="12"/>
      <c r="AA945" s="12"/>
      <c r="AB945" s="12"/>
      <c r="AC945" s="12"/>
      <c r="AD945" s="12"/>
      <c r="AE945" s="12"/>
      <c r="AF945" s="12"/>
      <c r="AG945" s="12"/>
      <c r="AH945" s="12"/>
      <c r="AI945" s="12"/>
    </row>
    <row r="946" spans="1:35" x14ac:dyDescent="0.2">
      <c r="A946" s="12"/>
      <c r="B946" s="12"/>
      <c r="C946" s="80"/>
      <c r="D946" s="81">
        <f t="shared" si="186"/>
        <v>0</v>
      </c>
      <c r="E946" s="81">
        <f t="shared" si="186"/>
        <v>0</v>
      </c>
      <c r="F946" s="21">
        <f t="shared" si="187"/>
        <v>0</v>
      </c>
      <c r="G946" s="21">
        <f t="shared" si="187"/>
        <v>0</v>
      </c>
      <c r="H946" s="21">
        <f t="shared" si="188"/>
        <v>0</v>
      </c>
      <c r="I946" s="21">
        <f t="shared" si="189"/>
        <v>0</v>
      </c>
      <c r="J946" s="21">
        <f t="shared" si="190"/>
        <v>0</v>
      </c>
      <c r="K946" s="21">
        <f t="shared" si="191"/>
        <v>0</v>
      </c>
      <c r="L946" s="21">
        <f t="shared" si="192"/>
        <v>0</v>
      </c>
      <c r="M946" s="21">
        <f t="shared" ca="1" si="197"/>
        <v>-4.1827816089938883E-6</v>
      </c>
      <c r="N946" s="21">
        <f t="shared" ca="1" si="193"/>
        <v>0</v>
      </c>
      <c r="O946" s="82">
        <f t="shared" ca="1" si="194"/>
        <v>0</v>
      </c>
      <c r="P946" s="21">
        <f t="shared" ca="1" si="195"/>
        <v>0</v>
      </c>
      <c r="Q946" s="21">
        <f t="shared" ca="1" si="196"/>
        <v>0</v>
      </c>
      <c r="R946" s="12">
        <f t="shared" ca="1" si="198"/>
        <v>4.1827816089938883E-6</v>
      </c>
      <c r="S946" s="12"/>
      <c r="T946" s="12"/>
      <c r="U946" s="12"/>
      <c r="V946" s="12"/>
      <c r="W946" s="12"/>
      <c r="X946" s="12"/>
      <c r="Y946" s="12"/>
      <c r="Z946" s="12"/>
      <c r="AA946" s="12"/>
      <c r="AB946" s="12"/>
      <c r="AC946" s="12"/>
      <c r="AD946" s="12"/>
      <c r="AE946" s="12"/>
      <c r="AF946" s="12"/>
      <c r="AG946" s="12"/>
      <c r="AH946" s="12"/>
      <c r="AI946" s="12"/>
    </row>
    <row r="947" spans="1:35" x14ac:dyDescent="0.2">
      <c r="C947" s="80"/>
      <c r="D947" s="81">
        <f t="shared" si="186"/>
        <v>0</v>
      </c>
      <c r="E947" s="81">
        <f t="shared" si="186"/>
        <v>0</v>
      </c>
      <c r="F947" s="21">
        <f t="shared" si="187"/>
        <v>0</v>
      </c>
      <c r="G947" s="21">
        <f t="shared" si="187"/>
        <v>0</v>
      </c>
      <c r="H947" s="21">
        <f t="shared" si="188"/>
        <v>0</v>
      </c>
      <c r="I947" s="21">
        <f t="shared" si="189"/>
        <v>0</v>
      </c>
      <c r="J947" s="21">
        <f t="shared" si="190"/>
        <v>0</v>
      </c>
      <c r="K947" s="21">
        <f t="shared" si="191"/>
        <v>0</v>
      </c>
      <c r="L947" s="21">
        <f t="shared" si="192"/>
        <v>0</v>
      </c>
      <c r="M947" s="21">
        <f t="shared" ca="1" si="197"/>
        <v>-4.1827816089938883E-6</v>
      </c>
      <c r="N947" s="21">
        <f t="shared" ca="1" si="193"/>
        <v>0</v>
      </c>
      <c r="O947" s="82">
        <f t="shared" ca="1" si="194"/>
        <v>0</v>
      </c>
      <c r="P947" s="21">
        <f t="shared" ca="1" si="195"/>
        <v>0</v>
      </c>
      <c r="Q947" s="21">
        <f t="shared" ca="1" si="196"/>
        <v>0</v>
      </c>
      <c r="R947" s="12">
        <f t="shared" ca="1" si="198"/>
        <v>4.1827816089938883E-6</v>
      </c>
    </row>
    <row r="948" spans="1:35" x14ac:dyDescent="0.2">
      <c r="C948" s="80"/>
      <c r="D948" s="81">
        <f t="shared" si="186"/>
        <v>0</v>
      </c>
      <c r="E948" s="81">
        <f t="shared" si="186"/>
        <v>0</v>
      </c>
      <c r="F948" s="21">
        <f t="shared" si="187"/>
        <v>0</v>
      </c>
      <c r="G948" s="21">
        <f t="shared" si="187"/>
        <v>0</v>
      </c>
      <c r="H948" s="21">
        <f t="shared" si="188"/>
        <v>0</v>
      </c>
      <c r="I948" s="21">
        <f t="shared" si="189"/>
        <v>0</v>
      </c>
      <c r="J948" s="21">
        <f t="shared" si="190"/>
        <v>0</v>
      </c>
      <c r="K948" s="21">
        <f t="shared" si="191"/>
        <v>0</v>
      </c>
      <c r="L948" s="21">
        <f t="shared" si="192"/>
        <v>0</v>
      </c>
      <c r="M948" s="21">
        <f t="shared" ca="1" si="197"/>
        <v>-4.1827816089938883E-6</v>
      </c>
      <c r="N948" s="21">
        <f t="shared" ca="1" si="193"/>
        <v>0</v>
      </c>
      <c r="O948" s="82">
        <f t="shared" ca="1" si="194"/>
        <v>0</v>
      </c>
      <c r="P948" s="21">
        <f t="shared" ca="1" si="195"/>
        <v>0</v>
      </c>
      <c r="Q948" s="21">
        <f t="shared" ca="1" si="196"/>
        <v>0</v>
      </c>
      <c r="R948" s="12">
        <f t="shared" ca="1" si="198"/>
        <v>4.1827816089938883E-6</v>
      </c>
    </row>
    <row r="949" spans="1:35" x14ac:dyDescent="0.2">
      <c r="C949" s="80"/>
      <c r="D949" s="81">
        <f t="shared" si="186"/>
        <v>0</v>
      </c>
      <c r="E949" s="81">
        <f t="shared" si="186"/>
        <v>0</v>
      </c>
      <c r="F949" s="21">
        <f t="shared" si="187"/>
        <v>0</v>
      </c>
      <c r="G949" s="21">
        <f t="shared" si="187"/>
        <v>0</v>
      </c>
      <c r="H949" s="21">
        <f t="shared" si="188"/>
        <v>0</v>
      </c>
      <c r="I949" s="21">
        <f t="shared" si="189"/>
        <v>0</v>
      </c>
      <c r="J949" s="21">
        <f t="shared" si="190"/>
        <v>0</v>
      </c>
      <c r="K949" s="21">
        <f t="shared" si="191"/>
        <v>0</v>
      </c>
      <c r="L949" s="21">
        <f t="shared" si="192"/>
        <v>0</v>
      </c>
      <c r="M949" s="21">
        <f t="shared" ca="1" si="197"/>
        <v>-4.1827816089938883E-6</v>
      </c>
      <c r="N949" s="21">
        <f t="shared" ca="1" si="193"/>
        <v>0</v>
      </c>
      <c r="O949" s="82">
        <f t="shared" ca="1" si="194"/>
        <v>0</v>
      </c>
      <c r="P949" s="21">
        <f t="shared" ca="1" si="195"/>
        <v>0</v>
      </c>
      <c r="Q949" s="21">
        <f t="shared" ca="1" si="196"/>
        <v>0</v>
      </c>
      <c r="R949" s="12">
        <f t="shared" ca="1" si="198"/>
        <v>4.1827816089938883E-6</v>
      </c>
    </row>
    <row r="950" spans="1:35" x14ac:dyDescent="0.2">
      <c r="C950" s="80"/>
      <c r="D950" s="81">
        <f t="shared" si="186"/>
        <v>0</v>
      </c>
      <c r="E950" s="81">
        <f t="shared" si="186"/>
        <v>0</v>
      </c>
      <c r="F950" s="21">
        <f t="shared" si="187"/>
        <v>0</v>
      </c>
      <c r="G950" s="21">
        <f t="shared" si="187"/>
        <v>0</v>
      </c>
      <c r="H950" s="21">
        <f t="shared" si="188"/>
        <v>0</v>
      </c>
      <c r="I950" s="21">
        <f t="shared" si="189"/>
        <v>0</v>
      </c>
      <c r="J950" s="21">
        <f t="shared" si="190"/>
        <v>0</v>
      </c>
      <c r="K950" s="21">
        <f t="shared" si="191"/>
        <v>0</v>
      </c>
      <c r="L950" s="21">
        <f t="shared" si="192"/>
        <v>0</v>
      </c>
      <c r="M950" s="21">
        <f t="shared" ca="1" si="197"/>
        <v>-4.1827816089938883E-6</v>
      </c>
      <c r="N950" s="21">
        <f t="shared" ca="1" si="193"/>
        <v>0</v>
      </c>
      <c r="O950" s="82">
        <f t="shared" ca="1" si="194"/>
        <v>0</v>
      </c>
      <c r="P950" s="21">
        <f t="shared" ca="1" si="195"/>
        <v>0</v>
      </c>
      <c r="Q950" s="21">
        <f t="shared" ca="1" si="196"/>
        <v>0</v>
      </c>
      <c r="R950" s="12">
        <f t="shared" ca="1" si="198"/>
        <v>4.1827816089938883E-6</v>
      </c>
    </row>
    <row r="951" spans="1:35" x14ac:dyDescent="0.2">
      <c r="C951" s="80"/>
      <c r="D951" s="81">
        <f t="shared" si="186"/>
        <v>0</v>
      </c>
      <c r="E951" s="81">
        <f t="shared" si="186"/>
        <v>0</v>
      </c>
      <c r="F951" s="21">
        <f t="shared" si="187"/>
        <v>0</v>
      </c>
      <c r="G951" s="21">
        <f t="shared" si="187"/>
        <v>0</v>
      </c>
      <c r="H951" s="21">
        <f t="shared" si="188"/>
        <v>0</v>
      </c>
      <c r="I951" s="21">
        <f t="shared" si="189"/>
        <v>0</v>
      </c>
      <c r="J951" s="21">
        <f t="shared" si="190"/>
        <v>0</v>
      </c>
      <c r="K951" s="21">
        <f t="shared" si="191"/>
        <v>0</v>
      </c>
      <c r="L951" s="21">
        <f t="shared" si="192"/>
        <v>0</v>
      </c>
      <c r="M951" s="21">
        <f t="shared" ca="1" si="197"/>
        <v>-4.1827816089938883E-6</v>
      </c>
      <c r="N951" s="21">
        <f t="shared" ca="1" si="193"/>
        <v>0</v>
      </c>
      <c r="O951" s="82">
        <f t="shared" ca="1" si="194"/>
        <v>0</v>
      </c>
      <c r="P951" s="21">
        <f t="shared" ca="1" si="195"/>
        <v>0</v>
      </c>
      <c r="Q951" s="21">
        <f t="shared" ca="1" si="196"/>
        <v>0</v>
      </c>
      <c r="R951" s="12">
        <f t="shared" ca="1" si="198"/>
        <v>4.1827816089938883E-6</v>
      </c>
    </row>
    <row r="952" spans="1:35" x14ac:dyDescent="0.2">
      <c r="C952" s="80"/>
      <c r="D952" s="81">
        <f t="shared" si="186"/>
        <v>0</v>
      </c>
      <c r="E952" s="81">
        <f t="shared" si="186"/>
        <v>0</v>
      </c>
      <c r="F952" s="21">
        <f t="shared" si="187"/>
        <v>0</v>
      </c>
      <c r="G952" s="21">
        <f t="shared" si="187"/>
        <v>0</v>
      </c>
      <c r="H952" s="21">
        <f t="shared" si="188"/>
        <v>0</v>
      </c>
      <c r="I952" s="21">
        <f t="shared" si="189"/>
        <v>0</v>
      </c>
      <c r="J952" s="21">
        <f t="shared" si="190"/>
        <v>0</v>
      </c>
      <c r="K952" s="21">
        <f t="shared" si="191"/>
        <v>0</v>
      </c>
      <c r="L952" s="21">
        <f t="shared" si="192"/>
        <v>0</v>
      </c>
      <c r="M952" s="21">
        <f t="shared" ca="1" si="197"/>
        <v>-4.1827816089938883E-6</v>
      </c>
      <c r="N952" s="21">
        <f t="shared" ca="1" si="193"/>
        <v>0</v>
      </c>
      <c r="O952" s="82">
        <f t="shared" ca="1" si="194"/>
        <v>0</v>
      </c>
      <c r="P952" s="21">
        <f t="shared" ca="1" si="195"/>
        <v>0</v>
      </c>
      <c r="Q952" s="21">
        <f t="shared" ca="1" si="196"/>
        <v>0</v>
      </c>
      <c r="R952" s="12">
        <f t="shared" ca="1" si="198"/>
        <v>4.1827816089938883E-6</v>
      </c>
    </row>
    <row r="953" spans="1:35" x14ac:dyDescent="0.2">
      <c r="C953" s="80"/>
      <c r="D953" s="81">
        <f t="shared" si="186"/>
        <v>0</v>
      </c>
      <c r="E953" s="81">
        <f t="shared" si="186"/>
        <v>0</v>
      </c>
      <c r="F953" s="21">
        <f t="shared" si="187"/>
        <v>0</v>
      </c>
      <c r="G953" s="21">
        <f t="shared" si="187"/>
        <v>0</v>
      </c>
      <c r="H953" s="21">
        <f t="shared" si="188"/>
        <v>0</v>
      </c>
      <c r="I953" s="21">
        <f t="shared" si="189"/>
        <v>0</v>
      </c>
      <c r="J953" s="21">
        <f t="shared" si="190"/>
        <v>0</v>
      </c>
      <c r="K953" s="21">
        <f t="shared" si="191"/>
        <v>0</v>
      </c>
      <c r="L953" s="21">
        <f t="shared" si="192"/>
        <v>0</v>
      </c>
      <c r="M953" s="21">
        <f t="shared" ca="1" si="197"/>
        <v>-4.1827816089938883E-6</v>
      </c>
      <c r="N953" s="21">
        <f t="shared" ca="1" si="193"/>
        <v>0</v>
      </c>
      <c r="O953" s="82">
        <f t="shared" ca="1" si="194"/>
        <v>0</v>
      </c>
      <c r="P953" s="21">
        <f t="shared" ca="1" si="195"/>
        <v>0</v>
      </c>
      <c r="Q953" s="21">
        <f t="shared" ca="1" si="196"/>
        <v>0</v>
      </c>
      <c r="R953" s="12">
        <f t="shared" ca="1" si="198"/>
        <v>4.1827816089938883E-6</v>
      </c>
    </row>
    <row r="954" spans="1:35" x14ac:dyDescent="0.2">
      <c r="C954" s="80"/>
      <c r="D954" s="81">
        <f t="shared" si="186"/>
        <v>0</v>
      </c>
      <c r="E954" s="81">
        <f t="shared" si="186"/>
        <v>0</v>
      </c>
      <c r="F954" s="21">
        <f t="shared" si="187"/>
        <v>0</v>
      </c>
      <c r="G954" s="21">
        <f t="shared" si="187"/>
        <v>0</v>
      </c>
      <c r="H954" s="21">
        <f t="shared" si="188"/>
        <v>0</v>
      </c>
      <c r="I954" s="21">
        <f t="shared" si="189"/>
        <v>0</v>
      </c>
      <c r="J954" s="21">
        <f t="shared" si="190"/>
        <v>0</v>
      </c>
      <c r="K954" s="21">
        <f t="shared" si="191"/>
        <v>0</v>
      </c>
      <c r="L954" s="21">
        <f t="shared" si="192"/>
        <v>0</v>
      </c>
      <c r="M954" s="21">
        <f t="shared" ca="1" si="197"/>
        <v>-4.1827816089938883E-6</v>
      </c>
      <c r="N954" s="21">
        <f t="shared" ca="1" si="193"/>
        <v>0</v>
      </c>
      <c r="O954" s="82">
        <f t="shared" ca="1" si="194"/>
        <v>0</v>
      </c>
      <c r="P954" s="21">
        <f t="shared" ca="1" si="195"/>
        <v>0</v>
      </c>
      <c r="Q954" s="21">
        <f t="shared" ca="1" si="196"/>
        <v>0</v>
      </c>
      <c r="R954" s="12">
        <f t="shared" ca="1" si="198"/>
        <v>4.1827816089938883E-6</v>
      </c>
    </row>
    <row r="955" spans="1:35" x14ac:dyDescent="0.2">
      <c r="C955" s="80"/>
      <c r="D955" s="81">
        <f t="shared" si="186"/>
        <v>0</v>
      </c>
      <c r="E955" s="81">
        <f t="shared" si="186"/>
        <v>0</v>
      </c>
      <c r="F955" s="21">
        <f t="shared" si="187"/>
        <v>0</v>
      </c>
      <c r="G955" s="21">
        <f t="shared" si="187"/>
        <v>0</v>
      </c>
      <c r="H955" s="21">
        <f t="shared" si="188"/>
        <v>0</v>
      </c>
      <c r="I955" s="21">
        <f t="shared" si="189"/>
        <v>0</v>
      </c>
      <c r="J955" s="21">
        <f t="shared" si="190"/>
        <v>0</v>
      </c>
      <c r="K955" s="21">
        <f t="shared" si="191"/>
        <v>0</v>
      </c>
      <c r="L955" s="21">
        <f t="shared" si="192"/>
        <v>0</v>
      </c>
      <c r="M955" s="21">
        <f t="shared" ca="1" si="197"/>
        <v>-4.1827816089938883E-6</v>
      </c>
      <c r="N955" s="21">
        <f t="shared" ca="1" si="193"/>
        <v>0</v>
      </c>
      <c r="O955" s="82">
        <f t="shared" ca="1" si="194"/>
        <v>0</v>
      </c>
      <c r="P955" s="21">
        <f t="shared" ca="1" si="195"/>
        <v>0</v>
      </c>
      <c r="Q955" s="21">
        <f t="shared" ca="1" si="196"/>
        <v>0</v>
      </c>
      <c r="R955" s="12">
        <f t="shared" ca="1" si="198"/>
        <v>4.1827816089938883E-6</v>
      </c>
    </row>
    <row r="956" spans="1:35" x14ac:dyDescent="0.2">
      <c r="C956" s="80"/>
      <c r="D956" s="81">
        <f t="shared" si="186"/>
        <v>0</v>
      </c>
      <c r="E956" s="81">
        <f t="shared" si="186"/>
        <v>0</v>
      </c>
      <c r="F956" s="21">
        <f t="shared" si="187"/>
        <v>0</v>
      </c>
      <c r="G956" s="21">
        <f t="shared" si="187"/>
        <v>0</v>
      </c>
      <c r="H956" s="21">
        <f t="shared" si="188"/>
        <v>0</v>
      </c>
      <c r="I956" s="21">
        <f t="shared" si="189"/>
        <v>0</v>
      </c>
      <c r="J956" s="21">
        <f t="shared" si="190"/>
        <v>0</v>
      </c>
      <c r="K956" s="21">
        <f t="shared" si="191"/>
        <v>0</v>
      </c>
      <c r="L956" s="21">
        <f t="shared" si="192"/>
        <v>0</v>
      </c>
      <c r="M956" s="21">
        <f t="shared" ca="1" si="197"/>
        <v>-4.1827816089938883E-6</v>
      </c>
      <c r="N956" s="21">
        <f t="shared" ca="1" si="193"/>
        <v>0</v>
      </c>
      <c r="O956" s="82">
        <f t="shared" ca="1" si="194"/>
        <v>0</v>
      </c>
      <c r="P956" s="21">
        <f t="shared" ca="1" si="195"/>
        <v>0</v>
      </c>
      <c r="Q956" s="21">
        <f t="shared" ca="1" si="196"/>
        <v>0</v>
      </c>
      <c r="R956" s="12">
        <f t="shared" ca="1" si="198"/>
        <v>4.1827816089938883E-6</v>
      </c>
    </row>
    <row r="957" spans="1:35" x14ac:dyDescent="0.2">
      <c r="C957" s="80"/>
      <c r="D957" s="81">
        <f t="shared" si="186"/>
        <v>0</v>
      </c>
      <c r="E957" s="81">
        <f t="shared" si="186"/>
        <v>0</v>
      </c>
      <c r="F957" s="21">
        <f t="shared" si="187"/>
        <v>0</v>
      </c>
      <c r="G957" s="21">
        <f t="shared" si="187"/>
        <v>0</v>
      </c>
      <c r="H957" s="21">
        <f t="shared" si="188"/>
        <v>0</v>
      </c>
      <c r="I957" s="21">
        <f t="shared" si="189"/>
        <v>0</v>
      </c>
      <c r="J957" s="21">
        <f t="shared" si="190"/>
        <v>0</v>
      </c>
      <c r="K957" s="21">
        <f t="shared" si="191"/>
        <v>0</v>
      </c>
      <c r="L957" s="21">
        <f t="shared" si="192"/>
        <v>0</v>
      </c>
      <c r="M957" s="21">
        <f t="shared" ca="1" si="197"/>
        <v>-4.1827816089938883E-6</v>
      </c>
      <c r="N957" s="21">
        <f t="shared" ca="1" si="193"/>
        <v>0</v>
      </c>
      <c r="O957" s="82">
        <f t="shared" ca="1" si="194"/>
        <v>0</v>
      </c>
      <c r="P957" s="21">
        <f t="shared" ca="1" si="195"/>
        <v>0</v>
      </c>
      <c r="Q957" s="21">
        <f t="shared" ca="1" si="196"/>
        <v>0</v>
      </c>
      <c r="R957" s="12">
        <f t="shared" ca="1" si="198"/>
        <v>4.1827816089938883E-6</v>
      </c>
    </row>
    <row r="958" spans="1:35" x14ac:dyDescent="0.2">
      <c r="C958" s="80"/>
      <c r="D958" s="81">
        <f t="shared" si="186"/>
        <v>0</v>
      </c>
      <c r="E958" s="81">
        <f t="shared" si="186"/>
        <v>0</v>
      </c>
      <c r="F958" s="21">
        <f t="shared" si="187"/>
        <v>0</v>
      </c>
      <c r="G958" s="21">
        <f t="shared" si="187"/>
        <v>0</v>
      </c>
      <c r="H958" s="21">
        <f t="shared" si="188"/>
        <v>0</v>
      </c>
      <c r="I958" s="21">
        <f t="shared" si="189"/>
        <v>0</v>
      </c>
      <c r="J958" s="21">
        <f t="shared" si="190"/>
        <v>0</v>
      </c>
      <c r="K958" s="21">
        <f t="shared" si="191"/>
        <v>0</v>
      </c>
      <c r="L958" s="21">
        <f t="shared" si="192"/>
        <v>0</v>
      </c>
      <c r="M958" s="21">
        <f t="shared" ca="1" si="197"/>
        <v>-4.1827816089938883E-6</v>
      </c>
      <c r="N958" s="21">
        <f t="shared" ca="1" si="193"/>
        <v>0</v>
      </c>
      <c r="O958" s="82">
        <f t="shared" ca="1" si="194"/>
        <v>0</v>
      </c>
      <c r="P958" s="21">
        <f t="shared" ca="1" si="195"/>
        <v>0</v>
      </c>
      <c r="Q958" s="21">
        <f t="shared" ca="1" si="196"/>
        <v>0</v>
      </c>
      <c r="R958" s="12">
        <f t="shared" ca="1" si="198"/>
        <v>4.1827816089938883E-6</v>
      </c>
    </row>
    <row r="959" spans="1:35" x14ac:dyDescent="0.2">
      <c r="C959" s="80"/>
      <c r="D959" s="81">
        <f t="shared" si="186"/>
        <v>0</v>
      </c>
      <c r="E959" s="81">
        <f t="shared" si="186"/>
        <v>0</v>
      </c>
      <c r="F959" s="21">
        <f t="shared" si="187"/>
        <v>0</v>
      </c>
      <c r="G959" s="21">
        <f t="shared" si="187"/>
        <v>0</v>
      </c>
      <c r="H959" s="21">
        <f t="shared" si="188"/>
        <v>0</v>
      </c>
      <c r="I959" s="21">
        <f t="shared" si="189"/>
        <v>0</v>
      </c>
      <c r="J959" s="21">
        <f t="shared" si="190"/>
        <v>0</v>
      </c>
      <c r="K959" s="21">
        <f t="shared" si="191"/>
        <v>0</v>
      </c>
      <c r="L959" s="21">
        <f t="shared" si="192"/>
        <v>0</v>
      </c>
      <c r="M959" s="21">
        <f t="shared" ca="1" si="197"/>
        <v>-4.1827816089938883E-6</v>
      </c>
      <c r="N959" s="21">
        <f t="shared" ca="1" si="193"/>
        <v>0</v>
      </c>
      <c r="O959" s="82">
        <f t="shared" ca="1" si="194"/>
        <v>0</v>
      </c>
      <c r="P959" s="21">
        <f t="shared" ca="1" si="195"/>
        <v>0</v>
      </c>
      <c r="Q959" s="21">
        <f t="shared" ca="1" si="196"/>
        <v>0</v>
      </c>
      <c r="R959" s="12">
        <f t="shared" ca="1" si="198"/>
        <v>4.1827816089938883E-6</v>
      </c>
    </row>
    <row r="960" spans="1:35" x14ac:dyDescent="0.2">
      <c r="C960" s="80"/>
      <c r="D960" s="81">
        <f t="shared" si="186"/>
        <v>0</v>
      </c>
      <c r="E960" s="81">
        <f t="shared" si="186"/>
        <v>0</v>
      </c>
      <c r="F960" s="21">
        <f t="shared" si="187"/>
        <v>0</v>
      </c>
      <c r="G960" s="21">
        <f t="shared" si="187"/>
        <v>0</v>
      </c>
      <c r="H960" s="21">
        <f t="shared" si="188"/>
        <v>0</v>
      </c>
      <c r="I960" s="21">
        <f t="shared" si="189"/>
        <v>0</v>
      </c>
      <c r="J960" s="21">
        <f t="shared" si="190"/>
        <v>0</v>
      </c>
      <c r="K960" s="21">
        <f t="shared" si="191"/>
        <v>0</v>
      </c>
      <c r="L960" s="21">
        <f t="shared" si="192"/>
        <v>0</v>
      </c>
      <c r="M960" s="21">
        <f t="shared" ca="1" si="197"/>
        <v>-4.1827816089938883E-6</v>
      </c>
      <c r="N960" s="21">
        <f t="shared" ca="1" si="193"/>
        <v>0</v>
      </c>
      <c r="O960" s="82">
        <f t="shared" ca="1" si="194"/>
        <v>0</v>
      </c>
      <c r="P960" s="21">
        <f t="shared" ca="1" si="195"/>
        <v>0</v>
      </c>
      <c r="Q960" s="21">
        <f t="shared" ca="1" si="196"/>
        <v>0</v>
      </c>
      <c r="R960" s="12">
        <f t="shared" ca="1" si="198"/>
        <v>4.1827816089938883E-6</v>
      </c>
    </row>
    <row r="961" spans="3:18" x14ac:dyDescent="0.2">
      <c r="C961" s="80"/>
      <c r="D961" s="81">
        <f t="shared" si="186"/>
        <v>0</v>
      </c>
      <c r="E961" s="81">
        <f t="shared" si="186"/>
        <v>0</v>
      </c>
      <c r="F961" s="21">
        <f t="shared" si="187"/>
        <v>0</v>
      </c>
      <c r="G961" s="21">
        <f t="shared" si="187"/>
        <v>0</v>
      </c>
      <c r="H961" s="21">
        <f t="shared" si="188"/>
        <v>0</v>
      </c>
      <c r="I961" s="21">
        <f t="shared" si="189"/>
        <v>0</v>
      </c>
      <c r="J961" s="21">
        <f t="shared" si="190"/>
        <v>0</v>
      </c>
      <c r="K961" s="21">
        <f t="shared" si="191"/>
        <v>0</v>
      </c>
      <c r="L961" s="21">
        <f t="shared" si="192"/>
        <v>0</v>
      </c>
      <c r="M961" s="21">
        <f t="shared" ca="1" si="197"/>
        <v>-4.1827816089938883E-6</v>
      </c>
      <c r="N961" s="21">
        <f t="shared" ca="1" si="193"/>
        <v>0</v>
      </c>
      <c r="O961" s="82">
        <f t="shared" ca="1" si="194"/>
        <v>0</v>
      </c>
      <c r="P961" s="21">
        <f t="shared" ca="1" si="195"/>
        <v>0</v>
      </c>
      <c r="Q961" s="21">
        <f t="shared" ca="1" si="196"/>
        <v>0</v>
      </c>
      <c r="R961" s="12">
        <f t="shared" ca="1" si="198"/>
        <v>4.1827816089938883E-6</v>
      </c>
    </row>
    <row r="962" spans="3:18" x14ac:dyDescent="0.2">
      <c r="C962" s="80"/>
      <c r="D962" s="81">
        <f t="shared" si="186"/>
        <v>0</v>
      </c>
      <c r="E962" s="81">
        <f t="shared" si="186"/>
        <v>0</v>
      </c>
      <c r="F962" s="21">
        <f t="shared" si="187"/>
        <v>0</v>
      </c>
      <c r="G962" s="21">
        <f t="shared" si="187"/>
        <v>0</v>
      </c>
      <c r="H962" s="21">
        <f t="shared" si="188"/>
        <v>0</v>
      </c>
      <c r="I962" s="21">
        <f t="shared" si="189"/>
        <v>0</v>
      </c>
      <c r="J962" s="21">
        <f t="shared" si="190"/>
        <v>0</v>
      </c>
      <c r="K962" s="21">
        <f t="shared" si="191"/>
        <v>0</v>
      </c>
      <c r="L962" s="21">
        <f t="shared" si="192"/>
        <v>0</v>
      </c>
      <c r="M962" s="21">
        <f t="shared" ca="1" si="197"/>
        <v>-4.1827816089938883E-6</v>
      </c>
      <c r="N962" s="21">
        <f t="shared" ca="1" si="193"/>
        <v>0</v>
      </c>
      <c r="O962" s="82">
        <f t="shared" ca="1" si="194"/>
        <v>0</v>
      </c>
      <c r="P962" s="21">
        <f t="shared" ca="1" si="195"/>
        <v>0</v>
      </c>
      <c r="Q962" s="21">
        <f t="shared" ca="1" si="196"/>
        <v>0</v>
      </c>
      <c r="R962" s="12">
        <f t="shared" ca="1" si="198"/>
        <v>4.1827816089938883E-6</v>
      </c>
    </row>
    <row r="963" spans="3:18" x14ac:dyDescent="0.2">
      <c r="C963" s="80"/>
      <c r="D963" s="81">
        <f t="shared" si="186"/>
        <v>0</v>
      </c>
      <c r="E963" s="81">
        <f t="shared" si="186"/>
        <v>0</v>
      </c>
      <c r="F963" s="21">
        <f t="shared" si="187"/>
        <v>0</v>
      </c>
      <c r="G963" s="21">
        <f t="shared" si="187"/>
        <v>0</v>
      </c>
      <c r="H963" s="21">
        <f t="shared" si="188"/>
        <v>0</v>
      </c>
      <c r="I963" s="21">
        <f t="shared" si="189"/>
        <v>0</v>
      </c>
      <c r="J963" s="21">
        <f t="shared" si="190"/>
        <v>0</v>
      </c>
      <c r="K963" s="21">
        <f t="shared" si="191"/>
        <v>0</v>
      </c>
      <c r="L963" s="21">
        <f t="shared" si="192"/>
        <v>0</v>
      </c>
      <c r="M963" s="21">
        <f t="shared" ca="1" si="197"/>
        <v>-4.1827816089938883E-6</v>
      </c>
      <c r="N963" s="21">
        <f t="shared" ca="1" si="193"/>
        <v>0</v>
      </c>
      <c r="O963" s="82">
        <f t="shared" ca="1" si="194"/>
        <v>0</v>
      </c>
      <c r="P963" s="21">
        <f t="shared" ca="1" si="195"/>
        <v>0</v>
      </c>
      <c r="Q963" s="21">
        <f t="shared" ca="1" si="196"/>
        <v>0</v>
      </c>
      <c r="R963" s="12">
        <f t="shared" ca="1" si="198"/>
        <v>4.1827816089938883E-6</v>
      </c>
    </row>
    <row r="964" spans="3:18" x14ac:dyDescent="0.2">
      <c r="C964" s="80"/>
      <c r="D964" s="81">
        <f t="shared" si="186"/>
        <v>0</v>
      </c>
      <c r="E964" s="81">
        <f t="shared" si="186"/>
        <v>0</v>
      </c>
      <c r="F964" s="21">
        <f t="shared" si="187"/>
        <v>0</v>
      </c>
      <c r="G964" s="21">
        <f t="shared" si="187"/>
        <v>0</v>
      </c>
      <c r="H964" s="21">
        <f t="shared" si="188"/>
        <v>0</v>
      </c>
      <c r="I964" s="21">
        <f t="shared" si="189"/>
        <v>0</v>
      </c>
      <c r="J964" s="21">
        <f t="shared" si="190"/>
        <v>0</v>
      </c>
      <c r="K964" s="21">
        <f t="shared" si="191"/>
        <v>0</v>
      </c>
      <c r="L964" s="21">
        <f t="shared" si="192"/>
        <v>0</v>
      </c>
      <c r="M964" s="21">
        <f t="shared" ca="1" si="197"/>
        <v>-4.1827816089938883E-6</v>
      </c>
      <c r="N964" s="21">
        <f t="shared" ca="1" si="193"/>
        <v>0</v>
      </c>
      <c r="O964" s="82">
        <f t="shared" ca="1" si="194"/>
        <v>0</v>
      </c>
      <c r="P964" s="21">
        <f t="shared" ca="1" si="195"/>
        <v>0</v>
      </c>
      <c r="Q964" s="21">
        <f t="shared" ca="1" si="196"/>
        <v>0</v>
      </c>
      <c r="R964" s="12">
        <f t="shared" ca="1" si="198"/>
        <v>4.1827816089938883E-6</v>
      </c>
    </row>
    <row r="965" spans="3:18" x14ac:dyDescent="0.2">
      <c r="C965" s="80"/>
      <c r="D965" s="81">
        <f t="shared" si="186"/>
        <v>0</v>
      </c>
      <c r="E965" s="81">
        <f t="shared" si="186"/>
        <v>0</v>
      </c>
      <c r="F965" s="21">
        <f t="shared" si="187"/>
        <v>0</v>
      </c>
      <c r="G965" s="21">
        <f t="shared" si="187"/>
        <v>0</v>
      </c>
      <c r="H965" s="21">
        <f t="shared" si="188"/>
        <v>0</v>
      </c>
      <c r="I965" s="21">
        <f t="shared" si="189"/>
        <v>0</v>
      </c>
      <c r="J965" s="21">
        <f t="shared" si="190"/>
        <v>0</v>
      </c>
      <c r="K965" s="21">
        <f t="shared" si="191"/>
        <v>0</v>
      </c>
      <c r="L965" s="21">
        <f t="shared" si="192"/>
        <v>0</v>
      </c>
      <c r="M965" s="21">
        <f t="shared" ca="1" si="197"/>
        <v>-4.1827816089938883E-6</v>
      </c>
      <c r="N965" s="21">
        <f t="shared" ca="1" si="193"/>
        <v>0</v>
      </c>
      <c r="O965" s="82">
        <f t="shared" ca="1" si="194"/>
        <v>0</v>
      </c>
      <c r="P965" s="21">
        <f t="shared" ca="1" si="195"/>
        <v>0</v>
      </c>
      <c r="Q965" s="21">
        <f t="shared" ca="1" si="196"/>
        <v>0</v>
      </c>
      <c r="R965" s="12">
        <f t="shared" ca="1" si="198"/>
        <v>4.1827816089938883E-6</v>
      </c>
    </row>
    <row r="966" spans="3:18" x14ac:dyDescent="0.2">
      <c r="C966" s="80"/>
      <c r="D966" s="81">
        <f t="shared" si="186"/>
        <v>0</v>
      </c>
      <c r="E966" s="81">
        <f t="shared" si="186"/>
        <v>0</v>
      </c>
      <c r="F966" s="21">
        <f t="shared" si="187"/>
        <v>0</v>
      </c>
      <c r="G966" s="21">
        <f t="shared" si="187"/>
        <v>0</v>
      </c>
      <c r="H966" s="21">
        <f t="shared" si="188"/>
        <v>0</v>
      </c>
      <c r="I966" s="21">
        <f t="shared" si="189"/>
        <v>0</v>
      </c>
      <c r="J966" s="21">
        <f t="shared" si="190"/>
        <v>0</v>
      </c>
      <c r="K966" s="21">
        <f t="shared" si="191"/>
        <v>0</v>
      </c>
      <c r="L966" s="21">
        <f t="shared" si="192"/>
        <v>0</v>
      </c>
      <c r="M966" s="21">
        <f t="shared" ca="1" si="197"/>
        <v>-4.1827816089938883E-6</v>
      </c>
      <c r="N966" s="21">
        <f t="shared" ca="1" si="193"/>
        <v>0</v>
      </c>
      <c r="O966" s="82">
        <f t="shared" ca="1" si="194"/>
        <v>0</v>
      </c>
      <c r="P966" s="21">
        <f t="shared" ca="1" si="195"/>
        <v>0</v>
      </c>
      <c r="Q966" s="21">
        <f t="shared" ca="1" si="196"/>
        <v>0</v>
      </c>
      <c r="R966" s="12">
        <f t="shared" ca="1" si="198"/>
        <v>4.1827816089938883E-6</v>
      </c>
    </row>
    <row r="967" spans="3:18" x14ac:dyDescent="0.2">
      <c r="C967" s="80"/>
      <c r="D967" s="81">
        <f t="shared" si="186"/>
        <v>0</v>
      </c>
      <c r="E967" s="81">
        <f t="shared" si="186"/>
        <v>0</v>
      </c>
      <c r="F967" s="21">
        <f t="shared" si="187"/>
        <v>0</v>
      </c>
      <c r="G967" s="21">
        <f t="shared" si="187"/>
        <v>0</v>
      </c>
      <c r="H967" s="21">
        <f t="shared" si="188"/>
        <v>0</v>
      </c>
      <c r="I967" s="21">
        <f t="shared" si="189"/>
        <v>0</v>
      </c>
      <c r="J967" s="21">
        <f t="shared" si="190"/>
        <v>0</v>
      </c>
      <c r="K967" s="21">
        <f t="shared" si="191"/>
        <v>0</v>
      </c>
      <c r="L967" s="21">
        <f t="shared" si="192"/>
        <v>0</v>
      </c>
      <c r="M967" s="21">
        <f t="shared" ca="1" si="197"/>
        <v>-4.1827816089938883E-6</v>
      </c>
      <c r="N967" s="21">
        <f t="shared" ca="1" si="193"/>
        <v>0</v>
      </c>
      <c r="O967" s="82">
        <f t="shared" ca="1" si="194"/>
        <v>0</v>
      </c>
      <c r="P967" s="21">
        <f t="shared" ca="1" si="195"/>
        <v>0</v>
      </c>
      <c r="Q967" s="21">
        <f t="shared" ca="1" si="196"/>
        <v>0</v>
      </c>
      <c r="R967" s="12">
        <f t="shared" ca="1" si="198"/>
        <v>4.1827816089938883E-6</v>
      </c>
    </row>
    <row r="968" spans="3:18" x14ac:dyDescent="0.2">
      <c r="C968" s="80"/>
      <c r="D968" s="81">
        <f t="shared" si="186"/>
        <v>0</v>
      </c>
      <c r="E968" s="81">
        <f t="shared" si="186"/>
        <v>0</v>
      </c>
      <c r="F968" s="21">
        <f t="shared" si="187"/>
        <v>0</v>
      </c>
      <c r="G968" s="21">
        <f t="shared" si="187"/>
        <v>0</v>
      </c>
      <c r="H968" s="21">
        <f t="shared" si="188"/>
        <v>0</v>
      </c>
      <c r="I968" s="21">
        <f t="shared" si="189"/>
        <v>0</v>
      </c>
      <c r="J968" s="21">
        <f t="shared" si="190"/>
        <v>0</v>
      </c>
      <c r="K968" s="21">
        <f t="shared" si="191"/>
        <v>0</v>
      </c>
      <c r="L968" s="21">
        <f t="shared" si="192"/>
        <v>0</v>
      </c>
      <c r="M968" s="21">
        <f t="shared" ca="1" si="197"/>
        <v>-4.1827816089938883E-6</v>
      </c>
      <c r="N968" s="21">
        <f t="shared" ca="1" si="193"/>
        <v>0</v>
      </c>
      <c r="O968" s="82">
        <f t="shared" ca="1" si="194"/>
        <v>0</v>
      </c>
      <c r="P968" s="21">
        <f t="shared" ca="1" si="195"/>
        <v>0</v>
      </c>
      <c r="Q968" s="21">
        <f t="shared" ca="1" si="196"/>
        <v>0</v>
      </c>
      <c r="R968" s="12">
        <f t="shared" ca="1" si="198"/>
        <v>4.1827816089938883E-6</v>
      </c>
    </row>
    <row r="969" spans="3:18" x14ac:dyDescent="0.2">
      <c r="C969" s="80"/>
      <c r="D969" s="81">
        <f t="shared" si="186"/>
        <v>0</v>
      </c>
      <c r="E969" s="81">
        <f t="shared" si="186"/>
        <v>0</v>
      </c>
      <c r="F969" s="21">
        <f t="shared" si="187"/>
        <v>0</v>
      </c>
      <c r="G969" s="21">
        <f t="shared" si="187"/>
        <v>0</v>
      </c>
      <c r="H969" s="21">
        <f t="shared" si="188"/>
        <v>0</v>
      </c>
      <c r="I969" s="21">
        <f t="shared" si="189"/>
        <v>0</v>
      </c>
      <c r="J969" s="21">
        <f t="shared" si="190"/>
        <v>0</v>
      </c>
      <c r="K969" s="21">
        <f t="shared" si="191"/>
        <v>0</v>
      </c>
      <c r="L969" s="21">
        <f t="shared" si="192"/>
        <v>0</v>
      </c>
      <c r="M969" s="21">
        <f t="shared" ca="1" si="197"/>
        <v>-4.1827816089938883E-6</v>
      </c>
      <c r="N969" s="21">
        <f t="shared" ca="1" si="193"/>
        <v>0</v>
      </c>
      <c r="O969" s="82">
        <f t="shared" ca="1" si="194"/>
        <v>0</v>
      </c>
      <c r="P969" s="21">
        <f t="shared" ca="1" si="195"/>
        <v>0</v>
      </c>
      <c r="Q969" s="21">
        <f t="shared" ca="1" si="196"/>
        <v>0</v>
      </c>
      <c r="R969" s="12">
        <f t="shared" ca="1" si="198"/>
        <v>4.1827816089938883E-6</v>
      </c>
    </row>
    <row r="970" spans="3:18" x14ac:dyDescent="0.2">
      <c r="C970" s="80"/>
      <c r="D970" s="81">
        <f t="shared" si="186"/>
        <v>0</v>
      </c>
      <c r="E970" s="81">
        <f t="shared" si="186"/>
        <v>0</v>
      </c>
      <c r="F970" s="21">
        <f t="shared" si="187"/>
        <v>0</v>
      </c>
      <c r="G970" s="21">
        <f t="shared" si="187"/>
        <v>0</v>
      </c>
      <c r="H970" s="21">
        <f t="shared" si="188"/>
        <v>0</v>
      </c>
      <c r="I970" s="21">
        <f t="shared" si="189"/>
        <v>0</v>
      </c>
      <c r="J970" s="21">
        <f t="shared" si="190"/>
        <v>0</v>
      </c>
      <c r="K970" s="21">
        <f t="shared" si="191"/>
        <v>0</v>
      </c>
      <c r="L970" s="21">
        <f t="shared" si="192"/>
        <v>0</v>
      </c>
      <c r="M970" s="21">
        <f t="shared" ca="1" si="197"/>
        <v>-4.1827816089938883E-6</v>
      </c>
      <c r="N970" s="21">
        <f t="shared" ca="1" si="193"/>
        <v>0</v>
      </c>
      <c r="O970" s="82">
        <f t="shared" ca="1" si="194"/>
        <v>0</v>
      </c>
      <c r="P970" s="21">
        <f t="shared" ca="1" si="195"/>
        <v>0</v>
      </c>
      <c r="Q970" s="21">
        <f t="shared" ca="1" si="196"/>
        <v>0</v>
      </c>
      <c r="R970" s="12">
        <f t="shared" ca="1" si="198"/>
        <v>4.1827816089938883E-6</v>
      </c>
    </row>
    <row r="971" spans="3:18" x14ac:dyDescent="0.2">
      <c r="C971" s="80"/>
      <c r="D971" s="81">
        <f t="shared" si="186"/>
        <v>0</v>
      </c>
      <c r="E971" s="81">
        <f t="shared" si="186"/>
        <v>0</v>
      </c>
      <c r="F971" s="21">
        <f t="shared" si="187"/>
        <v>0</v>
      </c>
      <c r="G971" s="21">
        <f t="shared" si="187"/>
        <v>0</v>
      </c>
      <c r="H971" s="21">
        <f t="shared" si="188"/>
        <v>0</v>
      </c>
      <c r="I971" s="21">
        <f t="shared" si="189"/>
        <v>0</v>
      </c>
      <c r="J971" s="21">
        <f t="shared" si="190"/>
        <v>0</v>
      </c>
      <c r="K971" s="21">
        <f t="shared" si="191"/>
        <v>0</v>
      </c>
      <c r="L971" s="21">
        <f t="shared" si="192"/>
        <v>0</v>
      </c>
      <c r="M971" s="21">
        <f t="shared" ca="1" si="197"/>
        <v>-4.1827816089938883E-6</v>
      </c>
      <c r="N971" s="21">
        <f t="shared" ca="1" si="193"/>
        <v>0</v>
      </c>
      <c r="O971" s="82">
        <f t="shared" ca="1" si="194"/>
        <v>0</v>
      </c>
      <c r="P971" s="21">
        <f t="shared" ca="1" si="195"/>
        <v>0</v>
      </c>
      <c r="Q971" s="21">
        <f t="shared" ca="1" si="196"/>
        <v>0</v>
      </c>
      <c r="R971" s="12">
        <f t="shared" ca="1" si="198"/>
        <v>4.1827816089938883E-6</v>
      </c>
    </row>
    <row r="972" spans="3:18" x14ac:dyDescent="0.2">
      <c r="C972" s="80"/>
      <c r="D972" s="81">
        <f t="shared" si="186"/>
        <v>0</v>
      </c>
      <c r="E972" s="81">
        <f t="shared" si="186"/>
        <v>0</v>
      </c>
      <c r="F972" s="21">
        <f t="shared" si="187"/>
        <v>0</v>
      </c>
      <c r="G972" s="21">
        <f t="shared" si="187"/>
        <v>0</v>
      </c>
      <c r="H972" s="21">
        <f t="shared" si="188"/>
        <v>0</v>
      </c>
      <c r="I972" s="21">
        <f t="shared" si="189"/>
        <v>0</v>
      </c>
      <c r="J972" s="21">
        <f t="shared" si="190"/>
        <v>0</v>
      </c>
      <c r="K972" s="21">
        <f t="shared" si="191"/>
        <v>0</v>
      </c>
      <c r="L972" s="21">
        <f t="shared" si="192"/>
        <v>0</v>
      </c>
      <c r="M972" s="21">
        <f t="shared" ca="1" si="197"/>
        <v>-4.1827816089938883E-6</v>
      </c>
      <c r="N972" s="21">
        <f t="shared" ca="1" si="193"/>
        <v>0</v>
      </c>
      <c r="O972" s="82">
        <f t="shared" ca="1" si="194"/>
        <v>0</v>
      </c>
      <c r="P972" s="21">
        <f t="shared" ca="1" si="195"/>
        <v>0</v>
      </c>
      <c r="Q972" s="21">
        <f t="shared" ca="1" si="196"/>
        <v>0</v>
      </c>
      <c r="R972" s="12">
        <f t="shared" ca="1" si="198"/>
        <v>4.1827816089938883E-6</v>
      </c>
    </row>
    <row r="973" spans="3:18" x14ac:dyDescent="0.2">
      <c r="C973" s="80"/>
      <c r="D973" s="81">
        <f t="shared" si="186"/>
        <v>0</v>
      </c>
      <c r="E973" s="81">
        <f t="shared" si="186"/>
        <v>0</v>
      </c>
      <c r="F973" s="21">
        <f t="shared" si="187"/>
        <v>0</v>
      </c>
      <c r="G973" s="21">
        <f t="shared" si="187"/>
        <v>0</v>
      </c>
      <c r="H973" s="21">
        <f t="shared" si="188"/>
        <v>0</v>
      </c>
      <c r="I973" s="21">
        <f t="shared" si="189"/>
        <v>0</v>
      </c>
      <c r="J973" s="21">
        <f t="shared" si="190"/>
        <v>0</v>
      </c>
      <c r="K973" s="21">
        <f t="shared" si="191"/>
        <v>0</v>
      </c>
      <c r="L973" s="21">
        <f t="shared" si="192"/>
        <v>0</v>
      </c>
      <c r="M973" s="21">
        <f t="shared" ca="1" si="197"/>
        <v>-4.1827816089938883E-6</v>
      </c>
      <c r="N973" s="21">
        <f t="shared" ca="1" si="193"/>
        <v>0</v>
      </c>
      <c r="O973" s="82">
        <f t="shared" ca="1" si="194"/>
        <v>0</v>
      </c>
      <c r="P973" s="21">
        <f t="shared" ca="1" si="195"/>
        <v>0</v>
      </c>
      <c r="Q973" s="21">
        <f t="shared" ca="1" si="196"/>
        <v>0</v>
      </c>
      <c r="R973" s="12">
        <f t="shared" ca="1" si="198"/>
        <v>4.1827816089938883E-6</v>
      </c>
    </row>
    <row r="974" spans="3:18" x14ac:dyDescent="0.2">
      <c r="C974" s="80"/>
      <c r="D974" s="81">
        <f t="shared" si="186"/>
        <v>0</v>
      </c>
      <c r="E974" s="81">
        <f t="shared" si="186"/>
        <v>0</v>
      </c>
      <c r="F974" s="21">
        <f t="shared" si="187"/>
        <v>0</v>
      </c>
      <c r="G974" s="21">
        <f t="shared" si="187"/>
        <v>0</v>
      </c>
      <c r="H974" s="21">
        <f t="shared" si="188"/>
        <v>0</v>
      </c>
      <c r="I974" s="21">
        <f t="shared" si="189"/>
        <v>0</v>
      </c>
      <c r="J974" s="21">
        <f t="shared" si="190"/>
        <v>0</v>
      </c>
      <c r="K974" s="21">
        <f t="shared" si="191"/>
        <v>0</v>
      </c>
      <c r="L974" s="21">
        <f t="shared" si="192"/>
        <v>0</v>
      </c>
      <c r="M974" s="21">
        <f t="shared" ca="1" si="197"/>
        <v>-4.1827816089938883E-6</v>
      </c>
      <c r="N974" s="21">
        <f t="shared" ca="1" si="193"/>
        <v>0</v>
      </c>
      <c r="O974" s="82">
        <f t="shared" ca="1" si="194"/>
        <v>0</v>
      </c>
      <c r="P974" s="21">
        <f t="shared" ca="1" si="195"/>
        <v>0</v>
      </c>
      <c r="Q974" s="21">
        <f t="shared" ca="1" si="196"/>
        <v>0</v>
      </c>
      <c r="R974" s="12">
        <f t="shared" ca="1" si="198"/>
        <v>4.1827816089938883E-6</v>
      </c>
    </row>
    <row r="975" spans="3:18" x14ac:dyDescent="0.2">
      <c r="C975" s="80"/>
      <c r="D975" s="81">
        <f t="shared" ref="D975:E1038" si="199">A975/A$18</f>
        <v>0</v>
      </c>
      <c r="E975" s="81">
        <f t="shared" si="199"/>
        <v>0</v>
      </c>
      <c r="F975" s="21">
        <f t="shared" ref="F975:G1038" si="200">$C975*D975</f>
        <v>0</v>
      </c>
      <c r="G975" s="21">
        <f t="shared" si="200"/>
        <v>0</v>
      </c>
      <c r="H975" s="21">
        <f t="shared" si="188"/>
        <v>0</v>
      </c>
      <c r="I975" s="21">
        <f t="shared" si="189"/>
        <v>0</v>
      </c>
      <c r="J975" s="21">
        <f t="shared" si="190"/>
        <v>0</v>
      </c>
      <c r="K975" s="21">
        <f t="shared" si="191"/>
        <v>0</v>
      </c>
      <c r="L975" s="21">
        <f t="shared" si="192"/>
        <v>0</v>
      </c>
      <c r="M975" s="21">
        <f t="shared" ca="1" si="197"/>
        <v>-4.1827816089938883E-6</v>
      </c>
      <c r="N975" s="21">
        <f t="shared" ca="1" si="193"/>
        <v>0</v>
      </c>
      <c r="O975" s="82">
        <f t="shared" ca="1" si="194"/>
        <v>0</v>
      </c>
      <c r="P975" s="21">
        <f t="shared" ca="1" si="195"/>
        <v>0</v>
      </c>
      <c r="Q975" s="21">
        <f t="shared" ca="1" si="196"/>
        <v>0</v>
      </c>
      <c r="R975" s="12">
        <f t="shared" ca="1" si="198"/>
        <v>4.1827816089938883E-6</v>
      </c>
    </row>
    <row r="976" spans="3:18" x14ac:dyDescent="0.2">
      <c r="C976" s="80"/>
      <c r="D976" s="81">
        <f t="shared" si="199"/>
        <v>0</v>
      </c>
      <c r="E976" s="81">
        <f t="shared" si="199"/>
        <v>0</v>
      </c>
      <c r="F976" s="21">
        <f t="shared" si="200"/>
        <v>0</v>
      </c>
      <c r="G976" s="21">
        <f t="shared" si="200"/>
        <v>0</v>
      </c>
      <c r="H976" s="21">
        <f t="shared" ref="H976:H1039" si="201">C976*D976*D976</f>
        <v>0</v>
      </c>
      <c r="I976" s="21">
        <f t="shared" ref="I976:I1039" si="202">C976*D976*D976*D976</f>
        <v>0</v>
      </c>
      <c r="J976" s="21">
        <f t="shared" ref="J976:J1039" si="203">C976*D976*D976*D976*D976</f>
        <v>0</v>
      </c>
      <c r="K976" s="21">
        <f t="shared" ref="K976:K1039" si="204">C976*E976*D976</f>
        <v>0</v>
      </c>
      <c r="L976" s="21">
        <f t="shared" ref="L976:L1039" si="205">C976*E976*D976*D976</f>
        <v>0</v>
      </c>
      <c r="M976" s="21">
        <f t="shared" ca="1" si="197"/>
        <v>-4.1827816089938883E-6</v>
      </c>
      <c r="N976" s="21">
        <f t="shared" ref="N976:N1039" ca="1" si="206">C976*(M976-E976)^2</f>
        <v>0</v>
      </c>
      <c r="O976" s="82">
        <f t="shared" ref="O976:O1039" ca="1" si="207">(C976*O$1-O$2*F976+O$3*H976)^2</f>
        <v>0</v>
      </c>
      <c r="P976" s="21">
        <f t="shared" ref="P976:P1039" ca="1" si="208">(-C976*O$2+O$4*F976-O$5*H976)^2</f>
        <v>0</v>
      </c>
      <c r="Q976" s="21">
        <f t="shared" ref="Q976:Q1039" ca="1" si="209">+(C976*O$3-F976*O$5+H976*O$6)^2</f>
        <v>0</v>
      </c>
      <c r="R976" s="12">
        <f t="shared" ca="1" si="198"/>
        <v>4.1827816089938883E-6</v>
      </c>
    </row>
    <row r="977" spans="3:18" x14ac:dyDescent="0.2">
      <c r="C977" s="80"/>
      <c r="D977" s="81">
        <f t="shared" si="199"/>
        <v>0</v>
      </c>
      <c r="E977" s="81">
        <f t="shared" si="199"/>
        <v>0</v>
      </c>
      <c r="F977" s="21">
        <f t="shared" si="200"/>
        <v>0</v>
      </c>
      <c r="G977" s="21">
        <f t="shared" si="200"/>
        <v>0</v>
      </c>
      <c r="H977" s="21">
        <f t="shared" si="201"/>
        <v>0</v>
      </c>
      <c r="I977" s="21">
        <f t="shared" si="202"/>
        <v>0</v>
      </c>
      <c r="J977" s="21">
        <f t="shared" si="203"/>
        <v>0</v>
      </c>
      <c r="K977" s="21">
        <f t="shared" si="204"/>
        <v>0</v>
      </c>
      <c r="L977" s="21">
        <f t="shared" si="205"/>
        <v>0</v>
      </c>
      <c r="M977" s="21">
        <f t="shared" ca="1" si="197"/>
        <v>-4.1827816089938883E-6</v>
      </c>
      <c r="N977" s="21">
        <f t="shared" ca="1" si="206"/>
        <v>0</v>
      </c>
      <c r="O977" s="82">
        <f t="shared" ca="1" si="207"/>
        <v>0</v>
      </c>
      <c r="P977" s="21">
        <f t="shared" ca="1" si="208"/>
        <v>0</v>
      </c>
      <c r="Q977" s="21">
        <f t="shared" ca="1" si="209"/>
        <v>0</v>
      </c>
      <c r="R977" s="12">
        <f t="shared" ca="1" si="198"/>
        <v>4.1827816089938883E-6</v>
      </c>
    </row>
    <row r="978" spans="3:18" x14ac:dyDescent="0.2">
      <c r="C978" s="80"/>
      <c r="D978" s="81">
        <f t="shared" si="199"/>
        <v>0</v>
      </c>
      <c r="E978" s="81">
        <f t="shared" si="199"/>
        <v>0</v>
      </c>
      <c r="F978" s="21">
        <f t="shared" si="200"/>
        <v>0</v>
      </c>
      <c r="G978" s="21">
        <f t="shared" si="200"/>
        <v>0</v>
      </c>
      <c r="H978" s="21">
        <f t="shared" si="201"/>
        <v>0</v>
      </c>
      <c r="I978" s="21">
        <f t="shared" si="202"/>
        <v>0</v>
      </c>
      <c r="J978" s="21">
        <f t="shared" si="203"/>
        <v>0</v>
      </c>
      <c r="K978" s="21">
        <f t="shared" si="204"/>
        <v>0</v>
      </c>
      <c r="L978" s="21">
        <f t="shared" si="205"/>
        <v>0</v>
      </c>
      <c r="M978" s="21">
        <f t="shared" ca="1" si="197"/>
        <v>-4.1827816089938883E-6</v>
      </c>
      <c r="N978" s="21">
        <f t="shared" ca="1" si="206"/>
        <v>0</v>
      </c>
      <c r="O978" s="82">
        <f t="shared" ca="1" si="207"/>
        <v>0</v>
      </c>
      <c r="P978" s="21">
        <f t="shared" ca="1" si="208"/>
        <v>0</v>
      </c>
      <c r="Q978" s="21">
        <f t="shared" ca="1" si="209"/>
        <v>0</v>
      </c>
      <c r="R978" s="12">
        <f t="shared" ca="1" si="198"/>
        <v>4.1827816089938883E-6</v>
      </c>
    </row>
    <row r="979" spans="3:18" x14ac:dyDescent="0.2">
      <c r="C979" s="80"/>
      <c r="D979" s="81">
        <f t="shared" si="199"/>
        <v>0</v>
      </c>
      <c r="E979" s="81">
        <f t="shared" si="199"/>
        <v>0</v>
      </c>
      <c r="F979" s="21">
        <f t="shared" si="200"/>
        <v>0</v>
      </c>
      <c r="G979" s="21">
        <f t="shared" si="200"/>
        <v>0</v>
      </c>
      <c r="H979" s="21">
        <f t="shared" si="201"/>
        <v>0</v>
      </c>
      <c r="I979" s="21">
        <f t="shared" si="202"/>
        <v>0</v>
      </c>
      <c r="J979" s="21">
        <f t="shared" si="203"/>
        <v>0</v>
      </c>
      <c r="K979" s="21">
        <f t="shared" si="204"/>
        <v>0</v>
      </c>
      <c r="L979" s="21">
        <f t="shared" si="205"/>
        <v>0</v>
      </c>
      <c r="M979" s="21">
        <f t="shared" ca="1" si="197"/>
        <v>-4.1827816089938883E-6</v>
      </c>
      <c r="N979" s="21">
        <f t="shared" ca="1" si="206"/>
        <v>0</v>
      </c>
      <c r="O979" s="82">
        <f t="shared" ca="1" si="207"/>
        <v>0</v>
      </c>
      <c r="P979" s="21">
        <f t="shared" ca="1" si="208"/>
        <v>0</v>
      </c>
      <c r="Q979" s="21">
        <f t="shared" ca="1" si="209"/>
        <v>0</v>
      </c>
      <c r="R979" s="12">
        <f t="shared" ca="1" si="198"/>
        <v>4.1827816089938883E-6</v>
      </c>
    </row>
    <row r="980" spans="3:18" x14ac:dyDescent="0.2">
      <c r="C980" s="80"/>
      <c r="D980" s="81">
        <f t="shared" si="199"/>
        <v>0</v>
      </c>
      <c r="E980" s="81">
        <f t="shared" si="199"/>
        <v>0</v>
      </c>
      <c r="F980" s="21">
        <f t="shared" si="200"/>
        <v>0</v>
      </c>
      <c r="G980" s="21">
        <f t="shared" si="200"/>
        <v>0</v>
      </c>
      <c r="H980" s="21">
        <f t="shared" si="201"/>
        <v>0</v>
      </c>
      <c r="I980" s="21">
        <f t="shared" si="202"/>
        <v>0</v>
      </c>
      <c r="J980" s="21">
        <f t="shared" si="203"/>
        <v>0</v>
      </c>
      <c r="K980" s="21">
        <f t="shared" si="204"/>
        <v>0</v>
      </c>
      <c r="L980" s="21">
        <f t="shared" si="205"/>
        <v>0</v>
      </c>
      <c r="M980" s="21">
        <f t="shared" ca="1" si="197"/>
        <v>-4.1827816089938883E-6</v>
      </c>
      <c r="N980" s="21">
        <f t="shared" ca="1" si="206"/>
        <v>0</v>
      </c>
      <c r="O980" s="82">
        <f t="shared" ca="1" si="207"/>
        <v>0</v>
      </c>
      <c r="P980" s="21">
        <f t="shared" ca="1" si="208"/>
        <v>0</v>
      </c>
      <c r="Q980" s="21">
        <f t="shared" ca="1" si="209"/>
        <v>0</v>
      </c>
      <c r="R980" s="12">
        <f t="shared" ca="1" si="198"/>
        <v>4.1827816089938883E-6</v>
      </c>
    </row>
    <row r="981" spans="3:18" x14ac:dyDescent="0.2">
      <c r="C981" s="80"/>
      <c r="D981" s="81">
        <f t="shared" si="199"/>
        <v>0</v>
      </c>
      <c r="E981" s="81">
        <f t="shared" si="199"/>
        <v>0</v>
      </c>
      <c r="F981" s="21">
        <f t="shared" si="200"/>
        <v>0</v>
      </c>
      <c r="G981" s="21">
        <f t="shared" si="200"/>
        <v>0</v>
      </c>
      <c r="H981" s="21">
        <f t="shared" si="201"/>
        <v>0</v>
      </c>
      <c r="I981" s="21">
        <f t="shared" si="202"/>
        <v>0</v>
      </c>
      <c r="J981" s="21">
        <f t="shared" si="203"/>
        <v>0</v>
      </c>
      <c r="K981" s="21">
        <f t="shared" si="204"/>
        <v>0</v>
      </c>
      <c r="L981" s="21">
        <f t="shared" si="205"/>
        <v>0</v>
      </c>
      <c r="M981" s="21">
        <f t="shared" ref="M981:M1044" ca="1" si="210">+E$4+E$5*D981+E$6*D981^2</f>
        <v>-4.1827816089938883E-6</v>
      </c>
      <c r="N981" s="21">
        <f t="shared" ca="1" si="206"/>
        <v>0</v>
      </c>
      <c r="O981" s="82">
        <f t="shared" ca="1" si="207"/>
        <v>0</v>
      </c>
      <c r="P981" s="21">
        <f t="shared" ca="1" si="208"/>
        <v>0</v>
      </c>
      <c r="Q981" s="21">
        <f t="shared" ca="1" si="209"/>
        <v>0</v>
      </c>
      <c r="R981" s="12">
        <f t="shared" ref="R981:R1044" ca="1" si="211">+E981-M981</f>
        <v>4.1827816089938883E-6</v>
      </c>
    </row>
    <row r="982" spans="3:18" x14ac:dyDescent="0.2">
      <c r="C982" s="80"/>
      <c r="D982" s="81">
        <f t="shared" si="199"/>
        <v>0</v>
      </c>
      <c r="E982" s="81">
        <f t="shared" si="199"/>
        <v>0</v>
      </c>
      <c r="F982" s="21">
        <f t="shared" si="200"/>
        <v>0</v>
      </c>
      <c r="G982" s="21">
        <f t="shared" si="200"/>
        <v>0</v>
      </c>
      <c r="H982" s="21">
        <f t="shared" si="201"/>
        <v>0</v>
      </c>
      <c r="I982" s="21">
        <f t="shared" si="202"/>
        <v>0</v>
      </c>
      <c r="J982" s="21">
        <f t="shared" si="203"/>
        <v>0</v>
      </c>
      <c r="K982" s="21">
        <f t="shared" si="204"/>
        <v>0</v>
      </c>
      <c r="L982" s="21">
        <f t="shared" si="205"/>
        <v>0</v>
      </c>
      <c r="M982" s="21">
        <f t="shared" ca="1" si="210"/>
        <v>-4.1827816089938883E-6</v>
      </c>
      <c r="N982" s="21">
        <f t="shared" ca="1" si="206"/>
        <v>0</v>
      </c>
      <c r="O982" s="82">
        <f t="shared" ca="1" si="207"/>
        <v>0</v>
      </c>
      <c r="P982" s="21">
        <f t="shared" ca="1" si="208"/>
        <v>0</v>
      </c>
      <c r="Q982" s="21">
        <f t="shared" ca="1" si="209"/>
        <v>0</v>
      </c>
      <c r="R982" s="12">
        <f t="shared" ca="1" si="211"/>
        <v>4.1827816089938883E-6</v>
      </c>
    </row>
    <row r="983" spans="3:18" x14ac:dyDescent="0.2">
      <c r="C983" s="80"/>
      <c r="D983" s="81">
        <f t="shared" si="199"/>
        <v>0</v>
      </c>
      <c r="E983" s="81">
        <f t="shared" si="199"/>
        <v>0</v>
      </c>
      <c r="F983" s="21">
        <f t="shared" si="200"/>
        <v>0</v>
      </c>
      <c r="G983" s="21">
        <f t="shared" si="200"/>
        <v>0</v>
      </c>
      <c r="H983" s="21">
        <f t="shared" si="201"/>
        <v>0</v>
      </c>
      <c r="I983" s="21">
        <f t="shared" si="202"/>
        <v>0</v>
      </c>
      <c r="J983" s="21">
        <f t="shared" si="203"/>
        <v>0</v>
      </c>
      <c r="K983" s="21">
        <f t="shared" si="204"/>
        <v>0</v>
      </c>
      <c r="L983" s="21">
        <f t="shared" si="205"/>
        <v>0</v>
      </c>
      <c r="M983" s="21">
        <f t="shared" ca="1" si="210"/>
        <v>-4.1827816089938883E-6</v>
      </c>
      <c r="N983" s="21">
        <f t="shared" ca="1" si="206"/>
        <v>0</v>
      </c>
      <c r="O983" s="82">
        <f t="shared" ca="1" si="207"/>
        <v>0</v>
      </c>
      <c r="P983" s="21">
        <f t="shared" ca="1" si="208"/>
        <v>0</v>
      </c>
      <c r="Q983" s="21">
        <f t="shared" ca="1" si="209"/>
        <v>0</v>
      </c>
      <c r="R983" s="12">
        <f t="shared" ca="1" si="211"/>
        <v>4.1827816089938883E-6</v>
      </c>
    </row>
    <row r="984" spans="3:18" x14ac:dyDescent="0.2">
      <c r="C984" s="80"/>
      <c r="D984" s="81">
        <f t="shared" si="199"/>
        <v>0</v>
      </c>
      <c r="E984" s="81">
        <f t="shared" si="199"/>
        <v>0</v>
      </c>
      <c r="F984" s="21">
        <f t="shared" si="200"/>
        <v>0</v>
      </c>
      <c r="G984" s="21">
        <f t="shared" si="200"/>
        <v>0</v>
      </c>
      <c r="H984" s="21">
        <f t="shared" si="201"/>
        <v>0</v>
      </c>
      <c r="I984" s="21">
        <f t="shared" si="202"/>
        <v>0</v>
      </c>
      <c r="J984" s="21">
        <f t="shared" si="203"/>
        <v>0</v>
      </c>
      <c r="K984" s="21">
        <f t="shared" si="204"/>
        <v>0</v>
      </c>
      <c r="L984" s="21">
        <f t="shared" si="205"/>
        <v>0</v>
      </c>
      <c r="M984" s="21">
        <f t="shared" ca="1" si="210"/>
        <v>-4.1827816089938883E-6</v>
      </c>
      <c r="N984" s="21">
        <f t="shared" ca="1" si="206"/>
        <v>0</v>
      </c>
      <c r="O984" s="82">
        <f t="shared" ca="1" si="207"/>
        <v>0</v>
      </c>
      <c r="P984" s="21">
        <f t="shared" ca="1" si="208"/>
        <v>0</v>
      </c>
      <c r="Q984" s="21">
        <f t="shared" ca="1" si="209"/>
        <v>0</v>
      </c>
      <c r="R984" s="12">
        <f t="shared" ca="1" si="211"/>
        <v>4.1827816089938883E-6</v>
      </c>
    </row>
    <row r="985" spans="3:18" x14ac:dyDescent="0.2">
      <c r="C985" s="80"/>
      <c r="D985" s="81">
        <f t="shared" si="199"/>
        <v>0</v>
      </c>
      <c r="E985" s="81">
        <f t="shared" si="199"/>
        <v>0</v>
      </c>
      <c r="F985" s="21">
        <f t="shared" si="200"/>
        <v>0</v>
      </c>
      <c r="G985" s="21">
        <f t="shared" si="200"/>
        <v>0</v>
      </c>
      <c r="H985" s="21">
        <f t="shared" si="201"/>
        <v>0</v>
      </c>
      <c r="I985" s="21">
        <f t="shared" si="202"/>
        <v>0</v>
      </c>
      <c r="J985" s="21">
        <f t="shared" si="203"/>
        <v>0</v>
      </c>
      <c r="K985" s="21">
        <f t="shared" si="204"/>
        <v>0</v>
      </c>
      <c r="L985" s="21">
        <f t="shared" si="205"/>
        <v>0</v>
      </c>
      <c r="M985" s="21">
        <f t="shared" ca="1" si="210"/>
        <v>-4.1827816089938883E-6</v>
      </c>
      <c r="N985" s="21">
        <f t="shared" ca="1" si="206"/>
        <v>0</v>
      </c>
      <c r="O985" s="82">
        <f t="shared" ca="1" si="207"/>
        <v>0</v>
      </c>
      <c r="P985" s="21">
        <f t="shared" ca="1" si="208"/>
        <v>0</v>
      </c>
      <c r="Q985" s="21">
        <f t="shared" ca="1" si="209"/>
        <v>0</v>
      </c>
      <c r="R985" s="12">
        <f t="shared" ca="1" si="211"/>
        <v>4.1827816089938883E-6</v>
      </c>
    </row>
    <row r="986" spans="3:18" x14ac:dyDescent="0.2">
      <c r="C986" s="80"/>
      <c r="D986" s="81">
        <f t="shared" si="199"/>
        <v>0</v>
      </c>
      <c r="E986" s="81">
        <f t="shared" si="199"/>
        <v>0</v>
      </c>
      <c r="F986" s="21">
        <f t="shared" si="200"/>
        <v>0</v>
      </c>
      <c r="G986" s="21">
        <f t="shared" si="200"/>
        <v>0</v>
      </c>
      <c r="H986" s="21">
        <f t="shared" si="201"/>
        <v>0</v>
      </c>
      <c r="I986" s="21">
        <f t="shared" si="202"/>
        <v>0</v>
      </c>
      <c r="J986" s="21">
        <f t="shared" si="203"/>
        <v>0</v>
      </c>
      <c r="K986" s="21">
        <f t="shared" si="204"/>
        <v>0</v>
      </c>
      <c r="L986" s="21">
        <f t="shared" si="205"/>
        <v>0</v>
      </c>
      <c r="M986" s="21">
        <f t="shared" ca="1" si="210"/>
        <v>-4.1827816089938883E-6</v>
      </c>
      <c r="N986" s="21">
        <f t="shared" ca="1" si="206"/>
        <v>0</v>
      </c>
      <c r="O986" s="82">
        <f t="shared" ca="1" si="207"/>
        <v>0</v>
      </c>
      <c r="P986" s="21">
        <f t="shared" ca="1" si="208"/>
        <v>0</v>
      </c>
      <c r="Q986" s="21">
        <f t="shared" ca="1" si="209"/>
        <v>0</v>
      </c>
      <c r="R986" s="12">
        <f t="shared" ca="1" si="211"/>
        <v>4.1827816089938883E-6</v>
      </c>
    </row>
    <row r="987" spans="3:18" x14ac:dyDescent="0.2">
      <c r="C987" s="80"/>
      <c r="D987" s="81">
        <f t="shared" si="199"/>
        <v>0</v>
      </c>
      <c r="E987" s="81">
        <f t="shared" si="199"/>
        <v>0</v>
      </c>
      <c r="F987" s="21">
        <f t="shared" si="200"/>
        <v>0</v>
      </c>
      <c r="G987" s="21">
        <f t="shared" si="200"/>
        <v>0</v>
      </c>
      <c r="H987" s="21">
        <f t="shared" si="201"/>
        <v>0</v>
      </c>
      <c r="I987" s="21">
        <f t="shared" si="202"/>
        <v>0</v>
      </c>
      <c r="J987" s="21">
        <f t="shared" si="203"/>
        <v>0</v>
      </c>
      <c r="K987" s="21">
        <f t="shared" si="204"/>
        <v>0</v>
      </c>
      <c r="L987" s="21">
        <f t="shared" si="205"/>
        <v>0</v>
      </c>
      <c r="M987" s="21">
        <f t="shared" ca="1" si="210"/>
        <v>-4.1827816089938883E-6</v>
      </c>
      <c r="N987" s="21">
        <f t="shared" ca="1" si="206"/>
        <v>0</v>
      </c>
      <c r="O987" s="82">
        <f t="shared" ca="1" si="207"/>
        <v>0</v>
      </c>
      <c r="P987" s="21">
        <f t="shared" ca="1" si="208"/>
        <v>0</v>
      </c>
      <c r="Q987" s="21">
        <f t="shared" ca="1" si="209"/>
        <v>0</v>
      </c>
      <c r="R987" s="12">
        <f t="shared" ca="1" si="211"/>
        <v>4.1827816089938883E-6</v>
      </c>
    </row>
    <row r="988" spans="3:18" x14ac:dyDescent="0.2">
      <c r="C988" s="80"/>
      <c r="D988" s="81">
        <f t="shared" si="199"/>
        <v>0</v>
      </c>
      <c r="E988" s="81">
        <f t="shared" si="199"/>
        <v>0</v>
      </c>
      <c r="F988" s="21">
        <f t="shared" si="200"/>
        <v>0</v>
      </c>
      <c r="G988" s="21">
        <f t="shared" si="200"/>
        <v>0</v>
      </c>
      <c r="H988" s="21">
        <f t="shared" si="201"/>
        <v>0</v>
      </c>
      <c r="I988" s="21">
        <f t="shared" si="202"/>
        <v>0</v>
      </c>
      <c r="J988" s="21">
        <f t="shared" si="203"/>
        <v>0</v>
      </c>
      <c r="K988" s="21">
        <f t="shared" si="204"/>
        <v>0</v>
      </c>
      <c r="L988" s="21">
        <f t="shared" si="205"/>
        <v>0</v>
      </c>
      <c r="M988" s="21">
        <f t="shared" ca="1" si="210"/>
        <v>-4.1827816089938883E-6</v>
      </c>
      <c r="N988" s="21">
        <f t="shared" ca="1" si="206"/>
        <v>0</v>
      </c>
      <c r="O988" s="82">
        <f t="shared" ca="1" si="207"/>
        <v>0</v>
      </c>
      <c r="P988" s="21">
        <f t="shared" ca="1" si="208"/>
        <v>0</v>
      </c>
      <c r="Q988" s="21">
        <f t="shared" ca="1" si="209"/>
        <v>0</v>
      </c>
      <c r="R988" s="12">
        <f t="shared" ca="1" si="211"/>
        <v>4.1827816089938883E-6</v>
      </c>
    </row>
    <row r="989" spans="3:18" x14ac:dyDescent="0.2">
      <c r="C989" s="80"/>
      <c r="D989" s="81">
        <f t="shared" si="199"/>
        <v>0</v>
      </c>
      <c r="E989" s="81">
        <f t="shared" si="199"/>
        <v>0</v>
      </c>
      <c r="F989" s="21">
        <f t="shared" si="200"/>
        <v>0</v>
      </c>
      <c r="G989" s="21">
        <f t="shared" si="200"/>
        <v>0</v>
      </c>
      <c r="H989" s="21">
        <f t="shared" si="201"/>
        <v>0</v>
      </c>
      <c r="I989" s="21">
        <f t="shared" si="202"/>
        <v>0</v>
      </c>
      <c r="J989" s="21">
        <f t="shared" si="203"/>
        <v>0</v>
      </c>
      <c r="K989" s="21">
        <f t="shared" si="204"/>
        <v>0</v>
      </c>
      <c r="L989" s="21">
        <f t="shared" si="205"/>
        <v>0</v>
      </c>
      <c r="M989" s="21">
        <f t="shared" ca="1" si="210"/>
        <v>-4.1827816089938883E-6</v>
      </c>
      <c r="N989" s="21">
        <f t="shared" ca="1" si="206"/>
        <v>0</v>
      </c>
      <c r="O989" s="82">
        <f t="shared" ca="1" si="207"/>
        <v>0</v>
      </c>
      <c r="P989" s="21">
        <f t="shared" ca="1" si="208"/>
        <v>0</v>
      </c>
      <c r="Q989" s="21">
        <f t="shared" ca="1" si="209"/>
        <v>0</v>
      </c>
      <c r="R989" s="12">
        <f t="shared" ca="1" si="211"/>
        <v>4.1827816089938883E-6</v>
      </c>
    </row>
    <row r="990" spans="3:18" x14ac:dyDescent="0.2">
      <c r="C990" s="80"/>
      <c r="D990" s="81">
        <f t="shared" si="199"/>
        <v>0</v>
      </c>
      <c r="E990" s="81">
        <f t="shared" si="199"/>
        <v>0</v>
      </c>
      <c r="F990" s="21">
        <f t="shared" si="200"/>
        <v>0</v>
      </c>
      <c r="G990" s="21">
        <f t="shared" si="200"/>
        <v>0</v>
      </c>
      <c r="H990" s="21">
        <f t="shared" si="201"/>
        <v>0</v>
      </c>
      <c r="I990" s="21">
        <f t="shared" si="202"/>
        <v>0</v>
      </c>
      <c r="J990" s="21">
        <f t="shared" si="203"/>
        <v>0</v>
      </c>
      <c r="K990" s="21">
        <f t="shared" si="204"/>
        <v>0</v>
      </c>
      <c r="L990" s="21">
        <f t="shared" si="205"/>
        <v>0</v>
      </c>
      <c r="M990" s="21">
        <f t="shared" ca="1" si="210"/>
        <v>-4.1827816089938883E-6</v>
      </c>
      <c r="N990" s="21">
        <f t="shared" ca="1" si="206"/>
        <v>0</v>
      </c>
      <c r="O990" s="82">
        <f t="shared" ca="1" si="207"/>
        <v>0</v>
      </c>
      <c r="P990" s="21">
        <f t="shared" ca="1" si="208"/>
        <v>0</v>
      </c>
      <c r="Q990" s="21">
        <f t="shared" ca="1" si="209"/>
        <v>0</v>
      </c>
      <c r="R990" s="12">
        <f t="shared" ca="1" si="211"/>
        <v>4.1827816089938883E-6</v>
      </c>
    </row>
    <row r="991" spans="3:18" x14ac:dyDescent="0.2">
      <c r="C991" s="80"/>
      <c r="D991" s="81">
        <f t="shared" si="199"/>
        <v>0</v>
      </c>
      <c r="E991" s="81">
        <f t="shared" si="199"/>
        <v>0</v>
      </c>
      <c r="F991" s="21">
        <f t="shared" si="200"/>
        <v>0</v>
      </c>
      <c r="G991" s="21">
        <f t="shared" si="200"/>
        <v>0</v>
      </c>
      <c r="H991" s="21">
        <f t="shared" si="201"/>
        <v>0</v>
      </c>
      <c r="I991" s="21">
        <f t="shared" si="202"/>
        <v>0</v>
      </c>
      <c r="J991" s="21">
        <f t="shared" si="203"/>
        <v>0</v>
      </c>
      <c r="K991" s="21">
        <f t="shared" si="204"/>
        <v>0</v>
      </c>
      <c r="L991" s="21">
        <f t="shared" si="205"/>
        <v>0</v>
      </c>
      <c r="M991" s="21">
        <f t="shared" ca="1" si="210"/>
        <v>-4.1827816089938883E-6</v>
      </c>
      <c r="N991" s="21">
        <f t="shared" ca="1" si="206"/>
        <v>0</v>
      </c>
      <c r="O991" s="82">
        <f t="shared" ca="1" si="207"/>
        <v>0</v>
      </c>
      <c r="P991" s="21">
        <f t="shared" ca="1" si="208"/>
        <v>0</v>
      </c>
      <c r="Q991" s="21">
        <f t="shared" ca="1" si="209"/>
        <v>0</v>
      </c>
      <c r="R991" s="12">
        <f t="shared" ca="1" si="211"/>
        <v>4.1827816089938883E-6</v>
      </c>
    </row>
    <row r="992" spans="3:18" x14ac:dyDescent="0.2">
      <c r="C992" s="80"/>
      <c r="D992" s="81">
        <f t="shared" si="199"/>
        <v>0</v>
      </c>
      <c r="E992" s="81">
        <f t="shared" si="199"/>
        <v>0</v>
      </c>
      <c r="F992" s="21">
        <f t="shared" si="200"/>
        <v>0</v>
      </c>
      <c r="G992" s="21">
        <f t="shared" si="200"/>
        <v>0</v>
      </c>
      <c r="H992" s="21">
        <f t="shared" si="201"/>
        <v>0</v>
      </c>
      <c r="I992" s="21">
        <f t="shared" si="202"/>
        <v>0</v>
      </c>
      <c r="J992" s="21">
        <f t="shared" si="203"/>
        <v>0</v>
      </c>
      <c r="K992" s="21">
        <f t="shared" si="204"/>
        <v>0</v>
      </c>
      <c r="L992" s="21">
        <f t="shared" si="205"/>
        <v>0</v>
      </c>
      <c r="M992" s="21">
        <f t="shared" ca="1" si="210"/>
        <v>-4.1827816089938883E-6</v>
      </c>
      <c r="N992" s="21">
        <f t="shared" ca="1" si="206"/>
        <v>0</v>
      </c>
      <c r="O992" s="82">
        <f t="shared" ca="1" si="207"/>
        <v>0</v>
      </c>
      <c r="P992" s="21">
        <f t="shared" ca="1" si="208"/>
        <v>0</v>
      </c>
      <c r="Q992" s="21">
        <f t="shared" ca="1" si="209"/>
        <v>0</v>
      </c>
      <c r="R992" s="12">
        <f t="shared" ca="1" si="211"/>
        <v>4.1827816089938883E-6</v>
      </c>
    </row>
    <row r="993" spans="3:18" x14ac:dyDescent="0.2">
      <c r="C993" s="80"/>
      <c r="D993" s="81">
        <f t="shared" si="199"/>
        <v>0</v>
      </c>
      <c r="E993" s="81">
        <f t="shared" si="199"/>
        <v>0</v>
      </c>
      <c r="F993" s="21">
        <f t="shared" si="200"/>
        <v>0</v>
      </c>
      <c r="G993" s="21">
        <f t="shared" si="200"/>
        <v>0</v>
      </c>
      <c r="H993" s="21">
        <f t="shared" si="201"/>
        <v>0</v>
      </c>
      <c r="I993" s="21">
        <f t="shared" si="202"/>
        <v>0</v>
      </c>
      <c r="J993" s="21">
        <f t="shared" si="203"/>
        <v>0</v>
      </c>
      <c r="K993" s="21">
        <f t="shared" si="204"/>
        <v>0</v>
      </c>
      <c r="L993" s="21">
        <f t="shared" si="205"/>
        <v>0</v>
      </c>
      <c r="M993" s="21">
        <f t="shared" ca="1" si="210"/>
        <v>-4.1827816089938883E-6</v>
      </c>
      <c r="N993" s="21">
        <f t="shared" ca="1" si="206"/>
        <v>0</v>
      </c>
      <c r="O993" s="82">
        <f t="shared" ca="1" si="207"/>
        <v>0</v>
      </c>
      <c r="P993" s="21">
        <f t="shared" ca="1" si="208"/>
        <v>0</v>
      </c>
      <c r="Q993" s="21">
        <f t="shared" ca="1" si="209"/>
        <v>0</v>
      </c>
      <c r="R993" s="12">
        <f t="shared" ca="1" si="211"/>
        <v>4.1827816089938883E-6</v>
      </c>
    </row>
    <row r="994" spans="3:18" x14ac:dyDescent="0.2">
      <c r="C994" s="80"/>
      <c r="D994" s="81">
        <f t="shared" si="199"/>
        <v>0</v>
      </c>
      <c r="E994" s="81">
        <f t="shared" si="199"/>
        <v>0</v>
      </c>
      <c r="F994" s="21">
        <f t="shared" si="200"/>
        <v>0</v>
      </c>
      <c r="G994" s="21">
        <f t="shared" si="200"/>
        <v>0</v>
      </c>
      <c r="H994" s="21">
        <f t="shared" si="201"/>
        <v>0</v>
      </c>
      <c r="I994" s="21">
        <f t="shared" si="202"/>
        <v>0</v>
      </c>
      <c r="J994" s="21">
        <f t="shared" si="203"/>
        <v>0</v>
      </c>
      <c r="K994" s="21">
        <f t="shared" si="204"/>
        <v>0</v>
      </c>
      <c r="L994" s="21">
        <f t="shared" si="205"/>
        <v>0</v>
      </c>
      <c r="M994" s="21">
        <f t="shared" ca="1" si="210"/>
        <v>-4.1827816089938883E-6</v>
      </c>
      <c r="N994" s="21">
        <f t="shared" ca="1" si="206"/>
        <v>0</v>
      </c>
      <c r="O994" s="82">
        <f t="shared" ca="1" si="207"/>
        <v>0</v>
      </c>
      <c r="P994" s="21">
        <f t="shared" ca="1" si="208"/>
        <v>0</v>
      </c>
      <c r="Q994" s="21">
        <f t="shared" ca="1" si="209"/>
        <v>0</v>
      </c>
      <c r="R994" s="12">
        <f t="shared" ca="1" si="211"/>
        <v>4.1827816089938883E-6</v>
      </c>
    </row>
    <row r="995" spans="3:18" x14ac:dyDescent="0.2">
      <c r="C995" s="80"/>
      <c r="D995" s="81">
        <f t="shared" si="199"/>
        <v>0</v>
      </c>
      <c r="E995" s="81">
        <f t="shared" si="199"/>
        <v>0</v>
      </c>
      <c r="F995" s="21">
        <f t="shared" si="200"/>
        <v>0</v>
      </c>
      <c r="G995" s="21">
        <f t="shared" si="200"/>
        <v>0</v>
      </c>
      <c r="H995" s="21">
        <f t="shared" si="201"/>
        <v>0</v>
      </c>
      <c r="I995" s="21">
        <f t="shared" si="202"/>
        <v>0</v>
      </c>
      <c r="J995" s="21">
        <f t="shared" si="203"/>
        <v>0</v>
      </c>
      <c r="K995" s="21">
        <f t="shared" si="204"/>
        <v>0</v>
      </c>
      <c r="L995" s="21">
        <f t="shared" si="205"/>
        <v>0</v>
      </c>
      <c r="M995" s="21">
        <f t="shared" ca="1" si="210"/>
        <v>-4.1827816089938883E-6</v>
      </c>
      <c r="N995" s="21">
        <f t="shared" ca="1" si="206"/>
        <v>0</v>
      </c>
      <c r="O995" s="82">
        <f t="shared" ca="1" si="207"/>
        <v>0</v>
      </c>
      <c r="P995" s="21">
        <f t="shared" ca="1" si="208"/>
        <v>0</v>
      </c>
      <c r="Q995" s="21">
        <f t="shared" ca="1" si="209"/>
        <v>0</v>
      </c>
      <c r="R995" s="12">
        <f t="shared" ca="1" si="211"/>
        <v>4.1827816089938883E-6</v>
      </c>
    </row>
    <row r="996" spans="3:18" x14ac:dyDescent="0.2">
      <c r="C996" s="80"/>
      <c r="D996" s="81">
        <f t="shared" si="199"/>
        <v>0</v>
      </c>
      <c r="E996" s="81">
        <f t="shared" si="199"/>
        <v>0</v>
      </c>
      <c r="F996" s="21">
        <f t="shared" si="200"/>
        <v>0</v>
      </c>
      <c r="G996" s="21">
        <f t="shared" si="200"/>
        <v>0</v>
      </c>
      <c r="H996" s="21">
        <f t="shared" si="201"/>
        <v>0</v>
      </c>
      <c r="I996" s="21">
        <f t="shared" si="202"/>
        <v>0</v>
      </c>
      <c r="J996" s="21">
        <f t="shared" si="203"/>
        <v>0</v>
      </c>
      <c r="K996" s="21">
        <f t="shared" si="204"/>
        <v>0</v>
      </c>
      <c r="L996" s="21">
        <f t="shared" si="205"/>
        <v>0</v>
      </c>
      <c r="M996" s="21">
        <f t="shared" ca="1" si="210"/>
        <v>-4.1827816089938883E-6</v>
      </c>
      <c r="N996" s="21">
        <f t="shared" ca="1" si="206"/>
        <v>0</v>
      </c>
      <c r="O996" s="82">
        <f t="shared" ca="1" si="207"/>
        <v>0</v>
      </c>
      <c r="P996" s="21">
        <f t="shared" ca="1" si="208"/>
        <v>0</v>
      </c>
      <c r="Q996" s="21">
        <f t="shared" ca="1" si="209"/>
        <v>0</v>
      </c>
      <c r="R996" s="12">
        <f t="shared" ca="1" si="211"/>
        <v>4.1827816089938883E-6</v>
      </c>
    </row>
    <row r="997" spans="3:18" x14ac:dyDescent="0.2">
      <c r="C997" s="80"/>
      <c r="D997" s="81">
        <f t="shared" si="199"/>
        <v>0</v>
      </c>
      <c r="E997" s="81">
        <f t="shared" si="199"/>
        <v>0</v>
      </c>
      <c r="F997" s="21">
        <f t="shared" si="200"/>
        <v>0</v>
      </c>
      <c r="G997" s="21">
        <f t="shared" si="200"/>
        <v>0</v>
      </c>
      <c r="H997" s="21">
        <f t="shared" si="201"/>
        <v>0</v>
      </c>
      <c r="I997" s="21">
        <f t="shared" si="202"/>
        <v>0</v>
      </c>
      <c r="J997" s="21">
        <f t="shared" si="203"/>
        <v>0</v>
      </c>
      <c r="K997" s="21">
        <f t="shared" si="204"/>
        <v>0</v>
      </c>
      <c r="L997" s="21">
        <f t="shared" si="205"/>
        <v>0</v>
      </c>
      <c r="M997" s="21">
        <f t="shared" ca="1" si="210"/>
        <v>-4.1827816089938883E-6</v>
      </c>
      <c r="N997" s="21">
        <f t="shared" ca="1" si="206"/>
        <v>0</v>
      </c>
      <c r="O997" s="82">
        <f t="shared" ca="1" si="207"/>
        <v>0</v>
      </c>
      <c r="P997" s="21">
        <f t="shared" ca="1" si="208"/>
        <v>0</v>
      </c>
      <c r="Q997" s="21">
        <f t="shared" ca="1" si="209"/>
        <v>0</v>
      </c>
      <c r="R997" s="12">
        <f t="shared" ca="1" si="211"/>
        <v>4.1827816089938883E-6</v>
      </c>
    </row>
    <row r="998" spans="3:18" x14ac:dyDescent="0.2">
      <c r="C998" s="80"/>
      <c r="D998" s="81">
        <f t="shared" si="199"/>
        <v>0</v>
      </c>
      <c r="E998" s="81">
        <f t="shared" si="199"/>
        <v>0</v>
      </c>
      <c r="F998" s="21">
        <f t="shared" si="200"/>
        <v>0</v>
      </c>
      <c r="G998" s="21">
        <f t="shared" si="200"/>
        <v>0</v>
      </c>
      <c r="H998" s="21">
        <f t="shared" si="201"/>
        <v>0</v>
      </c>
      <c r="I998" s="21">
        <f t="shared" si="202"/>
        <v>0</v>
      </c>
      <c r="J998" s="21">
        <f t="shared" si="203"/>
        <v>0</v>
      </c>
      <c r="K998" s="21">
        <f t="shared" si="204"/>
        <v>0</v>
      </c>
      <c r="L998" s="21">
        <f t="shared" si="205"/>
        <v>0</v>
      </c>
      <c r="M998" s="21">
        <f t="shared" ca="1" si="210"/>
        <v>-4.1827816089938883E-6</v>
      </c>
      <c r="N998" s="21">
        <f t="shared" ca="1" si="206"/>
        <v>0</v>
      </c>
      <c r="O998" s="82">
        <f t="shared" ca="1" si="207"/>
        <v>0</v>
      </c>
      <c r="P998" s="21">
        <f t="shared" ca="1" si="208"/>
        <v>0</v>
      </c>
      <c r="Q998" s="21">
        <f t="shared" ca="1" si="209"/>
        <v>0</v>
      </c>
      <c r="R998" s="12">
        <f t="shared" ca="1" si="211"/>
        <v>4.1827816089938883E-6</v>
      </c>
    </row>
    <row r="999" spans="3:18" x14ac:dyDescent="0.2">
      <c r="C999" s="80"/>
      <c r="D999" s="81">
        <f t="shared" si="199"/>
        <v>0</v>
      </c>
      <c r="E999" s="81">
        <f t="shared" si="199"/>
        <v>0</v>
      </c>
      <c r="F999" s="21">
        <f t="shared" si="200"/>
        <v>0</v>
      </c>
      <c r="G999" s="21">
        <f t="shared" si="200"/>
        <v>0</v>
      </c>
      <c r="H999" s="21">
        <f t="shared" si="201"/>
        <v>0</v>
      </c>
      <c r="I999" s="21">
        <f t="shared" si="202"/>
        <v>0</v>
      </c>
      <c r="J999" s="21">
        <f t="shared" si="203"/>
        <v>0</v>
      </c>
      <c r="K999" s="21">
        <f t="shared" si="204"/>
        <v>0</v>
      </c>
      <c r="L999" s="21">
        <f t="shared" si="205"/>
        <v>0</v>
      </c>
      <c r="M999" s="21">
        <f t="shared" ca="1" si="210"/>
        <v>-4.1827816089938883E-6</v>
      </c>
      <c r="N999" s="21">
        <f t="shared" ca="1" si="206"/>
        <v>0</v>
      </c>
      <c r="O999" s="82">
        <f t="shared" ca="1" si="207"/>
        <v>0</v>
      </c>
      <c r="P999" s="21">
        <f t="shared" ca="1" si="208"/>
        <v>0</v>
      </c>
      <c r="Q999" s="21">
        <f t="shared" ca="1" si="209"/>
        <v>0</v>
      </c>
      <c r="R999" s="12">
        <f t="shared" ca="1" si="211"/>
        <v>4.1827816089938883E-6</v>
      </c>
    </row>
    <row r="1000" spans="3:18" x14ac:dyDescent="0.2">
      <c r="C1000" s="80"/>
      <c r="D1000" s="81">
        <f t="shared" si="199"/>
        <v>0</v>
      </c>
      <c r="E1000" s="81">
        <f t="shared" si="199"/>
        <v>0</v>
      </c>
      <c r="F1000" s="21">
        <f t="shared" si="200"/>
        <v>0</v>
      </c>
      <c r="G1000" s="21">
        <f t="shared" si="200"/>
        <v>0</v>
      </c>
      <c r="H1000" s="21">
        <f t="shared" si="201"/>
        <v>0</v>
      </c>
      <c r="I1000" s="21">
        <f t="shared" si="202"/>
        <v>0</v>
      </c>
      <c r="J1000" s="21">
        <f t="shared" si="203"/>
        <v>0</v>
      </c>
      <c r="K1000" s="21">
        <f t="shared" si="204"/>
        <v>0</v>
      </c>
      <c r="L1000" s="21">
        <f t="shared" si="205"/>
        <v>0</v>
      </c>
      <c r="M1000" s="21">
        <f t="shared" ca="1" si="210"/>
        <v>-4.1827816089938883E-6</v>
      </c>
      <c r="N1000" s="21">
        <f t="shared" ca="1" si="206"/>
        <v>0</v>
      </c>
      <c r="O1000" s="82">
        <f t="shared" ca="1" si="207"/>
        <v>0</v>
      </c>
      <c r="P1000" s="21">
        <f t="shared" ca="1" si="208"/>
        <v>0</v>
      </c>
      <c r="Q1000" s="21">
        <f t="shared" ca="1" si="209"/>
        <v>0</v>
      </c>
      <c r="R1000" s="12">
        <f t="shared" ca="1" si="211"/>
        <v>4.1827816089938883E-6</v>
      </c>
    </row>
    <row r="1001" spans="3:18" x14ac:dyDescent="0.2">
      <c r="C1001" s="80"/>
      <c r="D1001" s="81">
        <f t="shared" si="199"/>
        <v>0</v>
      </c>
      <c r="E1001" s="81">
        <f t="shared" si="199"/>
        <v>0</v>
      </c>
      <c r="F1001" s="21">
        <f t="shared" si="200"/>
        <v>0</v>
      </c>
      <c r="G1001" s="21">
        <f t="shared" si="200"/>
        <v>0</v>
      </c>
      <c r="H1001" s="21">
        <f t="shared" si="201"/>
        <v>0</v>
      </c>
      <c r="I1001" s="21">
        <f t="shared" si="202"/>
        <v>0</v>
      </c>
      <c r="J1001" s="21">
        <f t="shared" si="203"/>
        <v>0</v>
      </c>
      <c r="K1001" s="21">
        <f t="shared" si="204"/>
        <v>0</v>
      </c>
      <c r="L1001" s="21">
        <f t="shared" si="205"/>
        <v>0</v>
      </c>
      <c r="M1001" s="21">
        <f t="shared" ca="1" si="210"/>
        <v>-4.1827816089938883E-6</v>
      </c>
      <c r="N1001" s="21">
        <f t="shared" ca="1" si="206"/>
        <v>0</v>
      </c>
      <c r="O1001" s="82">
        <f t="shared" ca="1" si="207"/>
        <v>0</v>
      </c>
      <c r="P1001" s="21">
        <f t="shared" ca="1" si="208"/>
        <v>0</v>
      </c>
      <c r="Q1001" s="21">
        <f t="shared" ca="1" si="209"/>
        <v>0</v>
      </c>
      <c r="R1001" s="12">
        <f t="shared" ca="1" si="211"/>
        <v>4.1827816089938883E-6</v>
      </c>
    </row>
    <row r="1002" spans="3:18" x14ac:dyDescent="0.2">
      <c r="C1002" s="80"/>
      <c r="D1002" s="81">
        <f t="shared" si="199"/>
        <v>0</v>
      </c>
      <c r="E1002" s="81">
        <f t="shared" si="199"/>
        <v>0</v>
      </c>
      <c r="F1002" s="21">
        <f t="shared" si="200"/>
        <v>0</v>
      </c>
      <c r="G1002" s="21">
        <f t="shared" si="200"/>
        <v>0</v>
      </c>
      <c r="H1002" s="21">
        <f t="shared" si="201"/>
        <v>0</v>
      </c>
      <c r="I1002" s="21">
        <f t="shared" si="202"/>
        <v>0</v>
      </c>
      <c r="J1002" s="21">
        <f t="shared" si="203"/>
        <v>0</v>
      </c>
      <c r="K1002" s="21">
        <f t="shared" si="204"/>
        <v>0</v>
      </c>
      <c r="L1002" s="21">
        <f t="shared" si="205"/>
        <v>0</v>
      </c>
      <c r="M1002" s="21">
        <f t="shared" ca="1" si="210"/>
        <v>-4.1827816089938883E-6</v>
      </c>
      <c r="N1002" s="21">
        <f t="shared" ca="1" si="206"/>
        <v>0</v>
      </c>
      <c r="O1002" s="82">
        <f t="shared" ca="1" si="207"/>
        <v>0</v>
      </c>
      <c r="P1002" s="21">
        <f t="shared" ca="1" si="208"/>
        <v>0</v>
      </c>
      <c r="Q1002" s="21">
        <f t="shared" ca="1" si="209"/>
        <v>0</v>
      </c>
      <c r="R1002" s="12">
        <f t="shared" ca="1" si="211"/>
        <v>4.1827816089938883E-6</v>
      </c>
    </row>
    <row r="1003" spans="3:18" x14ac:dyDescent="0.2">
      <c r="C1003" s="80"/>
      <c r="D1003" s="81">
        <f t="shared" si="199"/>
        <v>0</v>
      </c>
      <c r="E1003" s="81">
        <f t="shared" si="199"/>
        <v>0</v>
      </c>
      <c r="F1003" s="21">
        <f t="shared" si="200"/>
        <v>0</v>
      </c>
      <c r="G1003" s="21">
        <f t="shared" si="200"/>
        <v>0</v>
      </c>
      <c r="H1003" s="21">
        <f t="shared" si="201"/>
        <v>0</v>
      </c>
      <c r="I1003" s="21">
        <f t="shared" si="202"/>
        <v>0</v>
      </c>
      <c r="J1003" s="21">
        <f t="shared" si="203"/>
        <v>0</v>
      </c>
      <c r="K1003" s="21">
        <f t="shared" si="204"/>
        <v>0</v>
      </c>
      <c r="L1003" s="21">
        <f t="shared" si="205"/>
        <v>0</v>
      </c>
      <c r="M1003" s="21">
        <f t="shared" ca="1" si="210"/>
        <v>-4.1827816089938883E-6</v>
      </c>
      <c r="N1003" s="21">
        <f t="shared" ca="1" si="206"/>
        <v>0</v>
      </c>
      <c r="O1003" s="82">
        <f t="shared" ca="1" si="207"/>
        <v>0</v>
      </c>
      <c r="P1003" s="21">
        <f t="shared" ca="1" si="208"/>
        <v>0</v>
      </c>
      <c r="Q1003" s="21">
        <f t="shared" ca="1" si="209"/>
        <v>0</v>
      </c>
      <c r="R1003" s="12">
        <f t="shared" ca="1" si="211"/>
        <v>4.1827816089938883E-6</v>
      </c>
    </row>
    <row r="1004" spans="3:18" x14ac:dyDescent="0.2">
      <c r="C1004" s="80"/>
      <c r="D1004" s="81">
        <f t="shared" si="199"/>
        <v>0</v>
      </c>
      <c r="E1004" s="81">
        <f t="shared" si="199"/>
        <v>0</v>
      </c>
      <c r="F1004" s="21">
        <f t="shared" si="200"/>
        <v>0</v>
      </c>
      <c r="G1004" s="21">
        <f t="shared" si="200"/>
        <v>0</v>
      </c>
      <c r="H1004" s="21">
        <f t="shared" si="201"/>
        <v>0</v>
      </c>
      <c r="I1004" s="21">
        <f t="shared" si="202"/>
        <v>0</v>
      </c>
      <c r="J1004" s="21">
        <f t="shared" si="203"/>
        <v>0</v>
      </c>
      <c r="K1004" s="21">
        <f t="shared" si="204"/>
        <v>0</v>
      </c>
      <c r="L1004" s="21">
        <f t="shared" si="205"/>
        <v>0</v>
      </c>
      <c r="M1004" s="21">
        <f t="shared" ca="1" si="210"/>
        <v>-4.1827816089938883E-6</v>
      </c>
      <c r="N1004" s="21">
        <f t="shared" ca="1" si="206"/>
        <v>0</v>
      </c>
      <c r="O1004" s="82">
        <f t="shared" ca="1" si="207"/>
        <v>0</v>
      </c>
      <c r="P1004" s="21">
        <f t="shared" ca="1" si="208"/>
        <v>0</v>
      </c>
      <c r="Q1004" s="21">
        <f t="shared" ca="1" si="209"/>
        <v>0</v>
      </c>
      <c r="R1004" s="12">
        <f t="shared" ca="1" si="211"/>
        <v>4.1827816089938883E-6</v>
      </c>
    </row>
    <row r="1005" spans="3:18" x14ac:dyDescent="0.2">
      <c r="C1005" s="80"/>
      <c r="D1005" s="81">
        <f t="shared" si="199"/>
        <v>0</v>
      </c>
      <c r="E1005" s="81">
        <f t="shared" si="199"/>
        <v>0</v>
      </c>
      <c r="F1005" s="21">
        <f t="shared" si="200"/>
        <v>0</v>
      </c>
      <c r="G1005" s="21">
        <f t="shared" si="200"/>
        <v>0</v>
      </c>
      <c r="H1005" s="21">
        <f t="shared" si="201"/>
        <v>0</v>
      </c>
      <c r="I1005" s="21">
        <f t="shared" si="202"/>
        <v>0</v>
      </c>
      <c r="J1005" s="21">
        <f t="shared" si="203"/>
        <v>0</v>
      </c>
      <c r="K1005" s="21">
        <f t="shared" si="204"/>
        <v>0</v>
      </c>
      <c r="L1005" s="21">
        <f t="shared" si="205"/>
        <v>0</v>
      </c>
      <c r="M1005" s="21">
        <f t="shared" ca="1" si="210"/>
        <v>-4.1827816089938883E-6</v>
      </c>
      <c r="N1005" s="21">
        <f t="shared" ca="1" si="206"/>
        <v>0</v>
      </c>
      <c r="O1005" s="82">
        <f t="shared" ca="1" si="207"/>
        <v>0</v>
      </c>
      <c r="P1005" s="21">
        <f t="shared" ca="1" si="208"/>
        <v>0</v>
      </c>
      <c r="Q1005" s="21">
        <f t="shared" ca="1" si="209"/>
        <v>0</v>
      </c>
      <c r="R1005" s="12">
        <f t="shared" ca="1" si="211"/>
        <v>4.1827816089938883E-6</v>
      </c>
    </row>
    <row r="1006" spans="3:18" x14ac:dyDescent="0.2">
      <c r="C1006" s="80"/>
      <c r="D1006" s="81">
        <f t="shared" si="199"/>
        <v>0</v>
      </c>
      <c r="E1006" s="81">
        <f t="shared" si="199"/>
        <v>0</v>
      </c>
      <c r="F1006" s="21">
        <f t="shared" si="200"/>
        <v>0</v>
      </c>
      <c r="G1006" s="21">
        <f t="shared" si="200"/>
        <v>0</v>
      </c>
      <c r="H1006" s="21">
        <f t="shared" si="201"/>
        <v>0</v>
      </c>
      <c r="I1006" s="21">
        <f t="shared" si="202"/>
        <v>0</v>
      </c>
      <c r="J1006" s="21">
        <f t="shared" si="203"/>
        <v>0</v>
      </c>
      <c r="K1006" s="21">
        <f t="shared" si="204"/>
        <v>0</v>
      </c>
      <c r="L1006" s="21">
        <f t="shared" si="205"/>
        <v>0</v>
      </c>
      <c r="M1006" s="21">
        <f t="shared" ca="1" si="210"/>
        <v>-4.1827816089938883E-6</v>
      </c>
      <c r="N1006" s="21">
        <f t="shared" ca="1" si="206"/>
        <v>0</v>
      </c>
      <c r="O1006" s="82">
        <f t="shared" ca="1" si="207"/>
        <v>0</v>
      </c>
      <c r="P1006" s="21">
        <f t="shared" ca="1" si="208"/>
        <v>0</v>
      </c>
      <c r="Q1006" s="21">
        <f t="shared" ca="1" si="209"/>
        <v>0</v>
      </c>
      <c r="R1006" s="12">
        <f t="shared" ca="1" si="211"/>
        <v>4.1827816089938883E-6</v>
      </c>
    </row>
    <row r="1007" spans="3:18" x14ac:dyDescent="0.2">
      <c r="C1007" s="80"/>
      <c r="D1007" s="81">
        <f t="shared" si="199"/>
        <v>0</v>
      </c>
      <c r="E1007" s="81">
        <f t="shared" si="199"/>
        <v>0</v>
      </c>
      <c r="F1007" s="21">
        <f t="shared" si="200"/>
        <v>0</v>
      </c>
      <c r="G1007" s="21">
        <f t="shared" si="200"/>
        <v>0</v>
      </c>
      <c r="H1007" s="21">
        <f t="shared" si="201"/>
        <v>0</v>
      </c>
      <c r="I1007" s="21">
        <f t="shared" si="202"/>
        <v>0</v>
      </c>
      <c r="J1007" s="21">
        <f t="shared" si="203"/>
        <v>0</v>
      </c>
      <c r="K1007" s="21">
        <f t="shared" si="204"/>
        <v>0</v>
      </c>
      <c r="L1007" s="21">
        <f t="shared" si="205"/>
        <v>0</v>
      </c>
      <c r="M1007" s="21">
        <f t="shared" ca="1" si="210"/>
        <v>-4.1827816089938883E-6</v>
      </c>
      <c r="N1007" s="21">
        <f t="shared" ca="1" si="206"/>
        <v>0</v>
      </c>
      <c r="O1007" s="82">
        <f t="shared" ca="1" si="207"/>
        <v>0</v>
      </c>
      <c r="P1007" s="21">
        <f t="shared" ca="1" si="208"/>
        <v>0</v>
      </c>
      <c r="Q1007" s="21">
        <f t="shared" ca="1" si="209"/>
        <v>0</v>
      </c>
      <c r="R1007" s="12">
        <f t="shared" ca="1" si="211"/>
        <v>4.1827816089938883E-6</v>
      </c>
    </row>
    <row r="1008" spans="3:18" x14ac:dyDescent="0.2">
      <c r="C1008" s="80"/>
      <c r="D1008" s="81">
        <f t="shared" si="199"/>
        <v>0</v>
      </c>
      <c r="E1008" s="81">
        <f t="shared" si="199"/>
        <v>0</v>
      </c>
      <c r="F1008" s="21">
        <f t="shared" si="200"/>
        <v>0</v>
      </c>
      <c r="G1008" s="21">
        <f t="shared" si="200"/>
        <v>0</v>
      </c>
      <c r="H1008" s="21">
        <f t="shared" si="201"/>
        <v>0</v>
      </c>
      <c r="I1008" s="21">
        <f t="shared" si="202"/>
        <v>0</v>
      </c>
      <c r="J1008" s="21">
        <f t="shared" si="203"/>
        <v>0</v>
      </c>
      <c r="K1008" s="21">
        <f t="shared" si="204"/>
        <v>0</v>
      </c>
      <c r="L1008" s="21">
        <f t="shared" si="205"/>
        <v>0</v>
      </c>
      <c r="M1008" s="21">
        <f t="shared" ca="1" si="210"/>
        <v>-4.1827816089938883E-6</v>
      </c>
      <c r="N1008" s="21">
        <f t="shared" ca="1" si="206"/>
        <v>0</v>
      </c>
      <c r="O1008" s="82">
        <f t="shared" ca="1" si="207"/>
        <v>0</v>
      </c>
      <c r="P1008" s="21">
        <f t="shared" ca="1" si="208"/>
        <v>0</v>
      </c>
      <c r="Q1008" s="21">
        <f t="shared" ca="1" si="209"/>
        <v>0</v>
      </c>
      <c r="R1008" s="12">
        <f t="shared" ca="1" si="211"/>
        <v>4.1827816089938883E-6</v>
      </c>
    </row>
    <row r="1009" spans="3:18" x14ac:dyDescent="0.2">
      <c r="C1009" s="80"/>
      <c r="D1009" s="81">
        <f t="shared" si="199"/>
        <v>0</v>
      </c>
      <c r="E1009" s="81">
        <f t="shared" si="199"/>
        <v>0</v>
      </c>
      <c r="F1009" s="21">
        <f t="shared" si="200"/>
        <v>0</v>
      </c>
      <c r="G1009" s="21">
        <f t="shared" si="200"/>
        <v>0</v>
      </c>
      <c r="H1009" s="21">
        <f t="shared" si="201"/>
        <v>0</v>
      </c>
      <c r="I1009" s="21">
        <f t="shared" si="202"/>
        <v>0</v>
      </c>
      <c r="J1009" s="21">
        <f t="shared" si="203"/>
        <v>0</v>
      </c>
      <c r="K1009" s="21">
        <f t="shared" si="204"/>
        <v>0</v>
      </c>
      <c r="L1009" s="21">
        <f t="shared" si="205"/>
        <v>0</v>
      </c>
      <c r="M1009" s="21">
        <f t="shared" ca="1" si="210"/>
        <v>-4.1827816089938883E-6</v>
      </c>
      <c r="N1009" s="21">
        <f t="shared" ca="1" si="206"/>
        <v>0</v>
      </c>
      <c r="O1009" s="82">
        <f t="shared" ca="1" si="207"/>
        <v>0</v>
      </c>
      <c r="P1009" s="21">
        <f t="shared" ca="1" si="208"/>
        <v>0</v>
      </c>
      <c r="Q1009" s="21">
        <f t="shared" ca="1" si="209"/>
        <v>0</v>
      </c>
      <c r="R1009" s="12">
        <f t="shared" ca="1" si="211"/>
        <v>4.1827816089938883E-6</v>
      </c>
    </row>
    <row r="1010" spans="3:18" x14ac:dyDescent="0.2">
      <c r="C1010" s="80"/>
      <c r="D1010" s="81">
        <f t="shared" si="199"/>
        <v>0</v>
      </c>
      <c r="E1010" s="81">
        <f t="shared" si="199"/>
        <v>0</v>
      </c>
      <c r="F1010" s="21">
        <f t="shared" si="200"/>
        <v>0</v>
      </c>
      <c r="G1010" s="21">
        <f t="shared" si="200"/>
        <v>0</v>
      </c>
      <c r="H1010" s="21">
        <f t="shared" si="201"/>
        <v>0</v>
      </c>
      <c r="I1010" s="21">
        <f t="shared" si="202"/>
        <v>0</v>
      </c>
      <c r="J1010" s="21">
        <f t="shared" si="203"/>
        <v>0</v>
      </c>
      <c r="K1010" s="21">
        <f t="shared" si="204"/>
        <v>0</v>
      </c>
      <c r="L1010" s="21">
        <f t="shared" si="205"/>
        <v>0</v>
      </c>
      <c r="M1010" s="21">
        <f t="shared" ca="1" si="210"/>
        <v>-4.1827816089938883E-6</v>
      </c>
      <c r="N1010" s="21">
        <f t="shared" ca="1" si="206"/>
        <v>0</v>
      </c>
      <c r="O1010" s="82">
        <f t="shared" ca="1" si="207"/>
        <v>0</v>
      </c>
      <c r="P1010" s="21">
        <f t="shared" ca="1" si="208"/>
        <v>0</v>
      </c>
      <c r="Q1010" s="21">
        <f t="shared" ca="1" si="209"/>
        <v>0</v>
      </c>
      <c r="R1010" s="12">
        <f t="shared" ca="1" si="211"/>
        <v>4.1827816089938883E-6</v>
      </c>
    </row>
    <row r="1011" spans="3:18" x14ac:dyDescent="0.2">
      <c r="C1011" s="80"/>
      <c r="D1011" s="81">
        <f t="shared" si="199"/>
        <v>0</v>
      </c>
      <c r="E1011" s="81">
        <f t="shared" si="199"/>
        <v>0</v>
      </c>
      <c r="F1011" s="21">
        <f t="shared" si="200"/>
        <v>0</v>
      </c>
      <c r="G1011" s="21">
        <f t="shared" si="200"/>
        <v>0</v>
      </c>
      <c r="H1011" s="21">
        <f t="shared" si="201"/>
        <v>0</v>
      </c>
      <c r="I1011" s="21">
        <f t="shared" si="202"/>
        <v>0</v>
      </c>
      <c r="J1011" s="21">
        <f t="shared" si="203"/>
        <v>0</v>
      </c>
      <c r="K1011" s="21">
        <f t="shared" si="204"/>
        <v>0</v>
      </c>
      <c r="L1011" s="21">
        <f t="shared" si="205"/>
        <v>0</v>
      </c>
      <c r="M1011" s="21">
        <f t="shared" ca="1" si="210"/>
        <v>-4.1827816089938883E-6</v>
      </c>
      <c r="N1011" s="21">
        <f t="shared" ca="1" si="206"/>
        <v>0</v>
      </c>
      <c r="O1011" s="82">
        <f t="shared" ca="1" si="207"/>
        <v>0</v>
      </c>
      <c r="P1011" s="21">
        <f t="shared" ca="1" si="208"/>
        <v>0</v>
      </c>
      <c r="Q1011" s="21">
        <f t="shared" ca="1" si="209"/>
        <v>0</v>
      </c>
      <c r="R1011" s="12">
        <f t="shared" ca="1" si="211"/>
        <v>4.1827816089938883E-6</v>
      </c>
    </row>
    <row r="1012" spans="3:18" x14ac:dyDescent="0.2">
      <c r="C1012" s="80"/>
      <c r="D1012" s="81">
        <f t="shared" si="199"/>
        <v>0</v>
      </c>
      <c r="E1012" s="81">
        <f t="shared" si="199"/>
        <v>0</v>
      </c>
      <c r="F1012" s="21">
        <f t="shared" si="200"/>
        <v>0</v>
      </c>
      <c r="G1012" s="21">
        <f t="shared" si="200"/>
        <v>0</v>
      </c>
      <c r="H1012" s="21">
        <f t="shared" si="201"/>
        <v>0</v>
      </c>
      <c r="I1012" s="21">
        <f t="shared" si="202"/>
        <v>0</v>
      </c>
      <c r="J1012" s="21">
        <f t="shared" si="203"/>
        <v>0</v>
      </c>
      <c r="K1012" s="21">
        <f t="shared" si="204"/>
        <v>0</v>
      </c>
      <c r="L1012" s="21">
        <f t="shared" si="205"/>
        <v>0</v>
      </c>
      <c r="M1012" s="21">
        <f t="shared" ca="1" si="210"/>
        <v>-4.1827816089938883E-6</v>
      </c>
      <c r="N1012" s="21">
        <f t="shared" ca="1" si="206"/>
        <v>0</v>
      </c>
      <c r="O1012" s="82">
        <f t="shared" ca="1" si="207"/>
        <v>0</v>
      </c>
      <c r="P1012" s="21">
        <f t="shared" ca="1" si="208"/>
        <v>0</v>
      </c>
      <c r="Q1012" s="21">
        <f t="shared" ca="1" si="209"/>
        <v>0</v>
      </c>
      <c r="R1012" s="12">
        <f t="shared" ca="1" si="211"/>
        <v>4.1827816089938883E-6</v>
      </c>
    </row>
    <row r="1013" spans="3:18" x14ac:dyDescent="0.2">
      <c r="C1013" s="80"/>
      <c r="D1013" s="81">
        <f t="shared" si="199"/>
        <v>0</v>
      </c>
      <c r="E1013" s="81">
        <f t="shared" si="199"/>
        <v>0</v>
      </c>
      <c r="F1013" s="21">
        <f t="shared" si="200"/>
        <v>0</v>
      </c>
      <c r="G1013" s="21">
        <f t="shared" si="200"/>
        <v>0</v>
      </c>
      <c r="H1013" s="21">
        <f t="shared" si="201"/>
        <v>0</v>
      </c>
      <c r="I1013" s="21">
        <f t="shared" si="202"/>
        <v>0</v>
      </c>
      <c r="J1013" s="21">
        <f t="shared" si="203"/>
        <v>0</v>
      </c>
      <c r="K1013" s="21">
        <f t="shared" si="204"/>
        <v>0</v>
      </c>
      <c r="L1013" s="21">
        <f t="shared" si="205"/>
        <v>0</v>
      </c>
      <c r="M1013" s="21">
        <f t="shared" ca="1" si="210"/>
        <v>-4.1827816089938883E-6</v>
      </c>
      <c r="N1013" s="21">
        <f t="shared" ca="1" si="206"/>
        <v>0</v>
      </c>
      <c r="O1013" s="82">
        <f t="shared" ca="1" si="207"/>
        <v>0</v>
      </c>
      <c r="P1013" s="21">
        <f t="shared" ca="1" si="208"/>
        <v>0</v>
      </c>
      <c r="Q1013" s="21">
        <f t="shared" ca="1" si="209"/>
        <v>0</v>
      </c>
      <c r="R1013" s="12">
        <f t="shared" ca="1" si="211"/>
        <v>4.1827816089938883E-6</v>
      </c>
    </row>
    <row r="1014" spans="3:18" x14ac:dyDescent="0.2">
      <c r="C1014" s="80"/>
      <c r="D1014" s="81">
        <f t="shared" si="199"/>
        <v>0</v>
      </c>
      <c r="E1014" s="81">
        <f t="shared" si="199"/>
        <v>0</v>
      </c>
      <c r="F1014" s="21">
        <f t="shared" si="200"/>
        <v>0</v>
      </c>
      <c r="G1014" s="21">
        <f t="shared" si="200"/>
        <v>0</v>
      </c>
      <c r="H1014" s="21">
        <f t="shared" si="201"/>
        <v>0</v>
      </c>
      <c r="I1014" s="21">
        <f t="shared" si="202"/>
        <v>0</v>
      </c>
      <c r="J1014" s="21">
        <f t="shared" si="203"/>
        <v>0</v>
      </c>
      <c r="K1014" s="21">
        <f t="shared" si="204"/>
        <v>0</v>
      </c>
      <c r="L1014" s="21">
        <f t="shared" si="205"/>
        <v>0</v>
      </c>
      <c r="M1014" s="21">
        <f t="shared" ca="1" si="210"/>
        <v>-4.1827816089938883E-6</v>
      </c>
      <c r="N1014" s="21">
        <f t="shared" ca="1" si="206"/>
        <v>0</v>
      </c>
      <c r="O1014" s="82">
        <f t="shared" ca="1" si="207"/>
        <v>0</v>
      </c>
      <c r="P1014" s="21">
        <f t="shared" ca="1" si="208"/>
        <v>0</v>
      </c>
      <c r="Q1014" s="21">
        <f t="shared" ca="1" si="209"/>
        <v>0</v>
      </c>
      <c r="R1014" s="12">
        <f t="shared" ca="1" si="211"/>
        <v>4.1827816089938883E-6</v>
      </c>
    </row>
    <row r="1015" spans="3:18" x14ac:dyDescent="0.2">
      <c r="C1015" s="80"/>
      <c r="D1015" s="81">
        <f t="shared" si="199"/>
        <v>0</v>
      </c>
      <c r="E1015" s="81">
        <f t="shared" si="199"/>
        <v>0</v>
      </c>
      <c r="F1015" s="21">
        <f t="shared" si="200"/>
        <v>0</v>
      </c>
      <c r="G1015" s="21">
        <f t="shared" si="200"/>
        <v>0</v>
      </c>
      <c r="H1015" s="21">
        <f t="shared" si="201"/>
        <v>0</v>
      </c>
      <c r="I1015" s="21">
        <f t="shared" si="202"/>
        <v>0</v>
      </c>
      <c r="J1015" s="21">
        <f t="shared" si="203"/>
        <v>0</v>
      </c>
      <c r="K1015" s="21">
        <f t="shared" si="204"/>
        <v>0</v>
      </c>
      <c r="L1015" s="21">
        <f t="shared" si="205"/>
        <v>0</v>
      </c>
      <c r="M1015" s="21">
        <f t="shared" ca="1" si="210"/>
        <v>-4.1827816089938883E-6</v>
      </c>
      <c r="N1015" s="21">
        <f t="shared" ca="1" si="206"/>
        <v>0</v>
      </c>
      <c r="O1015" s="82">
        <f t="shared" ca="1" si="207"/>
        <v>0</v>
      </c>
      <c r="P1015" s="21">
        <f t="shared" ca="1" si="208"/>
        <v>0</v>
      </c>
      <c r="Q1015" s="21">
        <f t="shared" ca="1" si="209"/>
        <v>0</v>
      </c>
      <c r="R1015" s="12">
        <f t="shared" ca="1" si="211"/>
        <v>4.1827816089938883E-6</v>
      </c>
    </row>
    <row r="1016" spans="3:18" x14ac:dyDescent="0.2">
      <c r="C1016" s="80"/>
      <c r="D1016" s="81">
        <f t="shared" si="199"/>
        <v>0</v>
      </c>
      <c r="E1016" s="81">
        <f t="shared" si="199"/>
        <v>0</v>
      </c>
      <c r="F1016" s="21">
        <f t="shared" si="200"/>
        <v>0</v>
      </c>
      <c r="G1016" s="21">
        <f t="shared" si="200"/>
        <v>0</v>
      </c>
      <c r="H1016" s="21">
        <f t="shared" si="201"/>
        <v>0</v>
      </c>
      <c r="I1016" s="21">
        <f t="shared" si="202"/>
        <v>0</v>
      </c>
      <c r="J1016" s="21">
        <f t="shared" si="203"/>
        <v>0</v>
      </c>
      <c r="K1016" s="21">
        <f t="shared" si="204"/>
        <v>0</v>
      </c>
      <c r="L1016" s="21">
        <f t="shared" si="205"/>
        <v>0</v>
      </c>
      <c r="M1016" s="21">
        <f t="shared" ca="1" si="210"/>
        <v>-4.1827816089938883E-6</v>
      </c>
      <c r="N1016" s="21">
        <f t="shared" ca="1" si="206"/>
        <v>0</v>
      </c>
      <c r="O1016" s="82">
        <f t="shared" ca="1" si="207"/>
        <v>0</v>
      </c>
      <c r="P1016" s="21">
        <f t="shared" ca="1" si="208"/>
        <v>0</v>
      </c>
      <c r="Q1016" s="21">
        <f t="shared" ca="1" si="209"/>
        <v>0</v>
      </c>
      <c r="R1016" s="12">
        <f t="shared" ca="1" si="211"/>
        <v>4.1827816089938883E-6</v>
      </c>
    </row>
    <row r="1017" spans="3:18" x14ac:dyDescent="0.2">
      <c r="C1017" s="80"/>
      <c r="D1017" s="81">
        <f t="shared" si="199"/>
        <v>0</v>
      </c>
      <c r="E1017" s="81">
        <f t="shared" si="199"/>
        <v>0</v>
      </c>
      <c r="F1017" s="21">
        <f t="shared" si="200"/>
        <v>0</v>
      </c>
      <c r="G1017" s="21">
        <f t="shared" si="200"/>
        <v>0</v>
      </c>
      <c r="H1017" s="21">
        <f t="shared" si="201"/>
        <v>0</v>
      </c>
      <c r="I1017" s="21">
        <f t="shared" si="202"/>
        <v>0</v>
      </c>
      <c r="J1017" s="21">
        <f t="shared" si="203"/>
        <v>0</v>
      </c>
      <c r="K1017" s="21">
        <f t="shared" si="204"/>
        <v>0</v>
      </c>
      <c r="L1017" s="21">
        <f t="shared" si="205"/>
        <v>0</v>
      </c>
      <c r="M1017" s="21">
        <f t="shared" ca="1" si="210"/>
        <v>-4.1827816089938883E-6</v>
      </c>
      <c r="N1017" s="21">
        <f t="shared" ca="1" si="206"/>
        <v>0</v>
      </c>
      <c r="O1017" s="82">
        <f t="shared" ca="1" si="207"/>
        <v>0</v>
      </c>
      <c r="P1017" s="21">
        <f t="shared" ca="1" si="208"/>
        <v>0</v>
      </c>
      <c r="Q1017" s="21">
        <f t="shared" ca="1" si="209"/>
        <v>0</v>
      </c>
      <c r="R1017" s="12">
        <f t="shared" ca="1" si="211"/>
        <v>4.1827816089938883E-6</v>
      </c>
    </row>
    <row r="1018" spans="3:18" x14ac:dyDescent="0.2">
      <c r="C1018" s="80"/>
      <c r="D1018" s="81">
        <f t="shared" si="199"/>
        <v>0</v>
      </c>
      <c r="E1018" s="81">
        <f t="shared" si="199"/>
        <v>0</v>
      </c>
      <c r="F1018" s="21">
        <f t="shared" si="200"/>
        <v>0</v>
      </c>
      <c r="G1018" s="21">
        <f t="shared" si="200"/>
        <v>0</v>
      </c>
      <c r="H1018" s="21">
        <f t="shared" si="201"/>
        <v>0</v>
      </c>
      <c r="I1018" s="21">
        <f t="shared" si="202"/>
        <v>0</v>
      </c>
      <c r="J1018" s="21">
        <f t="shared" si="203"/>
        <v>0</v>
      </c>
      <c r="K1018" s="21">
        <f t="shared" si="204"/>
        <v>0</v>
      </c>
      <c r="L1018" s="21">
        <f t="shared" si="205"/>
        <v>0</v>
      </c>
      <c r="M1018" s="21">
        <f t="shared" ca="1" si="210"/>
        <v>-4.1827816089938883E-6</v>
      </c>
      <c r="N1018" s="21">
        <f t="shared" ca="1" si="206"/>
        <v>0</v>
      </c>
      <c r="O1018" s="82">
        <f t="shared" ca="1" si="207"/>
        <v>0</v>
      </c>
      <c r="P1018" s="21">
        <f t="shared" ca="1" si="208"/>
        <v>0</v>
      </c>
      <c r="Q1018" s="21">
        <f t="shared" ca="1" si="209"/>
        <v>0</v>
      </c>
      <c r="R1018" s="12">
        <f t="shared" ca="1" si="211"/>
        <v>4.1827816089938883E-6</v>
      </c>
    </row>
    <row r="1019" spans="3:18" x14ac:dyDescent="0.2">
      <c r="C1019" s="80"/>
      <c r="D1019" s="81">
        <f t="shared" si="199"/>
        <v>0</v>
      </c>
      <c r="E1019" s="81">
        <f t="shared" si="199"/>
        <v>0</v>
      </c>
      <c r="F1019" s="21">
        <f t="shared" si="200"/>
        <v>0</v>
      </c>
      <c r="G1019" s="21">
        <f t="shared" si="200"/>
        <v>0</v>
      </c>
      <c r="H1019" s="21">
        <f t="shared" si="201"/>
        <v>0</v>
      </c>
      <c r="I1019" s="21">
        <f t="shared" si="202"/>
        <v>0</v>
      </c>
      <c r="J1019" s="21">
        <f t="shared" si="203"/>
        <v>0</v>
      </c>
      <c r="K1019" s="21">
        <f t="shared" si="204"/>
        <v>0</v>
      </c>
      <c r="L1019" s="21">
        <f t="shared" si="205"/>
        <v>0</v>
      </c>
      <c r="M1019" s="21">
        <f t="shared" ca="1" si="210"/>
        <v>-4.1827816089938883E-6</v>
      </c>
      <c r="N1019" s="21">
        <f t="shared" ca="1" si="206"/>
        <v>0</v>
      </c>
      <c r="O1019" s="82">
        <f t="shared" ca="1" si="207"/>
        <v>0</v>
      </c>
      <c r="P1019" s="21">
        <f t="shared" ca="1" si="208"/>
        <v>0</v>
      </c>
      <c r="Q1019" s="21">
        <f t="shared" ca="1" si="209"/>
        <v>0</v>
      </c>
      <c r="R1019" s="12">
        <f t="shared" ca="1" si="211"/>
        <v>4.1827816089938883E-6</v>
      </c>
    </row>
    <row r="1020" spans="3:18" x14ac:dyDescent="0.2">
      <c r="C1020" s="80"/>
      <c r="D1020" s="81">
        <f t="shared" si="199"/>
        <v>0</v>
      </c>
      <c r="E1020" s="81">
        <f t="shared" si="199"/>
        <v>0</v>
      </c>
      <c r="F1020" s="21">
        <f t="shared" si="200"/>
        <v>0</v>
      </c>
      <c r="G1020" s="21">
        <f t="shared" si="200"/>
        <v>0</v>
      </c>
      <c r="H1020" s="21">
        <f t="shared" si="201"/>
        <v>0</v>
      </c>
      <c r="I1020" s="21">
        <f t="shared" si="202"/>
        <v>0</v>
      </c>
      <c r="J1020" s="21">
        <f t="shared" si="203"/>
        <v>0</v>
      </c>
      <c r="K1020" s="21">
        <f t="shared" si="204"/>
        <v>0</v>
      </c>
      <c r="L1020" s="21">
        <f t="shared" si="205"/>
        <v>0</v>
      </c>
      <c r="M1020" s="21">
        <f t="shared" ca="1" si="210"/>
        <v>-4.1827816089938883E-6</v>
      </c>
      <c r="N1020" s="21">
        <f t="shared" ca="1" si="206"/>
        <v>0</v>
      </c>
      <c r="O1020" s="82">
        <f t="shared" ca="1" si="207"/>
        <v>0</v>
      </c>
      <c r="P1020" s="21">
        <f t="shared" ca="1" si="208"/>
        <v>0</v>
      </c>
      <c r="Q1020" s="21">
        <f t="shared" ca="1" si="209"/>
        <v>0</v>
      </c>
      <c r="R1020" s="12">
        <f t="shared" ca="1" si="211"/>
        <v>4.1827816089938883E-6</v>
      </c>
    </row>
    <row r="1021" spans="3:18" x14ac:dyDescent="0.2">
      <c r="C1021" s="80"/>
      <c r="D1021" s="81">
        <f t="shared" si="199"/>
        <v>0</v>
      </c>
      <c r="E1021" s="81">
        <f t="shared" si="199"/>
        <v>0</v>
      </c>
      <c r="F1021" s="21">
        <f t="shared" si="200"/>
        <v>0</v>
      </c>
      <c r="G1021" s="21">
        <f t="shared" si="200"/>
        <v>0</v>
      </c>
      <c r="H1021" s="21">
        <f t="shared" si="201"/>
        <v>0</v>
      </c>
      <c r="I1021" s="21">
        <f t="shared" si="202"/>
        <v>0</v>
      </c>
      <c r="J1021" s="21">
        <f t="shared" si="203"/>
        <v>0</v>
      </c>
      <c r="K1021" s="21">
        <f t="shared" si="204"/>
        <v>0</v>
      </c>
      <c r="L1021" s="21">
        <f t="shared" si="205"/>
        <v>0</v>
      </c>
      <c r="M1021" s="21">
        <f t="shared" ca="1" si="210"/>
        <v>-4.1827816089938883E-6</v>
      </c>
      <c r="N1021" s="21">
        <f t="shared" ca="1" si="206"/>
        <v>0</v>
      </c>
      <c r="O1021" s="82">
        <f t="shared" ca="1" si="207"/>
        <v>0</v>
      </c>
      <c r="P1021" s="21">
        <f t="shared" ca="1" si="208"/>
        <v>0</v>
      </c>
      <c r="Q1021" s="21">
        <f t="shared" ca="1" si="209"/>
        <v>0</v>
      </c>
      <c r="R1021" s="12">
        <f t="shared" ca="1" si="211"/>
        <v>4.1827816089938883E-6</v>
      </c>
    </row>
    <row r="1022" spans="3:18" x14ac:dyDescent="0.2">
      <c r="C1022" s="80"/>
      <c r="D1022" s="81">
        <f t="shared" si="199"/>
        <v>0</v>
      </c>
      <c r="E1022" s="81">
        <f t="shared" si="199"/>
        <v>0</v>
      </c>
      <c r="F1022" s="21">
        <f t="shared" si="200"/>
        <v>0</v>
      </c>
      <c r="G1022" s="21">
        <f t="shared" si="200"/>
        <v>0</v>
      </c>
      <c r="H1022" s="21">
        <f t="shared" si="201"/>
        <v>0</v>
      </c>
      <c r="I1022" s="21">
        <f t="shared" si="202"/>
        <v>0</v>
      </c>
      <c r="J1022" s="21">
        <f t="shared" si="203"/>
        <v>0</v>
      </c>
      <c r="K1022" s="21">
        <f t="shared" si="204"/>
        <v>0</v>
      </c>
      <c r="L1022" s="21">
        <f t="shared" si="205"/>
        <v>0</v>
      </c>
      <c r="M1022" s="21">
        <f t="shared" ca="1" si="210"/>
        <v>-4.1827816089938883E-6</v>
      </c>
      <c r="N1022" s="21">
        <f t="shared" ca="1" si="206"/>
        <v>0</v>
      </c>
      <c r="O1022" s="82">
        <f t="shared" ca="1" si="207"/>
        <v>0</v>
      </c>
      <c r="P1022" s="21">
        <f t="shared" ca="1" si="208"/>
        <v>0</v>
      </c>
      <c r="Q1022" s="21">
        <f t="shared" ca="1" si="209"/>
        <v>0</v>
      </c>
      <c r="R1022" s="12">
        <f t="shared" ca="1" si="211"/>
        <v>4.1827816089938883E-6</v>
      </c>
    </row>
    <row r="1023" spans="3:18" x14ac:dyDescent="0.2">
      <c r="C1023" s="80"/>
      <c r="D1023" s="81">
        <f t="shared" si="199"/>
        <v>0</v>
      </c>
      <c r="E1023" s="81">
        <f t="shared" si="199"/>
        <v>0</v>
      </c>
      <c r="F1023" s="21">
        <f t="shared" si="200"/>
        <v>0</v>
      </c>
      <c r="G1023" s="21">
        <f t="shared" si="200"/>
        <v>0</v>
      </c>
      <c r="H1023" s="21">
        <f t="shared" si="201"/>
        <v>0</v>
      </c>
      <c r="I1023" s="21">
        <f t="shared" si="202"/>
        <v>0</v>
      </c>
      <c r="J1023" s="21">
        <f t="shared" si="203"/>
        <v>0</v>
      </c>
      <c r="K1023" s="21">
        <f t="shared" si="204"/>
        <v>0</v>
      </c>
      <c r="L1023" s="21">
        <f t="shared" si="205"/>
        <v>0</v>
      </c>
      <c r="M1023" s="21">
        <f t="shared" ca="1" si="210"/>
        <v>-4.1827816089938883E-6</v>
      </c>
      <c r="N1023" s="21">
        <f t="shared" ca="1" si="206"/>
        <v>0</v>
      </c>
      <c r="O1023" s="82">
        <f t="shared" ca="1" si="207"/>
        <v>0</v>
      </c>
      <c r="P1023" s="21">
        <f t="shared" ca="1" si="208"/>
        <v>0</v>
      </c>
      <c r="Q1023" s="21">
        <f t="shared" ca="1" si="209"/>
        <v>0</v>
      </c>
      <c r="R1023" s="12">
        <f t="shared" ca="1" si="211"/>
        <v>4.1827816089938883E-6</v>
      </c>
    </row>
    <row r="1024" spans="3:18" x14ac:dyDescent="0.2">
      <c r="C1024" s="80"/>
      <c r="D1024" s="81">
        <f t="shared" si="199"/>
        <v>0</v>
      </c>
      <c r="E1024" s="81">
        <f t="shared" si="199"/>
        <v>0</v>
      </c>
      <c r="F1024" s="21">
        <f t="shared" si="200"/>
        <v>0</v>
      </c>
      <c r="G1024" s="21">
        <f t="shared" si="200"/>
        <v>0</v>
      </c>
      <c r="H1024" s="21">
        <f t="shared" si="201"/>
        <v>0</v>
      </c>
      <c r="I1024" s="21">
        <f t="shared" si="202"/>
        <v>0</v>
      </c>
      <c r="J1024" s="21">
        <f t="shared" si="203"/>
        <v>0</v>
      </c>
      <c r="K1024" s="21">
        <f t="shared" si="204"/>
        <v>0</v>
      </c>
      <c r="L1024" s="21">
        <f t="shared" si="205"/>
        <v>0</v>
      </c>
      <c r="M1024" s="21">
        <f t="shared" ca="1" si="210"/>
        <v>-4.1827816089938883E-6</v>
      </c>
      <c r="N1024" s="21">
        <f t="shared" ca="1" si="206"/>
        <v>0</v>
      </c>
      <c r="O1024" s="82">
        <f t="shared" ca="1" si="207"/>
        <v>0</v>
      </c>
      <c r="P1024" s="21">
        <f t="shared" ca="1" si="208"/>
        <v>0</v>
      </c>
      <c r="Q1024" s="21">
        <f t="shared" ca="1" si="209"/>
        <v>0</v>
      </c>
      <c r="R1024" s="12">
        <f t="shared" ca="1" si="211"/>
        <v>4.1827816089938883E-6</v>
      </c>
    </row>
    <row r="1025" spans="3:18" x14ac:dyDescent="0.2">
      <c r="C1025" s="80"/>
      <c r="D1025" s="81">
        <f t="shared" si="199"/>
        <v>0</v>
      </c>
      <c r="E1025" s="81">
        <f t="shared" si="199"/>
        <v>0</v>
      </c>
      <c r="F1025" s="21">
        <f t="shared" si="200"/>
        <v>0</v>
      </c>
      <c r="G1025" s="21">
        <f t="shared" si="200"/>
        <v>0</v>
      </c>
      <c r="H1025" s="21">
        <f t="shared" si="201"/>
        <v>0</v>
      </c>
      <c r="I1025" s="21">
        <f t="shared" si="202"/>
        <v>0</v>
      </c>
      <c r="J1025" s="21">
        <f t="shared" si="203"/>
        <v>0</v>
      </c>
      <c r="K1025" s="21">
        <f t="shared" si="204"/>
        <v>0</v>
      </c>
      <c r="L1025" s="21">
        <f t="shared" si="205"/>
        <v>0</v>
      </c>
      <c r="M1025" s="21">
        <f t="shared" ca="1" si="210"/>
        <v>-4.1827816089938883E-6</v>
      </c>
      <c r="N1025" s="21">
        <f t="shared" ca="1" si="206"/>
        <v>0</v>
      </c>
      <c r="O1025" s="82">
        <f t="shared" ca="1" si="207"/>
        <v>0</v>
      </c>
      <c r="P1025" s="21">
        <f t="shared" ca="1" si="208"/>
        <v>0</v>
      </c>
      <c r="Q1025" s="21">
        <f t="shared" ca="1" si="209"/>
        <v>0</v>
      </c>
      <c r="R1025" s="12">
        <f t="shared" ca="1" si="211"/>
        <v>4.1827816089938883E-6</v>
      </c>
    </row>
    <row r="1026" spans="3:18" x14ac:dyDescent="0.2">
      <c r="C1026" s="80"/>
      <c r="D1026" s="81">
        <f t="shared" si="199"/>
        <v>0</v>
      </c>
      <c r="E1026" s="81">
        <f t="shared" si="199"/>
        <v>0</v>
      </c>
      <c r="F1026" s="21">
        <f t="shared" si="200"/>
        <v>0</v>
      </c>
      <c r="G1026" s="21">
        <f t="shared" si="200"/>
        <v>0</v>
      </c>
      <c r="H1026" s="21">
        <f t="shared" si="201"/>
        <v>0</v>
      </c>
      <c r="I1026" s="21">
        <f t="shared" si="202"/>
        <v>0</v>
      </c>
      <c r="J1026" s="21">
        <f t="shared" si="203"/>
        <v>0</v>
      </c>
      <c r="K1026" s="21">
        <f t="shared" si="204"/>
        <v>0</v>
      </c>
      <c r="L1026" s="21">
        <f t="shared" si="205"/>
        <v>0</v>
      </c>
      <c r="M1026" s="21">
        <f t="shared" ca="1" si="210"/>
        <v>-4.1827816089938883E-6</v>
      </c>
      <c r="N1026" s="21">
        <f t="shared" ca="1" si="206"/>
        <v>0</v>
      </c>
      <c r="O1026" s="82">
        <f t="shared" ca="1" si="207"/>
        <v>0</v>
      </c>
      <c r="P1026" s="21">
        <f t="shared" ca="1" si="208"/>
        <v>0</v>
      </c>
      <c r="Q1026" s="21">
        <f t="shared" ca="1" si="209"/>
        <v>0</v>
      </c>
      <c r="R1026" s="12">
        <f t="shared" ca="1" si="211"/>
        <v>4.1827816089938883E-6</v>
      </c>
    </row>
    <row r="1027" spans="3:18" x14ac:dyDescent="0.2">
      <c r="C1027" s="80"/>
      <c r="D1027" s="81">
        <f t="shared" si="199"/>
        <v>0</v>
      </c>
      <c r="E1027" s="81">
        <f t="shared" si="199"/>
        <v>0</v>
      </c>
      <c r="F1027" s="21">
        <f t="shared" si="200"/>
        <v>0</v>
      </c>
      <c r="G1027" s="21">
        <f t="shared" si="200"/>
        <v>0</v>
      </c>
      <c r="H1027" s="21">
        <f t="shared" si="201"/>
        <v>0</v>
      </c>
      <c r="I1027" s="21">
        <f t="shared" si="202"/>
        <v>0</v>
      </c>
      <c r="J1027" s="21">
        <f t="shared" si="203"/>
        <v>0</v>
      </c>
      <c r="K1027" s="21">
        <f t="shared" si="204"/>
        <v>0</v>
      </c>
      <c r="L1027" s="21">
        <f t="shared" si="205"/>
        <v>0</v>
      </c>
      <c r="M1027" s="21">
        <f t="shared" ca="1" si="210"/>
        <v>-4.1827816089938883E-6</v>
      </c>
      <c r="N1027" s="21">
        <f t="shared" ca="1" si="206"/>
        <v>0</v>
      </c>
      <c r="O1027" s="82">
        <f t="shared" ca="1" si="207"/>
        <v>0</v>
      </c>
      <c r="P1027" s="21">
        <f t="shared" ca="1" si="208"/>
        <v>0</v>
      </c>
      <c r="Q1027" s="21">
        <f t="shared" ca="1" si="209"/>
        <v>0</v>
      </c>
      <c r="R1027" s="12">
        <f t="shared" ca="1" si="211"/>
        <v>4.1827816089938883E-6</v>
      </c>
    </row>
    <row r="1028" spans="3:18" x14ac:dyDescent="0.2">
      <c r="C1028" s="80"/>
      <c r="D1028" s="81">
        <f t="shared" si="199"/>
        <v>0</v>
      </c>
      <c r="E1028" s="81">
        <f t="shared" si="199"/>
        <v>0</v>
      </c>
      <c r="F1028" s="21">
        <f t="shared" si="200"/>
        <v>0</v>
      </c>
      <c r="G1028" s="21">
        <f t="shared" si="200"/>
        <v>0</v>
      </c>
      <c r="H1028" s="21">
        <f t="shared" si="201"/>
        <v>0</v>
      </c>
      <c r="I1028" s="21">
        <f t="shared" si="202"/>
        <v>0</v>
      </c>
      <c r="J1028" s="21">
        <f t="shared" si="203"/>
        <v>0</v>
      </c>
      <c r="K1028" s="21">
        <f t="shared" si="204"/>
        <v>0</v>
      </c>
      <c r="L1028" s="21">
        <f t="shared" si="205"/>
        <v>0</v>
      </c>
      <c r="M1028" s="21">
        <f t="shared" ca="1" si="210"/>
        <v>-4.1827816089938883E-6</v>
      </c>
      <c r="N1028" s="21">
        <f t="shared" ca="1" si="206"/>
        <v>0</v>
      </c>
      <c r="O1028" s="82">
        <f t="shared" ca="1" si="207"/>
        <v>0</v>
      </c>
      <c r="P1028" s="21">
        <f t="shared" ca="1" si="208"/>
        <v>0</v>
      </c>
      <c r="Q1028" s="21">
        <f t="shared" ca="1" si="209"/>
        <v>0</v>
      </c>
      <c r="R1028" s="12">
        <f t="shared" ca="1" si="211"/>
        <v>4.1827816089938883E-6</v>
      </c>
    </row>
    <row r="1029" spans="3:18" x14ac:dyDescent="0.2">
      <c r="C1029" s="80"/>
      <c r="D1029" s="81">
        <f t="shared" si="199"/>
        <v>0</v>
      </c>
      <c r="E1029" s="81">
        <f t="shared" si="199"/>
        <v>0</v>
      </c>
      <c r="F1029" s="21">
        <f t="shared" si="200"/>
        <v>0</v>
      </c>
      <c r="G1029" s="21">
        <f t="shared" si="200"/>
        <v>0</v>
      </c>
      <c r="H1029" s="21">
        <f t="shared" si="201"/>
        <v>0</v>
      </c>
      <c r="I1029" s="21">
        <f t="shared" si="202"/>
        <v>0</v>
      </c>
      <c r="J1029" s="21">
        <f t="shared" si="203"/>
        <v>0</v>
      </c>
      <c r="K1029" s="21">
        <f t="shared" si="204"/>
        <v>0</v>
      </c>
      <c r="L1029" s="21">
        <f t="shared" si="205"/>
        <v>0</v>
      </c>
      <c r="M1029" s="21">
        <f t="shared" ca="1" si="210"/>
        <v>-4.1827816089938883E-6</v>
      </c>
      <c r="N1029" s="21">
        <f t="shared" ca="1" si="206"/>
        <v>0</v>
      </c>
      <c r="O1029" s="82">
        <f t="shared" ca="1" si="207"/>
        <v>0</v>
      </c>
      <c r="P1029" s="21">
        <f t="shared" ca="1" si="208"/>
        <v>0</v>
      </c>
      <c r="Q1029" s="21">
        <f t="shared" ca="1" si="209"/>
        <v>0</v>
      </c>
      <c r="R1029" s="12">
        <f t="shared" ca="1" si="211"/>
        <v>4.1827816089938883E-6</v>
      </c>
    </row>
    <row r="1030" spans="3:18" x14ac:dyDescent="0.2">
      <c r="C1030" s="80"/>
      <c r="D1030" s="81">
        <f t="shared" si="199"/>
        <v>0</v>
      </c>
      <c r="E1030" s="81">
        <f t="shared" si="199"/>
        <v>0</v>
      </c>
      <c r="F1030" s="21">
        <f t="shared" si="200"/>
        <v>0</v>
      </c>
      <c r="G1030" s="21">
        <f t="shared" si="200"/>
        <v>0</v>
      </c>
      <c r="H1030" s="21">
        <f t="shared" si="201"/>
        <v>0</v>
      </c>
      <c r="I1030" s="21">
        <f t="shared" si="202"/>
        <v>0</v>
      </c>
      <c r="J1030" s="21">
        <f t="shared" si="203"/>
        <v>0</v>
      </c>
      <c r="K1030" s="21">
        <f t="shared" si="204"/>
        <v>0</v>
      </c>
      <c r="L1030" s="21">
        <f t="shared" si="205"/>
        <v>0</v>
      </c>
      <c r="M1030" s="21">
        <f t="shared" ca="1" si="210"/>
        <v>-4.1827816089938883E-6</v>
      </c>
      <c r="N1030" s="21">
        <f t="shared" ca="1" si="206"/>
        <v>0</v>
      </c>
      <c r="O1030" s="82">
        <f t="shared" ca="1" si="207"/>
        <v>0</v>
      </c>
      <c r="P1030" s="21">
        <f t="shared" ca="1" si="208"/>
        <v>0</v>
      </c>
      <c r="Q1030" s="21">
        <f t="shared" ca="1" si="209"/>
        <v>0</v>
      </c>
      <c r="R1030" s="12">
        <f t="shared" ca="1" si="211"/>
        <v>4.1827816089938883E-6</v>
      </c>
    </row>
    <row r="1031" spans="3:18" x14ac:dyDescent="0.2">
      <c r="C1031" s="80"/>
      <c r="D1031" s="81">
        <f t="shared" si="199"/>
        <v>0</v>
      </c>
      <c r="E1031" s="81">
        <f t="shared" si="199"/>
        <v>0</v>
      </c>
      <c r="F1031" s="21">
        <f t="shared" si="200"/>
        <v>0</v>
      </c>
      <c r="G1031" s="21">
        <f t="shared" si="200"/>
        <v>0</v>
      </c>
      <c r="H1031" s="21">
        <f t="shared" si="201"/>
        <v>0</v>
      </c>
      <c r="I1031" s="21">
        <f t="shared" si="202"/>
        <v>0</v>
      </c>
      <c r="J1031" s="21">
        <f t="shared" si="203"/>
        <v>0</v>
      </c>
      <c r="K1031" s="21">
        <f t="shared" si="204"/>
        <v>0</v>
      </c>
      <c r="L1031" s="21">
        <f t="shared" si="205"/>
        <v>0</v>
      </c>
      <c r="M1031" s="21">
        <f t="shared" ca="1" si="210"/>
        <v>-4.1827816089938883E-6</v>
      </c>
      <c r="N1031" s="21">
        <f t="shared" ca="1" si="206"/>
        <v>0</v>
      </c>
      <c r="O1031" s="82">
        <f t="shared" ca="1" si="207"/>
        <v>0</v>
      </c>
      <c r="P1031" s="21">
        <f t="shared" ca="1" si="208"/>
        <v>0</v>
      </c>
      <c r="Q1031" s="21">
        <f t="shared" ca="1" si="209"/>
        <v>0</v>
      </c>
      <c r="R1031" s="12">
        <f t="shared" ca="1" si="211"/>
        <v>4.1827816089938883E-6</v>
      </c>
    </row>
    <row r="1032" spans="3:18" x14ac:dyDescent="0.2">
      <c r="C1032" s="80"/>
      <c r="D1032" s="81">
        <f t="shared" si="199"/>
        <v>0</v>
      </c>
      <c r="E1032" s="81">
        <f t="shared" si="199"/>
        <v>0</v>
      </c>
      <c r="F1032" s="21">
        <f t="shared" si="200"/>
        <v>0</v>
      </c>
      <c r="G1032" s="21">
        <f t="shared" si="200"/>
        <v>0</v>
      </c>
      <c r="H1032" s="21">
        <f t="shared" si="201"/>
        <v>0</v>
      </c>
      <c r="I1032" s="21">
        <f t="shared" si="202"/>
        <v>0</v>
      </c>
      <c r="J1032" s="21">
        <f t="shared" si="203"/>
        <v>0</v>
      </c>
      <c r="K1032" s="21">
        <f t="shared" si="204"/>
        <v>0</v>
      </c>
      <c r="L1032" s="21">
        <f t="shared" si="205"/>
        <v>0</v>
      </c>
      <c r="M1032" s="21">
        <f t="shared" ca="1" si="210"/>
        <v>-4.1827816089938883E-6</v>
      </c>
      <c r="N1032" s="21">
        <f t="shared" ca="1" si="206"/>
        <v>0</v>
      </c>
      <c r="O1032" s="82">
        <f t="shared" ca="1" si="207"/>
        <v>0</v>
      </c>
      <c r="P1032" s="21">
        <f t="shared" ca="1" si="208"/>
        <v>0</v>
      </c>
      <c r="Q1032" s="21">
        <f t="shared" ca="1" si="209"/>
        <v>0</v>
      </c>
      <c r="R1032" s="12">
        <f t="shared" ca="1" si="211"/>
        <v>4.1827816089938883E-6</v>
      </c>
    </row>
    <row r="1033" spans="3:18" x14ac:dyDescent="0.2">
      <c r="C1033" s="80"/>
      <c r="D1033" s="81">
        <f t="shared" si="199"/>
        <v>0</v>
      </c>
      <c r="E1033" s="81">
        <f t="shared" si="199"/>
        <v>0</v>
      </c>
      <c r="F1033" s="21">
        <f t="shared" si="200"/>
        <v>0</v>
      </c>
      <c r="G1033" s="21">
        <f t="shared" si="200"/>
        <v>0</v>
      </c>
      <c r="H1033" s="21">
        <f t="shared" si="201"/>
        <v>0</v>
      </c>
      <c r="I1033" s="21">
        <f t="shared" si="202"/>
        <v>0</v>
      </c>
      <c r="J1033" s="21">
        <f t="shared" si="203"/>
        <v>0</v>
      </c>
      <c r="K1033" s="21">
        <f t="shared" si="204"/>
        <v>0</v>
      </c>
      <c r="L1033" s="21">
        <f t="shared" si="205"/>
        <v>0</v>
      </c>
      <c r="M1033" s="21">
        <f t="shared" ca="1" si="210"/>
        <v>-4.1827816089938883E-6</v>
      </c>
      <c r="N1033" s="21">
        <f t="shared" ca="1" si="206"/>
        <v>0</v>
      </c>
      <c r="O1033" s="82">
        <f t="shared" ca="1" si="207"/>
        <v>0</v>
      </c>
      <c r="P1033" s="21">
        <f t="shared" ca="1" si="208"/>
        <v>0</v>
      </c>
      <c r="Q1033" s="21">
        <f t="shared" ca="1" si="209"/>
        <v>0</v>
      </c>
      <c r="R1033" s="12">
        <f t="shared" ca="1" si="211"/>
        <v>4.1827816089938883E-6</v>
      </c>
    </row>
    <row r="1034" spans="3:18" x14ac:dyDescent="0.2">
      <c r="C1034" s="80"/>
      <c r="D1034" s="81">
        <f t="shared" si="199"/>
        <v>0</v>
      </c>
      <c r="E1034" s="81">
        <f t="shared" si="199"/>
        <v>0</v>
      </c>
      <c r="F1034" s="21">
        <f t="shared" si="200"/>
        <v>0</v>
      </c>
      <c r="G1034" s="21">
        <f t="shared" si="200"/>
        <v>0</v>
      </c>
      <c r="H1034" s="21">
        <f t="shared" si="201"/>
        <v>0</v>
      </c>
      <c r="I1034" s="21">
        <f t="shared" si="202"/>
        <v>0</v>
      </c>
      <c r="J1034" s="21">
        <f t="shared" si="203"/>
        <v>0</v>
      </c>
      <c r="K1034" s="21">
        <f t="shared" si="204"/>
        <v>0</v>
      </c>
      <c r="L1034" s="21">
        <f t="shared" si="205"/>
        <v>0</v>
      </c>
      <c r="M1034" s="21">
        <f t="shared" ca="1" si="210"/>
        <v>-4.1827816089938883E-6</v>
      </c>
      <c r="N1034" s="21">
        <f t="shared" ca="1" si="206"/>
        <v>0</v>
      </c>
      <c r="O1034" s="82">
        <f t="shared" ca="1" si="207"/>
        <v>0</v>
      </c>
      <c r="P1034" s="21">
        <f t="shared" ca="1" si="208"/>
        <v>0</v>
      </c>
      <c r="Q1034" s="21">
        <f t="shared" ca="1" si="209"/>
        <v>0</v>
      </c>
      <c r="R1034" s="12">
        <f t="shared" ca="1" si="211"/>
        <v>4.1827816089938883E-6</v>
      </c>
    </row>
    <row r="1035" spans="3:18" x14ac:dyDescent="0.2">
      <c r="C1035" s="80"/>
      <c r="D1035" s="81">
        <f t="shared" si="199"/>
        <v>0</v>
      </c>
      <c r="E1035" s="81">
        <f t="shared" si="199"/>
        <v>0</v>
      </c>
      <c r="F1035" s="21">
        <f t="shared" si="200"/>
        <v>0</v>
      </c>
      <c r="G1035" s="21">
        <f t="shared" si="200"/>
        <v>0</v>
      </c>
      <c r="H1035" s="21">
        <f t="shared" si="201"/>
        <v>0</v>
      </c>
      <c r="I1035" s="21">
        <f t="shared" si="202"/>
        <v>0</v>
      </c>
      <c r="J1035" s="21">
        <f t="shared" si="203"/>
        <v>0</v>
      </c>
      <c r="K1035" s="21">
        <f t="shared" si="204"/>
        <v>0</v>
      </c>
      <c r="L1035" s="21">
        <f t="shared" si="205"/>
        <v>0</v>
      </c>
      <c r="M1035" s="21">
        <f t="shared" ca="1" si="210"/>
        <v>-4.1827816089938883E-6</v>
      </c>
      <c r="N1035" s="21">
        <f t="shared" ca="1" si="206"/>
        <v>0</v>
      </c>
      <c r="O1035" s="82">
        <f t="shared" ca="1" si="207"/>
        <v>0</v>
      </c>
      <c r="P1035" s="21">
        <f t="shared" ca="1" si="208"/>
        <v>0</v>
      </c>
      <c r="Q1035" s="21">
        <f t="shared" ca="1" si="209"/>
        <v>0</v>
      </c>
      <c r="R1035" s="12">
        <f t="shared" ca="1" si="211"/>
        <v>4.1827816089938883E-6</v>
      </c>
    </row>
    <row r="1036" spans="3:18" x14ac:dyDescent="0.2">
      <c r="C1036" s="80"/>
      <c r="D1036" s="81">
        <f t="shared" si="199"/>
        <v>0</v>
      </c>
      <c r="E1036" s="81">
        <f t="shared" si="199"/>
        <v>0</v>
      </c>
      <c r="F1036" s="21">
        <f t="shared" si="200"/>
        <v>0</v>
      </c>
      <c r="G1036" s="21">
        <f t="shared" si="200"/>
        <v>0</v>
      </c>
      <c r="H1036" s="21">
        <f t="shared" si="201"/>
        <v>0</v>
      </c>
      <c r="I1036" s="21">
        <f t="shared" si="202"/>
        <v>0</v>
      </c>
      <c r="J1036" s="21">
        <f t="shared" si="203"/>
        <v>0</v>
      </c>
      <c r="K1036" s="21">
        <f t="shared" si="204"/>
        <v>0</v>
      </c>
      <c r="L1036" s="21">
        <f t="shared" si="205"/>
        <v>0</v>
      </c>
      <c r="M1036" s="21">
        <f t="shared" ca="1" si="210"/>
        <v>-4.1827816089938883E-6</v>
      </c>
      <c r="N1036" s="21">
        <f t="shared" ca="1" si="206"/>
        <v>0</v>
      </c>
      <c r="O1036" s="82">
        <f t="shared" ca="1" si="207"/>
        <v>0</v>
      </c>
      <c r="P1036" s="21">
        <f t="shared" ca="1" si="208"/>
        <v>0</v>
      </c>
      <c r="Q1036" s="21">
        <f t="shared" ca="1" si="209"/>
        <v>0</v>
      </c>
      <c r="R1036" s="12">
        <f t="shared" ca="1" si="211"/>
        <v>4.1827816089938883E-6</v>
      </c>
    </row>
    <row r="1037" spans="3:18" x14ac:dyDescent="0.2">
      <c r="C1037" s="80"/>
      <c r="D1037" s="81">
        <f t="shared" si="199"/>
        <v>0</v>
      </c>
      <c r="E1037" s="81">
        <f t="shared" si="199"/>
        <v>0</v>
      </c>
      <c r="F1037" s="21">
        <f t="shared" si="200"/>
        <v>0</v>
      </c>
      <c r="G1037" s="21">
        <f t="shared" si="200"/>
        <v>0</v>
      </c>
      <c r="H1037" s="21">
        <f t="shared" si="201"/>
        <v>0</v>
      </c>
      <c r="I1037" s="21">
        <f t="shared" si="202"/>
        <v>0</v>
      </c>
      <c r="J1037" s="21">
        <f t="shared" si="203"/>
        <v>0</v>
      </c>
      <c r="K1037" s="21">
        <f t="shared" si="204"/>
        <v>0</v>
      </c>
      <c r="L1037" s="21">
        <f t="shared" si="205"/>
        <v>0</v>
      </c>
      <c r="M1037" s="21">
        <f t="shared" ca="1" si="210"/>
        <v>-4.1827816089938883E-6</v>
      </c>
      <c r="N1037" s="21">
        <f t="shared" ca="1" si="206"/>
        <v>0</v>
      </c>
      <c r="O1037" s="82">
        <f t="shared" ca="1" si="207"/>
        <v>0</v>
      </c>
      <c r="P1037" s="21">
        <f t="shared" ca="1" si="208"/>
        <v>0</v>
      </c>
      <c r="Q1037" s="21">
        <f t="shared" ca="1" si="209"/>
        <v>0</v>
      </c>
      <c r="R1037" s="12">
        <f t="shared" ca="1" si="211"/>
        <v>4.1827816089938883E-6</v>
      </c>
    </row>
    <row r="1038" spans="3:18" x14ac:dyDescent="0.2">
      <c r="C1038" s="80"/>
      <c r="D1038" s="81">
        <f t="shared" si="199"/>
        <v>0</v>
      </c>
      <c r="E1038" s="81">
        <f t="shared" si="199"/>
        <v>0</v>
      </c>
      <c r="F1038" s="21">
        <f t="shared" si="200"/>
        <v>0</v>
      </c>
      <c r="G1038" s="21">
        <f t="shared" si="200"/>
        <v>0</v>
      </c>
      <c r="H1038" s="21">
        <f t="shared" si="201"/>
        <v>0</v>
      </c>
      <c r="I1038" s="21">
        <f t="shared" si="202"/>
        <v>0</v>
      </c>
      <c r="J1038" s="21">
        <f t="shared" si="203"/>
        <v>0</v>
      </c>
      <c r="K1038" s="21">
        <f t="shared" si="204"/>
        <v>0</v>
      </c>
      <c r="L1038" s="21">
        <f t="shared" si="205"/>
        <v>0</v>
      </c>
      <c r="M1038" s="21">
        <f t="shared" ca="1" si="210"/>
        <v>-4.1827816089938883E-6</v>
      </c>
      <c r="N1038" s="21">
        <f t="shared" ca="1" si="206"/>
        <v>0</v>
      </c>
      <c r="O1038" s="82">
        <f t="shared" ca="1" si="207"/>
        <v>0</v>
      </c>
      <c r="P1038" s="21">
        <f t="shared" ca="1" si="208"/>
        <v>0</v>
      </c>
      <c r="Q1038" s="21">
        <f t="shared" ca="1" si="209"/>
        <v>0</v>
      </c>
      <c r="R1038" s="12">
        <f t="shared" ca="1" si="211"/>
        <v>4.1827816089938883E-6</v>
      </c>
    </row>
    <row r="1039" spans="3:18" x14ac:dyDescent="0.2">
      <c r="C1039" s="80"/>
      <c r="D1039" s="81">
        <f t="shared" ref="D1039:E1102" si="212">A1039/A$18</f>
        <v>0</v>
      </c>
      <c r="E1039" s="81">
        <f t="shared" si="212"/>
        <v>0</v>
      </c>
      <c r="F1039" s="21">
        <f t="shared" ref="F1039:G1102" si="213">$C1039*D1039</f>
        <v>0</v>
      </c>
      <c r="G1039" s="21">
        <f t="shared" si="213"/>
        <v>0</v>
      </c>
      <c r="H1039" s="21">
        <f t="shared" si="201"/>
        <v>0</v>
      </c>
      <c r="I1039" s="21">
        <f t="shared" si="202"/>
        <v>0</v>
      </c>
      <c r="J1039" s="21">
        <f t="shared" si="203"/>
        <v>0</v>
      </c>
      <c r="K1039" s="21">
        <f t="shared" si="204"/>
        <v>0</v>
      </c>
      <c r="L1039" s="21">
        <f t="shared" si="205"/>
        <v>0</v>
      </c>
      <c r="M1039" s="21">
        <f t="shared" ca="1" si="210"/>
        <v>-4.1827816089938883E-6</v>
      </c>
      <c r="N1039" s="21">
        <f t="shared" ca="1" si="206"/>
        <v>0</v>
      </c>
      <c r="O1039" s="82">
        <f t="shared" ca="1" si="207"/>
        <v>0</v>
      </c>
      <c r="P1039" s="21">
        <f t="shared" ca="1" si="208"/>
        <v>0</v>
      </c>
      <c r="Q1039" s="21">
        <f t="shared" ca="1" si="209"/>
        <v>0</v>
      </c>
      <c r="R1039" s="12">
        <f t="shared" ca="1" si="211"/>
        <v>4.1827816089938883E-6</v>
      </c>
    </row>
    <row r="1040" spans="3:18" x14ac:dyDescent="0.2">
      <c r="C1040" s="80"/>
      <c r="D1040" s="81">
        <f t="shared" si="212"/>
        <v>0</v>
      </c>
      <c r="E1040" s="81">
        <f t="shared" si="212"/>
        <v>0</v>
      </c>
      <c r="F1040" s="21">
        <f t="shared" si="213"/>
        <v>0</v>
      </c>
      <c r="G1040" s="21">
        <f t="shared" si="213"/>
        <v>0</v>
      </c>
      <c r="H1040" s="21">
        <f t="shared" ref="H1040:H1103" si="214">C1040*D1040*D1040</f>
        <v>0</v>
      </c>
      <c r="I1040" s="21">
        <f t="shared" ref="I1040:I1103" si="215">C1040*D1040*D1040*D1040</f>
        <v>0</v>
      </c>
      <c r="J1040" s="21">
        <f t="shared" ref="J1040:J1103" si="216">C1040*D1040*D1040*D1040*D1040</f>
        <v>0</v>
      </c>
      <c r="K1040" s="21">
        <f t="shared" ref="K1040:K1103" si="217">C1040*E1040*D1040</f>
        <v>0</v>
      </c>
      <c r="L1040" s="21">
        <f t="shared" ref="L1040:L1103" si="218">C1040*E1040*D1040*D1040</f>
        <v>0</v>
      </c>
      <c r="M1040" s="21">
        <f t="shared" ca="1" si="210"/>
        <v>-4.1827816089938883E-6</v>
      </c>
      <c r="N1040" s="21">
        <f t="shared" ref="N1040:N1103" ca="1" si="219">C1040*(M1040-E1040)^2</f>
        <v>0</v>
      </c>
      <c r="O1040" s="82">
        <f t="shared" ref="O1040:O1103" ca="1" si="220">(C1040*O$1-O$2*F1040+O$3*H1040)^2</f>
        <v>0</v>
      </c>
      <c r="P1040" s="21">
        <f t="shared" ref="P1040:P1103" ca="1" si="221">(-C1040*O$2+O$4*F1040-O$5*H1040)^2</f>
        <v>0</v>
      </c>
      <c r="Q1040" s="21">
        <f t="shared" ref="Q1040:Q1103" ca="1" si="222">+(C1040*O$3-F1040*O$5+H1040*O$6)^2</f>
        <v>0</v>
      </c>
      <c r="R1040" s="12">
        <f t="shared" ca="1" si="211"/>
        <v>4.1827816089938883E-6</v>
      </c>
    </row>
    <row r="1041" spans="3:18" x14ac:dyDescent="0.2">
      <c r="C1041" s="80"/>
      <c r="D1041" s="81">
        <f t="shared" si="212"/>
        <v>0</v>
      </c>
      <c r="E1041" s="81">
        <f t="shared" si="212"/>
        <v>0</v>
      </c>
      <c r="F1041" s="21">
        <f t="shared" si="213"/>
        <v>0</v>
      </c>
      <c r="G1041" s="21">
        <f t="shared" si="213"/>
        <v>0</v>
      </c>
      <c r="H1041" s="21">
        <f t="shared" si="214"/>
        <v>0</v>
      </c>
      <c r="I1041" s="21">
        <f t="shared" si="215"/>
        <v>0</v>
      </c>
      <c r="J1041" s="21">
        <f t="shared" si="216"/>
        <v>0</v>
      </c>
      <c r="K1041" s="21">
        <f t="shared" si="217"/>
        <v>0</v>
      </c>
      <c r="L1041" s="21">
        <f t="shared" si="218"/>
        <v>0</v>
      </c>
      <c r="M1041" s="21">
        <f t="shared" ca="1" si="210"/>
        <v>-4.1827816089938883E-6</v>
      </c>
      <c r="N1041" s="21">
        <f t="shared" ca="1" si="219"/>
        <v>0</v>
      </c>
      <c r="O1041" s="82">
        <f t="shared" ca="1" si="220"/>
        <v>0</v>
      </c>
      <c r="P1041" s="21">
        <f t="shared" ca="1" si="221"/>
        <v>0</v>
      </c>
      <c r="Q1041" s="21">
        <f t="shared" ca="1" si="222"/>
        <v>0</v>
      </c>
      <c r="R1041" s="12">
        <f t="shared" ca="1" si="211"/>
        <v>4.1827816089938883E-6</v>
      </c>
    </row>
    <row r="1042" spans="3:18" x14ac:dyDescent="0.2">
      <c r="C1042" s="80"/>
      <c r="D1042" s="81">
        <f t="shared" si="212"/>
        <v>0</v>
      </c>
      <c r="E1042" s="81">
        <f t="shared" si="212"/>
        <v>0</v>
      </c>
      <c r="F1042" s="21">
        <f t="shared" si="213"/>
        <v>0</v>
      </c>
      <c r="G1042" s="21">
        <f t="shared" si="213"/>
        <v>0</v>
      </c>
      <c r="H1042" s="21">
        <f t="shared" si="214"/>
        <v>0</v>
      </c>
      <c r="I1042" s="21">
        <f t="shared" si="215"/>
        <v>0</v>
      </c>
      <c r="J1042" s="21">
        <f t="shared" si="216"/>
        <v>0</v>
      </c>
      <c r="K1042" s="21">
        <f t="shared" si="217"/>
        <v>0</v>
      </c>
      <c r="L1042" s="21">
        <f t="shared" si="218"/>
        <v>0</v>
      </c>
      <c r="M1042" s="21">
        <f t="shared" ca="1" si="210"/>
        <v>-4.1827816089938883E-6</v>
      </c>
      <c r="N1042" s="21">
        <f t="shared" ca="1" si="219"/>
        <v>0</v>
      </c>
      <c r="O1042" s="82">
        <f t="shared" ca="1" si="220"/>
        <v>0</v>
      </c>
      <c r="P1042" s="21">
        <f t="shared" ca="1" si="221"/>
        <v>0</v>
      </c>
      <c r="Q1042" s="21">
        <f t="shared" ca="1" si="222"/>
        <v>0</v>
      </c>
      <c r="R1042" s="12">
        <f t="shared" ca="1" si="211"/>
        <v>4.1827816089938883E-6</v>
      </c>
    </row>
    <row r="1043" spans="3:18" x14ac:dyDescent="0.2">
      <c r="C1043" s="80"/>
      <c r="D1043" s="81">
        <f t="shared" si="212"/>
        <v>0</v>
      </c>
      <c r="E1043" s="81">
        <f t="shared" si="212"/>
        <v>0</v>
      </c>
      <c r="F1043" s="21">
        <f t="shared" si="213"/>
        <v>0</v>
      </c>
      <c r="G1043" s="21">
        <f t="shared" si="213"/>
        <v>0</v>
      </c>
      <c r="H1043" s="21">
        <f t="shared" si="214"/>
        <v>0</v>
      </c>
      <c r="I1043" s="21">
        <f t="shared" si="215"/>
        <v>0</v>
      </c>
      <c r="J1043" s="21">
        <f t="shared" si="216"/>
        <v>0</v>
      </c>
      <c r="K1043" s="21">
        <f t="shared" si="217"/>
        <v>0</v>
      </c>
      <c r="L1043" s="21">
        <f t="shared" si="218"/>
        <v>0</v>
      </c>
      <c r="M1043" s="21">
        <f t="shared" ca="1" si="210"/>
        <v>-4.1827816089938883E-6</v>
      </c>
      <c r="N1043" s="21">
        <f t="shared" ca="1" si="219"/>
        <v>0</v>
      </c>
      <c r="O1043" s="82">
        <f t="shared" ca="1" si="220"/>
        <v>0</v>
      </c>
      <c r="P1043" s="21">
        <f t="shared" ca="1" si="221"/>
        <v>0</v>
      </c>
      <c r="Q1043" s="21">
        <f t="shared" ca="1" si="222"/>
        <v>0</v>
      </c>
      <c r="R1043" s="12">
        <f t="shared" ca="1" si="211"/>
        <v>4.1827816089938883E-6</v>
      </c>
    </row>
    <row r="1044" spans="3:18" x14ac:dyDescent="0.2">
      <c r="C1044" s="80"/>
      <c r="D1044" s="81">
        <f t="shared" si="212"/>
        <v>0</v>
      </c>
      <c r="E1044" s="81">
        <f t="shared" si="212"/>
        <v>0</v>
      </c>
      <c r="F1044" s="21">
        <f t="shared" si="213"/>
        <v>0</v>
      </c>
      <c r="G1044" s="21">
        <f t="shared" si="213"/>
        <v>0</v>
      </c>
      <c r="H1044" s="21">
        <f t="shared" si="214"/>
        <v>0</v>
      </c>
      <c r="I1044" s="21">
        <f t="shared" si="215"/>
        <v>0</v>
      </c>
      <c r="J1044" s="21">
        <f t="shared" si="216"/>
        <v>0</v>
      </c>
      <c r="K1044" s="21">
        <f t="shared" si="217"/>
        <v>0</v>
      </c>
      <c r="L1044" s="21">
        <f t="shared" si="218"/>
        <v>0</v>
      </c>
      <c r="M1044" s="21">
        <f t="shared" ca="1" si="210"/>
        <v>-4.1827816089938883E-6</v>
      </c>
      <c r="N1044" s="21">
        <f t="shared" ca="1" si="219"/>
        <v>0</v>
      </c>
      <c r="O1044" s="82">
        <f t="shared" ca="1" si="220"/>
        <v>0</v>
      </c>
      <c r="P1044" s="21">
        <f t="shared" ca="1" si="221"/>
        <v>0</v>
      </c>
      <c r="Q1044" s="21">
        <f t="shared" ca="1" si="222"/>
        <v>0</v>
      </c>
      <c r="R1044" s="12">
        <f t="shared" ca="1" si="211"/>
        <v>4.1827816089938883E-6</v>
      </c>
    </row>
    <row r="1045" spans="3:18" x14ac:dyDescent="0.2">
      <c r="C1045" s="80"/>
      <c r="D1045" s="81">
        <f t="shared" si="212"/>
        <v>0</v>
      </c>
      <c r="E1045" s="81">
        <f t="shared" si="212"/>
        <v>0</v>
      </c>
      <c r="F1045" s="21">
        <f t="shared" si="213"/>
        <v>0</v>
      </c>
      <c r="G1045" s="21">
        <f t="shared" si="213"/>
        <v>0</v>
      </c>
      <c r="H1045" s="21">
        <f t="shared" si="214"/>
        <v>0</v>
      </c>
      <c r="I1045" s="21">
        <f t="shared" si="215"/>
        <v>0</v>
      </c>
      <c r="J1045" s="21">
        <f t="shared" si="216"/>
        <v>0</v>
      </c>
      <c r="K1045" s="21">
        <f t="shared" si="217"/>
        <v>0</v>
      </c>
      <c r="L1045" s="21">
        <f t="shared" si="218"/>
        <v>0</v>
      </c>
      <c r="M1045" s="21">
        <f t="shared" ref="M1045:M1108" ca="1" si="223">+E$4+E$5*D1045+E$6*D1045^2</f>
        <v>-4.1827816089938883E-6</v>
      </c>
      <c r="N1045" s="21">
        <f t="shared" ca="1" si="219"/>
        <v>0</v>
      </c>
      <c r="O1045" s="82">
        <f t="shared" ca="1" si="220"/>
        <v>0</v>
      </c>
      <c r="P1045" s="21">
        <f t="shared" ca="1" si="221"/>
        <v>0</v>
      </c>
      <c r="Q1045" s="21">
        <f t="shared" ca="1" si="222"/>
        <v>0</v>
      </c>
      <c r="R1045" s="12">
        <f t="shared" ref="R1045:R1108" ca="1" si="224">+E1045-M1045</f>
        <v>4.1827816089938883E-6</v>
      </c>
    </row>
    <row r="1046" spans="3:18" x14ac:dyDescent="0.2">
      <c r="C1046" s="80"/>
      <c r="D1046" s="81">
        <f t="shared" si="212"/>
        <v>0</v>
      </c>
      <c r="E1046" s="81">
        <f t="shared" si="212"/>
        <v>0</v>
      </c>
      <c r="F1046" s="21">
        <f t="shared" si="213"/>
        <v>0</v>
      </c>
      <c r="G1046" s="21">
        <f t="shared" si="213"/>
        <v>0</v>
      </c>
      <c r="H1046" s="21">
        <f t="shared" si="214"/>
        <v>0</v>
      </c>
      <c r="I1046" s="21">
        <f t="shared" si="215"/>
        <v>0</v>
      </c>
      <c r="J1046" s="21">
        <f t="shared" si="216"/>
        <v>0</v>
      </c>
      <c r="K1046" s="21">
        <f t="shared" si="217"/>
        <v>0</v>
      </c>
      <c r="L1046" s="21">
        <f t="shared" si="218"/>
        <v>0</v>
      </c>
      <c r="M1046" s="21">
        <f t="shared" ca="1" si="223"/>
        <v>-4.1827816089938883E-6</v>
      </c>
      <c r="N1046" s="21">
        <f t="shared" ca="1" si="219"/>
        <v>0</v>
      </c>
      <c r="O1046" s="82">
        <f t="shared" ca="1" si="220"/>
        <v>0</v>
      </c>
      <c r="P1046" s="21">
        <f t="shared" ca="1" si="221"/>
        <v>0</v>
      </c>
      <c r="Q1046" s="21">
        <f t="shared" ca="1" si="222"/>
        <v>0</v>
      </c>
      <c r="R1046" s="12">
        <f t="shared" ca="1" si="224"/>
        <v>4.1827816089938883E-6</v>
      </c>
    </row>
    <row r="1047" spans="3:18" x14ac:dyDescent="0.2">
      <c r="C1047" s="80"/>
      <c r="D1047" s="81">
        <f t="shared" si="212"/>
        <v>0</v>
      </c>
      <c r="E1047" s="81">
        <f t="shared" si="212"/>
        <v>0</v>
      </c>
      <c r="F1047" s="21">
        <f t="shared" si="213"/>
        <v>0</v>
      </c>
      <c r="G1047" s="21">
        <f t="shared" si="213"/>
        <v>0</v>
      </c>
      <c r="H1047" s="21">
        <f t="shared" si="214"/>
        <v>0</v>
      </c>
      <c r="I1047" s="21">
        <f t="shared" si="215"/>
        <v>0</v>
      </c>
      <c r="J1047" s="21">
        <f t="shared" si="216"/>
        <v>0</v>
      </c>
      <c r="K1047" s="21">
        <f t="shared" si="217"/>
        <v>0</v>
      </c>
      <c r="L1047" s="21">
        <f t="shared" si="218"/>
        <v>0</v>
      </c>
      <c r="M1047" s="21">
        <f t="shared" ca="1" si="223"/>
        <v>-4.1827816089938883E-6</v>
      </c>
      <c r="N1047" s="21">
        <f t="shared" ca="1" si="219"/>
        <v>0</v>
      </c>
      <c r="O1047" s="82">
        <f t="shared" ca="1" si="220"/>
        <v>0</v>
      </c>
      <c r="P1047" s="21">
        <f t="shared" ca="1" si="221"/>
        <v>0</v>
      </c>
      <c r="Q1047" s="21">
        <f t="shared" ca="1" si="222"/>
        <v>0</v>
      </c>
      <c r="R1047" s="12">
        <f t="shared" ca="1" si="224"/>
        <v>4.1827816089938883E-6</v>
      </c>
    </row>
    <row r="1048" spans="3:18" x14ac:dyDescent="0.2">
      <c r="C1048" s="80"/>
      <c r="D1048" s="81">
        <f t="shared" si="212"/>
        <v>0</v>
      </c>
      <c r="E1048" s="81">
        <f t="shared" si="212"/>
        <v>0</v>
      </c>
      <c r="F1048" s="21">
        <f t="shared" si="213"/>
        <v>0</v>
      </c>
      <c r="G1048" s="21">
        <f t="shared" si="213"/>
        <v>0</v>
      </c>
      <c r="H1048" s="21">
        <f t="shared" si="214"/>
        <v>0</v>
      </c>
      <c r="I1048" s="21">
        <f t="shared" si="215"/>
        <v>0</v>
      </c>
      <c r="J1048" s="21">
        <f t="shared" si="216"/>
        <v>0</v>
      </c>
      <c r="K1048" s="21">
        <f t="shared" si="217"/>
        <v>0</v>
      </c>
      <c r="L1048" s="21">
        <f t="shared" si="218"/>
        <v>0</v>
      </c>
      <c r="M1048" s="21">
        <f t="shared" ca="1" si="223"/>
        <v>-4.1827816089938883E-6</v>
      </c>
      <c r="N1048" s="21">
        <f t="shared" ca="1" si="219"/>
        <v>0</v>
      </c>
      <c r="O1048" s="82">
        <f t="shared" ca="1" si="220"/>
        <v>0</v>
      </c>
      <c r="P1048" s="21">
        <f t="shared" ca="1" si="221"/>
        <v>0</v>
      </c>
      <c r="Q1048" s="21">
        <f t="shared" ca="1" si="222"/>
        <v>0</v>
      </c>
      <c r="R1048" s="12">
        <f t="shared" ca="1" si="224"/>
        <v>4.1827816089938883E-6</v>
      </c>
    </row>
    <row r="1049" spans="3:18" x14ac:dyDescent="0.2">
      <c r="C1049" s="80"/>
      <c r="D1049" s="81">
        <f t="shared" si="212"/>
        <v>0</v>
      </c>
      <c r="E1049" s="81">
        <f t="shared" si="212"/>
        <v>0</v>
      </c>
      <c r="F1049" s="21">
        <f t="shared" si="213"/>
        <v>0</v>
      </c>
      <c r="G1049" s="21">
        <f t="shared" si="213"/>
        <v>0</v>
      </c>
      <c r="H1049" s="21">
        <f t="shared" si="214"/>
        <v>0</v>
      </c>
      <c r="I1049" s="21">
        <f t="shared" si="215"/>
        <v>0</v>
      </c>
      <c r="J1049" s="21">
        <f t="shared" si="216"/>
        <v>0</v>
      </c>
      <c r="K1049" s="21">
        <f t="shared" si="217"/>
        <v>0</v>
      </c>
      <c r="L1049" s="21">
        <f t="shared" si="218"/>
        <v>0</v>
      </c>
      <c r="M1049" s="21">
        <f t="shared" ca="1" si="223"/>
        <v>-4.1827816089938883E-6</v>
      </c>
      <c r="N1049" s="21">
        <f t="shared" ca="1" si="219"/>
        <v>0</v>
      </c>
      <c r="O1049" s="82">
        <f t="shared" ca="1" si="220"/>
        <v>0</v>
      </c>
      <c r="P1049" s="21">
        <f t="shared" ca="1" si="221"/>
        <v>0</v>
      </c>
      <c r="Q1049" s="21">
        <f t="shared" ca="1" si="222"/>
        <v>0</v>
      </c>
      <c r="R1049" s="12">
        <f t="shared" ca="1" si="224"/>
        <v>4.1827816089938883E-6</v>
      </c>
    </row>
    <row r="1050" spans="3:18" x14ac:dyDescent="0.2">
      <c r="C1050" s="80"/>
      <c r="D1050" s="81">
        <f t="shared" si="212"/>
        <v>0</v>
      </c>
      <c r="E1050" s="81">
        <f t="shared" si="212"/>
        <v>0</v>
      </c>
      <c r="F1050" s="21">
        <f t="shared" si="213"/>
        <v>0</v>
      </c>
      <c r="G1050" s="21">
        <f t="shared" si="213"/>
        <v>0</v>
      </c>
      <c r="H1050" s="21">
        <f t="shared" si="214"/>
        <v>0</v>
      </c>
      <c r="I1050" s="21">
        <f t="shared" si="215"/>
        <v>0</v>
      </c>
      <c r="J1050" s="21">
        <f t="shared" si="216"/>
        <v>0</v>
      </c>
      <c r="K1050" s="21">
        <f t="shared" si="217"/>
        <v>0</v>
      </c>
      <c r="L1050" s="21">
        <f t="shared" si="218"/>
        <v>0</v>
      </c>
      <c r="M1050" s="21">
        <f t="shared" ca="1" si="223"/>
        <v>-4.1827816089938883E-6</v>
      </c>
      <c r="N1050" s="21">
        <f t="shared" ca="1" si="219"/>
        <v>0</v>
      </c>
      <c r="O1050" s="82">
        <f t="shared" ca="1" si="220"/>
        <v>0</v>
      </c>
      <c r="P1050" s="21">
        <f t="shared" ca="1" si="221"/>
        <v>0</v>
      </c>
      <c r="Q1050" s="21">
        <f t="shared" ca="1" si="222"/>
        <v>0</v>
      </c>
      <c r="R1050" s="12">
        <f t="shared" ca="1" si="224"/>
        <v>4.1827816089938883E-6</v>
      </c>
    </row>
    <row r="1051" spans="3:18" x14ac:dyDescent="0.2">
      <c r="C1051" s="80"/>
      <c r="D1051" s="81">
        <f t="shared" si="212"/>
        <v>0</v>
      </c>
      <c r="E1051" s="81">
        <f t="shared" si="212"/>
        <v>0</v>
      </c>
      <c r="F1051" s="21">
        <f t="shared" si="213"/>
        <v>0</v>
      </c>
      <c r="G1051" s="21">
        <f t="shared" si="213"/>
        <v>0</v>
      </c>
      <c r="H1051" s="21">
        <f t="shared" si="214"/>
        <v>0</v>
      </c>
      <c r="I1051" s="21">
        <f t="shared" si="215"/>
        <v>0</v>
      </c>
      <c r="J1051" s="21">
        <f t="shared" si="216"/>
        <v>0</v>
      </c>
      <c r="K1051" s="21">
        <f t="shared" si="217"/>
        <v>0</v>
      </c>
      <c r="L1051" s="21">
        <f t="shared" si="218"/>
        <v>0</v>
      </c>
      <c r="M1051" s="21">
        <f t="shared" ca="1" si="223"/>
        <v>-4.1827816089938883E-6</v>
      </c>
      <c r="N1051" s="21">
        <f t="shared" ca="1" si="219"/>
        <v>0</v>
      </c>
      <c r="O1051" s="82">
        <f t="shared" ca="1" si="220"/>
        <v>0</v>
      </c>
      <c r="P1051" s="21">
        <f t="shared" ca="1" si="221"/>
        <v>0</v>
      </c>
      <c r="Q1051" s="21">
        <f t="shared" ca="1" si="222"/>
        <v>0</v>
      </c>
      <c r="R1051" s="12">
        <f t="shared" ca="1" si="224"/>
        <v>4.1827816089938883E-6</v>
      </c>
    </row>
    <row r="1052" spans="3:18" x14ac:dyDescent="0.2">
      <c r="C1052" s="80"/>
      <c r="D1052" s="81">
        <f t="shared" si="212"/>
        <v>0</v>
      </c>
      <c r="E1052" s="81">
        <f t="shared" si="212"/>
        <v>0</v>
      </c>
      <c r="F1052" s="21">
        <f t="shared" si="213"/>
        <v>0</v>
      </c>
      <c r="G1052" s="21">
        <f t="shared" si="213"/>
        <v>0</v>
      </c>
      <c r="H1052" s="21">
        <f t="shared" si="214"/>
        <v>0</v>
      </c>
      <c r="I1052" s="21">
        <f t="shared" si="215"/>
        <v>0</v>
      </c>
      <c r="J1052" s="21">
        <f t="shared" si="216"/>
        <v>0</v>
      </c>
      <c r="K1052" s="21">
        <f t="shared" si="217"/>
        <v>0</v>
      </c>
      <c r="L1052" s="21">
        <f t="shared" si="218"/>
        <v>0</v>
      </c>
      <c r="M1052" s="21">
        <f t="shared" ca="1" si="223"/>
        <v>-4.1827816089938883E-6</v>
      </c>
      <c r="N1052" s="21">
        <f t="shared" ca="1" si="219"/>
        <v>0</v>
      </c>
      <c r="O1052" s="82">
        <f t="shared" ca="1" si="220"/>
        <v>0</v>
      </c>
      <c r="P1052" s="21">
        <f t="shared" ca="1" si="221"/>
        <v>0</v>
      </c>
      <c r="Q1052" s="21">
        <f t="shared" ca="1" si="222"/>
        <v>0</v>
      </c>
      <c r="R1052" s="12">
        <f t="shared" ca="1" si="224"/>
        <v>4.1827816089938883E-6</v>
      </c>
    </row>
    <row r="1053" spans="3:18" x14ac:dyDescent="0.2">
      <c r="C1053" s="80"/>
      <c r="D1053" s="81">
        <f t="shared" si="212"/>
        <v>0</v>
      </c>
      <c r="E1053" s="81">
        <f t="shared" si="212"/>
        <v>0</v>
      </c>
      <c r="F1053" s="21">
        <f t="shared" si="213"/>
        <v>0</v>
      </c>
      <c r="G1053" s="21">
        <f t="shared" si="213"/>
        <v>0</v>
      </c>
      <c r="H1053" s="21">
        <f t="shared" si="214"/>
        <v>0</v>
      </c>
      <c r="I1053" s="21">
        <f t="shared" si="215"/>
        <v>0</v>
      </c>
      <c r="J1053" s="21">
        <f t="shared" si="216"/>
        <v>0</v>
      </c>
      <c r="K1053" s="21">
        <f t="shared" si="217"/>
        <v>0</v>
      </c>
      <c r="L1053" s="21">
        <f t="shared" si="218"/>
        <v>0</v>
      </c>
      <c r="M1053" s="21">
        <f t="shared" ca="1" si="223"/>
        <v>-4.1827816089938883E-6</v>
      </c>
      <c r="N1053" s="21">
        <f t="shared" ca="1" si="219"/>
        <v>0</v>
      </c>
      <c r="O1053" s="82">
        <f t="shared" ca="1" si="220"/>
        <v>0</v>
      </c>
      <c r="P1053" s="21">
        <f t="shared" ca="1" si="221"/>
        <v>0</v>
      </c>
      <c r="Q1053" s="21">
        <f t="shared" ca="1" si="222"/>
        <v>0</v>
      </c>
      <c r="R1053" s="12">
        <f t="shared" ca="1" si="224"/>
        <v>4.1827816089938883E-6</v>
      </c>
    </row>
    <row r="1054" spans="3:18" x14ac:dyDescent="0.2">
      <c r="C1054" s="80"/>
      <c r="D1054" s="81">
        <f t="shared" si="212"/>
        <v>0</v>
      </c>
      <c r="E1054" s="81">
        <f t="shared" si="212"/>
        <v>0</v>
      </c>
      <c r="F1054" s="21">
        <f t="shared" si="213"/>
        <v>0</v>
      </c>
      <c r="G1054" s="21">
        <f t="shared" si="213"/>
        <v>0</v>
      </c>
      <c r="H1054" s="21">
        <f t="shared" si="214"/>
        <v>0</v>
      </c>
      <c r="I1054" s="21">
        <f t="shared" si="215"/>
        <v>0</v>
      </c>
      <c r="J1054" s="21">
        <f t="shared" si="216"/>
        <v>0</v>
      </c>
      <c r="K1054" s="21">
        <f t="shared" si="217"/>
        <v>0</v>
      </c>
      <c r="L1054" s="21">
        <f t="shared" si="218"/>
        <v>0</v>
      </c>
      <c r="M1054" s="21">
        <f t="shared" ca="1" si="223"/>
        <v>-4.1827816089938883E-6</v>
      </c>
      <c r="N1054" s="21">
        <f t="shared" ca="1" si="219"/>
        <v>0</v>
      </c>
      <c r="O1054" s="82">
        <f t="shared" ca="1" si="220"/>
        <v>0</v>
      </c>
      <c r="P1054" s="21">
        <f t="shared" ca="1" si="221"/>
        <v>0</v>
      </c>
      <c r="Q1054" s="21">
        <f t="shared" ca="1" si="222"/>
        <v>0</v>
      </c>
      <c r="R1054" s="12">
        <f t="shared" ca="1" si="224"/>
        <v>4.1827816089938883E-6</v>
      </c>
    </row>
    <row r="1055" spans="3:18" x14ac:dyDescent="0.2">
      <c r="C1055" s="80"/>
      <c r="D1055" s="81">
        <f t="shared" si="212"/>
        <v>0</v>
      </c>
      <c r="E1055" s="81">
        <f t="shared" si="212"/>
        <v>0</v>
      </c>
      <c r="F1055" s="21">
        <f t="shared" si="213"/>
        <v>0</v>
      </c>
      <c r="G1055" s="21">
        <f t="shared" si="213"/>
        <v>0</v>
      </c>
      <c r="H1055" s="21">
        <f t="shared" si="214"/>
        <v>0</v>
      </c>
      <c r="I1055" s="21">
        <f t="shared" si="215"/>
        <v>0</v>
      </c>
      <c r="J1055" s="21">
        <f t="shared" si="216"/>
        <v>0</v>
      </c>
      <c r="K1055" s="21">
        <f t="shared" si="217"/>
        <v>0</v>
      </c>
      <c r="L1055" s="21">
        <f t="shared" si="218"/>
        <v>0</v>
      </c>
      <c r="M1055" s="21">
        <f t="shared" ca="1" si="223"/>
        <v>-4.1827816089938883E-6</v>
      </c>
      <c r="N1055" s="21">
        <f t="shared" ca="1" si="219"/>
        <v>0</v>
      </c>
      <c r="O1055" s="82">
        <f t="shared" ca="1" si="220"/>
        <v>0</v>
      </c>
      <c r="P1055" s="21">
        <f t="shared" ca="1" si="221"/>
        <v>0</v>
      </c>
      <c r="Q1055" s="21">
        <f t="shared" ca="1" si="222"/>
        <v>0</v>
      </c>
      <c r="R1055" s="12">
        <f t="shared" ca="1" si="224"/>
        <v>4.1827816089938883E-6</v>
      </c>
    </row>
    <row r="1056" spans="3:18" x14ac:dyDescent="0.2">
      <c r="C1056" s="80"/>
      <c r="D1056" s="81">
        <f t="shared" si="212"/>
        <v>0</v>
      </c>
      <c r="E1056" s="81">
        <f t="shared" si="212"/>
        <v>0</v>
      </c>
      <c r="F1056" s="21">
        <f t="shared" si="213"/>
        <v>0</v>
      </c>
      <c r="G1056" s="21">
        <f t="shared" si="213"/>
        <v>0</v>
      </c>
      <c r="H1056" s="21">
        <f t="shared" si="214"/>
        <v>0</v>
      </c>
      <c r="I1056" s="21">
        <f t="shared" si="215"/>
        <v>0</v>
      </c>
      <c r="J1056" s="21">
        <f t="shared" si="216"/>
        <v>0</v>
      </c>
      <c r="K1056" s="21">
        <f t="shared" si="217"/>
        <v>0</v>
      </c>
      <c r="L1056" s="21">
        <f t="shared" si="218"/>
        <v>0</v>
      </c>
      <c r="M1056" s="21">
        <f t="shared" ca="1" si="223"/>
        <v>-4.1827816089938883E-6</v>
      </c>
      <c r="N1056" s="21">
        <f t="shared" ca="1" si="219"/>
        <v>0</v>
      </c>
      <c r="O1056" s="82">
        <f t="shared" ca="1" si="220"/>
        <v>0</v>
      </c>
      <c r="P1056" s="21">
        <f t="shared" ca="1" si="221"/>
        <v>0</v>
      </c>
      <c r="Q1056" s="21">
        <f t="shared" ca="1" si="222"/>
        <v>0</v>
      </c>
      <c r="R1056" s="12">
        <f t="shared" ca="1" si="224"/>
        <v>4.1827816089938883E-6</v>
      </c>
    </row>
    <row r="1057" spans="3:18" x14ac:dyDescent="0.2">
      <c r="C1057" s="80"/>
      <c r="D1057" s="81">
        <f t="shared" si="212"/>
        <v>0</v>
      </c>
      <c r="E1057" s="81">
        <f t="shared" si="212"/>
        <v>0</v>
      </c>
      <c r="F1057" s="21">
        <f t="shared" si="213"/>
        <v>0</v>
      </c>
      <c r="G1057" s="21">
        <f t="shared" si="213"/>
        <v>0</v>
      </c>
      <c r="H1057" s="21">
        <f t="shared" si="214"/>
        <v>0</v>
      </c>
      <c r="I1057" s="21">
        <f t="shared" si="215"/>
        <v>0</v>
      </c>
      <c r="J1057" s="21">
        <f t="shared" si="216"/>
        <v>0</v>
      </c>
      <c r="K1057" s="21">
        <f t="shared" si="217"/>
        <v>0</v>
      </c>
      <c r="L1057" s="21">
        <f t="shared" si="218"/>
        <v>0</v>
      </c>
      <c r="M1057" s="21">
        <f t="shared" ca="1" si="223"/>
        <v>-4.1827816089938883E-6</v>
      </c>
      <c r="N1057" s="21">
        <f t="shared" ca="1" si="219"/>
        <v>0</v>
      </c>
      <c r="O1057" s="82">
        <f t="shared" ca="1" si="220"/>
        <v>0</v>
      </c>
      <c r="P1057" s="21">
        <f t="shared" ca="1" si="221"/>
        <v>0</v>
      </c>
      <c r="Q1057" s="21">
        <f t="shared" ca="1" si="222"/>
        <v>0</v>
      </c>
      <c r="R1057" s="12">
        <f t="shared" ca="1" si="224"/>
        <v>4.1827816089938883E-6</v>
      </c>
    </row>
    <row r="1058" spans="3:18" x14ac:dyDescent="0.2">
      <c r="C1058" s="80"/>
      <c r="D1058" s="81">
        <f t="shared" si="212"/>
        <v>0</v>
      </c>
      <c r="E1058" s="81">
        <f t="shared" si="212"/>
        <v>0</v>
      </c>
      <c r="F1058" s="21">
        <f t="shared" si="213"/>
        <v>0</v>
      </c>
      <c r="G1058" s="21">
        <f t="shared" si="213"/>
        <v>0</v>
      </c>
      <c r="H1058" s="21">
        <f t="shared" si="214"/>
        <v>0</v>
      </c>
      <c r="I1058" s="21">
        <f t="shared" si="215"/>
        <v>0</v>
      </c>
      <c r="J1058" s="21">
        <f t="shared" si="216"/>
        <v>0</v>
      </c>
      <c r="K1058" s="21">
        <f t="shared" si="217"/>
        <v>0</v>
      </c>
      <c r="L1058" s="21">
        <f t="shared" si="218"/>
        <v>0</v>
      </c>
      <c r="M1058" s="21">
        <f t="shared" ca="1" si="223"/>
        <v>-4.1827816089938883E-6</v>
      </c>
      <c r="N1058" s="21">
        <f t="shared" ca="1" si="219"/>
        <v>0</v>
      </c>
      <c r="O1058" s="82">
        <f t="shared" ca="1" si="220"/>
        <v>0</v>
      </c>
      <c r="P1058" s="21">
        <f t="shared" ca="1" si="221"/>
        <v>0</v>
      </c>
      <c r="Q1058" s="21">
        <f t="shared" ca="1" si="222"/>
        <v>0</v>
      </c>
      <c r="R1058" s="12">
        <f t="shared" ca="1" si="224"/>
        <v>4.1827816089938883E-6</v>
      </c>
    </row>
    <row r="1059" spans="3:18" x14ac:dyDescent="0.2">
      <c r="C1059" s="80"/>
      <c r="D1059" s="81">
        <f t="shared" si="212"/>
        <v>0</v>
      </c>
      <c r="E1059" s="81">
        <f t="shared" si="212"/>
        <v>0</v>
      </c>
      <c r="F1059" s="21">
        <f t="shared" si="213"/>
        <v>0</v>
      </c>
      <c r="G1059" s="21">
        <f t="shared" si="213"/>
        <v>0</v>
      </c>
      <c r="H1059" s="21">
        <f t="shared" si="214"/>
        <v>0</v>
      </c>
      <c r="I1059" s="21">
        <f t="shared" si="215"/>
        <v>0</v>
      </c>
      <c r="J1059" s="21">
        <f t="shared" si="216"/>
        <v>0</v>
      </c>
      <c r="K1059" s="21">
        <f t="shared" si="217"/>
        <v>0</v>
      </c>
      <c r="L1059" s="21">
        <f t="shared" si="218"/>
        <v>0</v>
      </c>
      <c r="M1059" s="21">
        <f t="shared" ca="1" si="223"/>
        <v>-4.1827816089938883E-6</v>
      </c>
      <c r="N1059" s="21">
        <f t="shared" ca="1" si="219"/>
        <v>0</v>
      </c>
      <c r="O1059" s="82">
        <f t="shared" ca="1" si="220"/>
        <v>0</v>
      </c>
      <c r="P1059" s="21">
        <f t="shared" ca="1" si="221"/>
        <v>0</v>
      </c>
      <c r="Q1059" s="21">
        <f t="shared" ca="1" si="222"/>
        <v>0</v>
      </c>
      <c r="R1059" s="12">
        <f t="shared" ca="1" si="224"/>
        <v>4.1827816089938883E-6</v>
      </c>
    </row>
    <row r="1060" spans="3:18" x14ac:dyDescent="0.2">
      <c r="C1060" s="80"/>
      <c r="D1060" s="81">
        <f t="shared" si="212"/>
        <v>0</v>
      </c>
      <c r="E1060" s="81">
        <f t="shared" si="212"/>
        <v>0</v>
      </c>
      <c r="F1060" s="21">
        <f t="shared" si="213"/>
        <v>0</v>
      </c>
      <c r="G1060" s="21">
        <f t="shared" si="213"/>
        <v>0</v>
      </c>
      <c r="H1060" s="21">
        <f t="shared" si="214"/>
        <v>0</v>
      </c>
      <c r="I1060" s="21">
        <f t="shared" si="215"/>
        <v>0</v>
      </c>
      <c r="J1060" s="21">
        <f t="shared" si="216"/>
        <v>0</v>
      </c>
      <c r="K1060" s="21">
        <f t="shared" si="217"/>
        <v>0</v>
      </c>
      <c r="L1060" s="21">
        <f t="shared" si="218"/>
        <v>0</v>
      </c>
      <c r="M1060" s="21">
        <f t="shared" ca="1" si="223"/>
        <v>-4.1827816089938883E-6</v>
      </c>
      <c r="N1060" s="21">
        <f t="shared" ca="1" si="219"/>
        <v>0</v>
      </c>
      <c r="O1060" s="82">
        <f t="shared" ca="1" si="220"/>
        <v>0</v>
      </c>
      <c r="P1060" s="21">
        <f t="shared" ca="1" si="221"/>
        <v>0</v>
      </c>
      <c r="Q1060" s="21">
        <f t="shared" ca="1" si="222"/>
        <v>0</v>
      </c>
      <c r="R1060" s="12">
        <f t="shared" ca="1" si="224"/>
        <v>4.1827816089938883E-6</v>
      </c>
    </row>
    <row r="1061" spans="3:18" x14ac:dyDescent="0.2">
      <c r="C1061" s="80"/>
      <c r="D1061" s="81">
        <f t="shared" si="212"/>
        <v>0</v>
      </c>
      <c r="E1061" s="81">
        <f t="shared" si="212"/>
        <v>0</v>
      </c>
      <c r="F1061" s="21">
        <f t="shared" si="213"/>
        <v>0</v>
      </c>
      <c r="G1061" s="21">
        <f t="shared" si="213"/>
        <v>0</v>
      </c>
      <c r="H1061" s="21">
        <f t="shared" si="214"/>
        <v>0</v>
      </c>
      <c r="I1061" s="21">
        <f t="shared" si="215"/>
        <v>0</v>
      </c>
      <c r="J1061" s="21">
        <f t="shared" si="216"/>
        <v>0</v>
      </c>
      <c r="K1061" s="21">
        <f t="shared" si="217"/>
        <v>0</v>
      </c>
      <c r="L1061" s="21">
        <f t="shared" si="218"/>
        <v>0</v>
      </c>
      <c r="M1061" s="21">
        <f t="shared" ca="1" si="223"/>
        <v>-4.1827816089938883E-6</v>
      </c>
      <c r="N1061" s="21">
        <f t="shared" ca="1" si="219"/>
        <v>0</v>
      </c>
      <c r="O1061" s="82">
        <f t="shared" ca="1" si="220"/>
        <v>0</v>
      </c>
      <c r="P1061" s="21">
        <f t="shared" ca="1" si="221"/>
        <v>0</v>
      </c>
      <c r="Q1061" s="21">
        <f t="shared" ca="1" si="222"/>
        <v>0</v>
      </c>
      <c r="R1061" s="12">
        <f t="shared" ca="1" si="224"/>
        <v>4.1827816089938883E-6</v>
      </c>
    </row>
    <row r="1062" spans="3:18" x14ac:dyDescent="0.2">
      <c r="C1062" s="80"/>
      <c r="D1062" s="81">
        <f t="shared" si="212"/>
        <v>0</v>
      </c>
      <c r="E1062" s="81">
        <f t="shared" si="212"/>
        <v>0</v>
      </c>
      <c r="F1062" s="21">
        <f t="shared" si="213"/>
        <v>0</v>
      </c>
      <c r="G1062" s="21">
        <f t="shared" si="213"/>
        <v>0</v>
      </c>
      <c r="H1062" s="21">
        <f t="shared" si="214"/>
        <v>0</v>
      </c>
      <c r="I1062" s="21">
        <f t="shared" si="215"/>
        <v>0</v>
      </c>
      <c r="J1062" s="21">
        <f t="shared" si="216"/>
        <v>0</v>
      </c>
      <c r="K1062" s="21">
        <f t="shared" si="217"/>
        <v>0</v>
      </c>
      <c r="L1062" s="21">
        <f t="shared" si="218"/>
        <v>0</v>
      </c>
      <c r="M1062" s="21">
        <f t="shared" ca="1" si="223"/>
        <v>-4.1827816089938883E-6</v>
      </c>
      <c r="N1062" s="21">
        <f t="shared" ca="1" si="219"/>
        <v>0</v>
      </c>
      <c r="O1062" s="82">
        <f t="shared" ca="1" si="220"/>
        <v>0</v>
      </c>
      <c r="P1062" s="21">
        <f t="shared" ca="1" si="221"/>
        <v>0</v>
      </c>
      <c r="Q1062" s="21">
        <f t="shared" ca="1" si="222"/>
        <v>0</v>
      </c>
      <c r="R1062" s="12">
        <f t="shared" ca="1" si="224"/>
        <v>4.1827816089938883E-6</v>
      </c>
    </row>
    <row r="1063" spans="3:18" x14ac:dyDescent="0.2">
      <c r="C1063" s="80"/>
      <c r="D1063" s="81">
        <f t="shared" si="212"/>
        <v>0</v>
      </c>
      <c r="E1063" s="81">
        <f t="shared" si="212"/>
        <v>0</v>
      </c>
      <c r="F1063" s="21">
        <f t="shared" si="213"/>
        <v>0</v>
      </c>
      <c r="G1063" s="21">
        <f t="shared" si="213"/>
        <v>0</v>
      </c>
      <c r="H1063" s="21">
        <f t="shared" si="214"/>
        <v>0</v>
      </c>
      <c r="I1063" s="21">
        <f t="shared" si="215"/>
        <v>0</v>
      </c>
      <c r="J1063" s="21">
        <f t="shared" si="216"/>
        <v>0</v>
      </c>
      <c r="K1063" s="21">
        <f t="shared" si="217"/>
        <v>0</v>
      </c>
      <c r="L1063" s="21">
        <f t="shared" si="218"/>
        <v>0</v>
      </c>
      <c r="M1063" s="21">
        <f t="shared" ca="1" si="223"/>
        <v>-4.1827816089938883E-6</v>
      </c>
      <c r="N1063" s="21">
        <f t="shared" ca="1" si="219"/>
        <v>0</v>
      </c>
      <c r="O1063" s="82">
        <f t="shared" ca="1" si="220"/>
        <v>0</v>
      </c>
      <c r="P1063" s="21">
        <f t="shared" ca="1" si="221"/>
        <v>0</v>
      </c>
      <c r="Q1063" s="21">
        <f t="shared" ca="1" si="222"/>
        <v>0</v>
      </c>
      <c r="R1063" s="12">
        <f t="shared" ca="1" si="224"/>
        <v>4.1827816089938883E-6</v>
      </c>
    </row>
    <row r="1064" spans="3:18" x14ac:dyDescent="0.2">
      <c r="C1064" s="80"/>
      <c r="D1064" s="81">
        <f t="shared" si="212"/>
        <v>0</v>
      </c>
      <c r="E1064" s="81">
        <f t="shared" si="212"/>
        <v>0</v>
      </c>
      <c r="F1064" s="21">
        <f t="shared" si="213"/>
        <v>0</v>
      </c>
      <c r="G1064" s="21">
        <f t="shared" si="213"/>
        <v>0</v>
      </c>
      <c r="H1064" s="21">
        <f t="shared" si="214"/>
        <v>0</v>
      </c>
      <c r="I1064" s="21">
        <f t="shared" si="215"/>
        <v>0</v>
      </c>
      <c r="J1064" s="21">
        <f t="shared" si="216"/>
        <v>0</v>
      </c>
      <c r="K1064" s="21">
        <f t="shared" si="217"/>
        <v>0</v>
      </c>
      <c r="L1064" s="21">
        <f t="shared" si="218"/>
        <v>0</v>
      </c>
      <c r="M1064" s="21">
        <f t="shared" ca="1" si="223"/>
        <v>-4.1827816089938883E-6</v>
      </c>
      <c r="N1064" s="21">
        <f t="shared" ca="1" si="219"/>
        <v>0</v>
      </c>
      <c r="O1064" s="82">
        <f t="shared" ca="1" si="220"/>
        <v>0</v>
      </c>
      <c r="P1064" s="21">
        <f t="shared" ca="1" si="221"/>
        <v>0</v>
      </c>
      <c r="Q1064" s="21">
        <f t="shared" ca="1" si="222"/>
        <v>0</v>
      </c>
      <c r="R1064" s="12">
        <f t="shared" ca="1" si="224"/>
        <v>4.1827816089938883E-6</v>
      </c>
    </row>
    <row r="1065" spans="3:18" x14ac:dyDescent="0.2">
      <c r="C1065" s="80"/>
      <c r="D1065" s="81">
        <f t="shared" si="212"/>
        <v>0</v>
      </c>
      <c r="E1065" s="81">
        <f t="shared" si="212"/>
        <v>0</v>
      </c>
      <c r="F1065" s="21">
        <f t="shared" si="213"/>
        <v>0</v>
      </c>
      <c r="G1065" s="21">
        <f t="shared" si="213"/>
        <v>0</v>
      </c>
      <c r="H1065" s="21">
        <f t="shared" si="214"/>
        <v>0</v>
      </c>
      <c r="I1065" s="21">
        <f t="shared" si="215"/>
        <v>0</v>
      </c>
      <c r="J1065" s="21">
        <f t="shared" si="216"/>
        <v>0</v>
      </c>
      <c r="K1065" s="21">
        <f t="shared" si="217"/>
        <v>0</v>
      </c>
      <c r="L1065" s="21">
        <f t="shared" si="218"/>
        <v>0</v>
      </c>
      <c r="M1065" s="21">
        <f t="shared" ca="1" si="223"/>
        <v>-4.1827816089938883E-6</v>
      </c>
      <c r="N1065" s="21">
        <f t="shared" ca="1" si="219"/>
        <v>0</v>
      </c>
      <c r="O1065" s="82">
        <f t="shared" ca="1" si="220"/>
        <v>0</v>
      </c>
      <c r="P1065" s="21">
        <f t="shared" ca="1" si="221"/>
        <v>0</v>
      </c>
      <c r="Q1065" s="21">
        <f t="shared" ca="1" si="222"/>
        <v>0</v>
      </c>
      <c r="R1065" s="12">
        <f t="shared" ca="1" si="224"/>
        <v>4.1827816089938883E-6</v>
      </c>
    </row>
    <row r="1066" spans="3:18" x14ac:dyDescent="0.2">
      <c r="C1066" s="80"/>
      <c r="D1066" s="81">
        <f t="shared" si="212"/>
        <v>0</v>
      </c>
      <c r="E1066" s="81">
        <f t="shared" si="212"/>
        <v>0</v>
      </c>
      <c r="F1066" s="21">
        <f t="shared" si="213"/>
        <v>0</v>
      </c>
      <c r="G1066" s="21">
        <f t="shared" si="213"/>
        <v>0</v>
      </c>
      <c r="H1066" s="21">
        <f t="shared" si="214"/>
        <v>0</v>
      </c>
      <c r="I1066" s="21">
        <f t="shared" si="215"/>
        <v>0</v>
      </c>
      <c r="J1066" s="21">
        <f t="shared" si="216"/>
        <v>0</v>
      </c>
      <c r="K1066" s="21">
        <f t="shared" si="217"/>
        <v>0</v>
      </c>
      <c r="L1066" s="21">
        <f t="shared" si="218"/>
        <v>0</v>
      </c>
      <c r="M1066" s="21">
        <f t="shared" ca="1" si="223"/>
        <v>-4.1827816089938883E-6</v>
      </c>
      <c r="N1066" s="21">
        <f t="shared" ca="1" si="219"/>
        <v>0</v>
      </c>
      <c r="O1066" s="82">
        <f t="shared" ca="1" si="220"/>
        <v>0</v>
      </c>
      <c r="P1066" s="21">
        <f t="shared" ca="1" si="221"/>
        <v>0</v>
      </c>
      <c r="Q1066" s="21">
        <f t="shared" ca="1" si="222"/>
        <v>0</v>
      </c>
      <c r="R1066" s="12">
        <f t="shared" ca="1" si="224"/>
        <v>4.1827816089938883E-6</v>
      </c>
    </row>
    <row r="1067" spans="3:18" x14ac:dyDescent="0.2">
      <c r="C1067" s="80"/>
      <c r="D1067" s="81">
        <f t="shared" si="212"/>
        <v>0</v>
      </c>
      <c r="E1067" s="81">
        <f t="shared" si="212"/>
        <v>0</v>
      </c>
      <c r="F1067" s="21">
        <f t="shared" si="213"/>
        <v>0</v>
      </c>
      <c r="G1067" s="21">
        <f t="shared" si="213"/>
        <v>0</v>
      </c>
      <c r="H1067" s="21">
        <f t="shared" si="214"/>
        <v>0</v>
      </c>
      <c r="I1067" s="21">
        <f t="shared" si="215"/>
        <v>0</v>
      </c>
      <c r="J1067" s="21">
        <f t="shared" si="216"/>
        <v>0</v>
      </c>
      <c r="K1067" s="21">
        <f t="shared" si="217"/>
        <v>0</v>
      </c>
      <c r="L1067" s="21">
        <f t="shared" si="218"/>
        <v>0</v>
      </c>
      <c r="M1067" s="21">
        <f t="shared" ca="1" si="223"/>
        <v>-4.1827816089938883E-6</v>
      </c>
      <c r="N1067" s="21">
        <f t="shared" ca="1" si="219"/>
        <v>0</v>
      </c>
      <c r="O1067" s="82">
        <f t="shared" ca="1" si="220"/>
        <v>0</v>
      </c>
      <c r="P1067" s="21">
        <f t="shared" ca="1" si="221"/>
        <v>0</v>
      </c>
      <c r="Q1067" s="21">
        <f t="shared" ca="1" si="222"/>
        <v>0</v>
      </c>
      <c r="R1067" s="12">
        <f t="shared" ca="1" si="224"/>
        <v>4.1827816089938883E-6</v>
      </c>
    </row>
    <row r="1068" spans="3:18" x14ac:dyDescent="0.2">
      <c r="C1068" s="80"/>
      <c r="D1068" s="81">
        <f t="shared" si="212"/>
        <v>0</v>
      </c>
      <c r="E1068" s="81">
        <f t="shared" si="212"/>
        <v>0</v>
      </c>
      <c r="F1068" s="21">
        <f t="shared" si="213"/>
        <v>0</v>
      </c>
      <c r="G1068" s="21">
        <f t="shared" si="213"/>
        <v>0</v>
      </c>
      <c r="H1068" s="21">
        <f t="shared" si="214"/>
        <v>0</v>
      </c>
      <c r="I1068" s="21">
        <f t="shared" si="215"/>
        <v>0</v>
      </c>
      <c r="J1068" s="21">
        <f t="shared" si="216"/>
        <v>0</v>
      </c>
      <c r="K1068" s="21">
        <f t="shared" si="217"/>
        <v>0</v>
      </c>
      <c r="L1068" s="21">
        <f t="shared" si="218"/>
        <v>0</v>
      </c>
      <c r="M1068" s="21">
        <f t="shared" ca="1" si="223"/>
        <v>-4.1827816089938883E-6</v>
      </c>
      <c r="N1068" s="21">
        <f t="shared" ca="1" si="219"/>
        <v>0</v>
      </c>
      <c r="O1068" s="82">
        <f t="shared" ca="1" si="220"/>
        <v>0</v>
      </c>
      <c r="P1068" s="21">
        <f t="shared" ca="1" si="221"/>
        <v>0</v>
      </c>
      <c r="Q1068" s="21">
        <f t="shared" ca="1" si="222"/>
        <v>0</v>
      </c>
      <c r="R1068" s="12">
        <f t="shared" ca="1" si="224"/>
        <v>4.1827816089938883E-6</v>
      </c>
    </row>
    <row r="1069" spans="3:18" x14ac:dyDescent="0.2">
      <c r="C1069" s="80"/>
      <c r="D1069" s="81">
        <f t="shared" si="212"/>
        <v>0</v>
      </c>
      <c r="E1069" s="81">
        <f t="shared" si="212"/>
        <v>0</v>
      </c>
      <c r="F1069" s="21">
        <f t="shared" si="213"/>
        <v>0</v>
      </c>
      <c r="G1069" s="21">
        <f t="shared" si="213"/>
        <v>0</v>
      </c>
      <c r="H1069" s="21">
        <f t="shared" si="214"/>
        <v>0</v>
      </c>
      <c r="I1069" s="21">
        <f t="shared" si="215"/>
        <v>0</v>
      </c>
      <c r="J1069" s="21">
        <f t="shared" si="216"/>
        <v>0</v>
      </c>
      <c r="K1069" s="21">
        <f t="shared" si="217"/>
        <v>0</v>
      </c>
      <c r="L1069" s="21">
        <f t="shared" si="218"/>
        <v>0</v>
      </c>
      <c r="M1069" s="21">
        <f t="shared" ca="1" si="223"/>
        <v>-4.1827816089938883E-6</v>
      </c>
      <c r="N1069" s="21">
        <f t="shared" ca="1" si="219"/>
        <v>0</v>
      </c>
      <c r="O1069" s="82">
        <f t="shared" ca="1" si="220"/>
        <v>0</v>
      </c>
      <c r="P1069" s="21">
        <f t="shared" ca="1" si="221"/>
        <v>0</v>
      </c>
      <c r="Q1069" s="21">
        <f t="shared" ca="1" si="222"/>
        <v>0</v>
      </c>
      <c r="R1069" s="12">
        <f t="shared" ca="1" si="224"/>
        <v>4.1827816089938883E-6</v>
      </c>
    </row>
    <row r="1070" spans="3:18" x14ac:dyDescent="0.2">
      <c r="C1070" s="80"/>
      <c r="D1070" s="81">
        <f t="shared" si="212"/>
        <v>0</v>
      </c>
      <c r="E1070" s="81">
        <f t="shared" si="212"/>
        <v>0</v>
      </c>
      <c r="F1070" s="21">
        <f t="shared" si="213"/>
        <v>0</v>
      </c>
      <c r="G1070" s="21">
        <f t="shared" si="213"/>
        <v>0</v>
      </c>
      <c r="H1070" s="21">
        <f t="shared" si="214"/>
        <v>0</v>
      </c>
      <c r="I1070" s="21">
        <f t="shared" si="215"/>
        <v>0</v>
      </c>
      <c r="J1070" s="21">
        <f t="shared" si="216"/>
        <v>0</v>
      </c>
      <c r="K1070" s="21">
        <f t="shared" si="217"/>
        <v>0</v>
      </c>
      <c r="L1070" s="21">
        <f t="shared" si="218"/>
        <v>0</v>
      </c>
      <c r="M1070" s="21">
        <f t="shared" ca="1" si="223"/>
        <v>-4.1827816089938883E-6</v>
      </c>
      <c r="N1070" s="21">
        <f t="shared" ca="1" si="219"/>
        <v>0</v>
      </c>
      <c r="O1070" s="82">
        <f t="shared" ca="1" si="220"/>
        <v>0</v>
      </c>
      <c r="P1070" s="21">
        <f t="shared" ca="1" si="221"/>
        <v>0</v>
      </c>
      <c r="Q1070" s="21">
        <f t="shared" ca="1" si="222"/>
        <v>0</v>
      </c>
      <c r="R1070" s="12">
        <f t="shared" ca="1" si="224"/>
        <v>4.1827816089938883E-6</v>
      </c>
    </row>
    <row r="1071" spans="3:18" x14ac:dyDescent="0.2">
      <c r="C1071" s="80"/>
      <c r="D1071" s="81">
        <f t="shared" si="212"/>
        <v>0</v>
      </c>
      <c r="E1071" s="81">
        <f t="shared" si="212"/>
        <v>0</v>
      </c>
      <c r="F1071" s="21">
        <f t="shared" si="213"/>
        <v>0</v>
      </c>
      <c r="G1071" s="21">
        <f t="shared" si="213"/>
        <v>0</v>
      </c>
      <c r="H1071" s="21">
        <f t="shared" si="214"/>
        <v>0</v>
      </c>
      <c r="I1071" s="21">
        <f t="shared" si="215"/>
        <v>0</v>
      </c>
      <c r="J1071" s="21">
        <f t="shared" si="216"/>
        <v>0</v>
      </c>
      <c r="K1071" s="21">
        <f t="shared" si="217"/>
        <v>0</v>
      </c>
      <c r="L1071" s="21">
        <f t="shared" si="218"/>
        <v>0</v>
      </c>
      <c r="M1071" s="21">
        <f t="shared" ca="1" si="223"/>
        <v>-4.1827816089938883E-6</v>
      </c>
      <c r="N1071" s="21">
        <f t="shared" ca="1" si="219"/>
        <v>0</v>
      </c>
      <c r="O1071" s="82">
        <f t="shared" ca="1" si="220"/>
        <v>0</v>
      </c>
      <c r="P1071" s="21">
        <f t="shared" ca="1" si="221"/>
        <v>0</v>
      </c>
      <c r="Q1071" s="21">
        <f t="shared" ca="1" si="222"/>
        <v>0</v>
      </c>
      <c r="R1071" s="12">
        <f t="shared" ca="1" si="224"/>
        <v>4.1827816089938883E-6</v>
      </c>
    </row>
    <row r="1072" spans="3:18" x14ac:dyDescent="0.2">
      <c r="C1072" s="80"/>
      <c r="D1072" s="81">
        <f t="shared" si="212"/>
        <v>0</v>
      </c>
      <c r="E1072" s="81">
        <f t="shared" si="212"/>
        <v>0</v>
      </c>
      <c r="F1072" s="21">
        <f t="shared" si="213"/>
        <v>0</v>
      </c>
      <c r="G1072" s="21">
        <f t="shared" si="213"/>
        <v>0</v>
      </c>
      <c r="H1072" s="21">
        <f t="shared" si="214"/>
        <v>0</v>
      </c>
      <c r="I1072" s="21">
        <f t="shared" si="215"/>
        <v>0</v>
      </c>
      <c r="J1072" s="21">
        <f t="shared" si="216"/>
        <v>0</v>
      </c>
      <c r="K1072" s="21">
        <f t="shared" si="217"/>
        <v>0</v>
      </c>
      <c r="L1072" s="21">
        <f t="shared" si="218"/>
        <v>0</v>
      </c>
      <c r="M1072" s="21">
        <f t="shared" ca="1" si="223"/>
        <v>-4.1827816089938883E-6</v>
      </c>
      <c r="N1072" s="21">
        <f t="shared" ca="1" si="219"/>
        <v>0</v>
      </c>
      <c r="O1072" s="82">
        <f t="shared" ca="1" si="220"/>
        <v>0</v>
      </c>
      <c r="P1072" s="21">
        <f t="shared" ca="1" si="221"/>
        <v>0</v>
      </c>
      <c r="Q1072" s="21">
        <f t="shared" ca="1" si="222"/>
        <v>0</v>
      </c>
      <c r="R1072" s="12">
        <f t="shared" ca="1" si="224"/>
        <v>4.1827816089938883E-6</v>
      </c>
    </row>
    <row r="1073" spans="3:18" x14ac:dyDescent="0.2">
      <c r="C1073" s="80"/>
      <c r="D1073" s="81">
        <f t="shared" si="212"/>
        <v>0</v>
      </c>
      <c r="E1073" s="81">
        <f t="shared" si="212"/>
        <v>0</v>
      </c>
      <c r="F1073" s="21">
        <f t="shared" si="213"/>
        <v>0</v>
      </c>
      <c r="G1073" s="21">
        <f t="shared" si="213"/>
        <v>0</v>
      </c>
      <c r="H1073" s="21">
        <f t="shared" si="214"/>
        <v>0</v>
      </c>
      <c r="I1073" s="21">
        <f t="shared" si="215"/>
        <v>0</v>
      </c>
      <c r="J1073" s="21">
        <f t="shared" si="216"/>
        <v>0</v>
      </c>
      <c r="K1073" s="21">
        <f t="shared" si="217"/>
        <v>0</v>
      </c>
      <c r="L1073" s="21">
        <f t="shared" si="218"/>
        <v>0</v>
      </c>
      <c r="M1073" s="21">
        <f t="shared" ca="1" si="223"/>
        <v>-4.1827816089938883E-6</v>
      </c>
      <c r="N1073" s="21">
        <f t="shared" ca="1" si="219"/>
        <v>0</v>
      </c>
      <c r="O1073" s="82">
        <f t="shared" ca="1" si="220"/>
        <v>0</v>
      </c>
      <c r="P1073" s="21">
        <f t="shared" ca="1" si="221"/>
        <v>0</v>
      </c>
      <c r="Q1073" s="21">
        <f t="shared" ca="1" si="222"/>
        <v>0</v>
      </c>
      <c r="R1073" s="12">
        <f t="shared" ca="1" si="224"/>
        <v>4.1827816089938883E-6</v>
      </c>
    </row>
    <row r="1074" spans="3:18" x14ac:dyDescent="0.2">
      <c r="C1074" s="80"/>
      <c r="D1074" s="81">
        <f t="shared" si="212"/>
        <v>0</v>
      </c>
      <c r="E1074" s="81">
        <f t="shared" si="212"/>
        <v>0</v>
      </c>
      <c r="F1074" s="21">
        <f t="shared" si="213"/>
        <v>0</v>
      </c>
      <c r="G1074" s="21">
        <f t="shared" si="213"/>
        <v>0</v>
      </c>
      <c r="H1074" s="21">
        <f t="shared" si="214"/>
        <v>0</v>
      </c>
      <c r="I1074" s="21">
        <f t="shared" si="215"/>
        <v>0</v>
      </c>
      <c r="J1074" s="21">
        <f t="shared" si="216"/>
        <v>0</v>
      </c>
      <c r="K1074" s="21">
        <f t="shared" si="217"/>
        <v>0</v>
      </c>
      <c r="L1074" s="21">
        <f t="shared" si="218"/>
        <v>0</v>
      </c>
      <c r="M1074" s="21">
        <f t="shared" ca="1" si="223"/>
        <v>-4.1827816089938883E-6</v>
      </c>
      <c r="N1074" s="21">
        <f t="shared" ca="1" si="219"/>
        <v>0</v>
      </c>
      <c r="O1074" s="82">
        <f t="shared" ca="1" si="220"/>
        <v>0</v>
      </c>
      <c r="P1074" s="21">
        <f t="shared" ca="1" si="221"/>
        <v>0</v>
      </c>
      <c r="Q1074" s="21">
        <f t="shared" ca="1" si="222"/>
        <v>0</v>
      </c>
      <c r="R1074" s="12">
        <f t="shared" ca="1" si="224"/>
        <v>4.1827816089938883E-6</v>
      </c>
    </row>
    <row r="1075" spans="3:18" x14ac:dyDescent="0.2">
      <c r="C1075" s="80"/>
      <c r="D1075" s="81">
        <f t="shared" si="212"/>
        <v>0</v>
      </c>
      <c r="E1075" s="81">
        <f t="shared" si="212"/>
        <v>0</v>
      </c>
      <c r="F1075" s="21">
        <f t="shared" si="213"/>
        <v>0</v>
      </c>
      <c r="G1075" s="21">
        <f t="shared" si="213"/>
        <v>0</v>
      </c>
      <c r="H1075" s="21">
        <f t="shared" si="214"/>
        <v>0</v>
      </c>
      <c r="I1075" s="21">
        <f t="shared" si="215"/>
        <v>0</v>
      </c>
      <c r="J1075" s="21">
        <f t="shared" si="216"/>
        <v>0</v>
      </c>
      <c r="K1075" s="21">
        <f t="shared" si="217"/>
        <v>0</v>
      </c>
      <c r="L1075" s="21">
        <f t="shared" si="218"/>
        <v>0</v>
      </c>
      <c r="M1075" s="21">
        <f t="shared" ca="1" si="223"/>
        <v>-4.1827816089938883E-6</v>
      </c>
      <c r="N1075" s="21">
        <f t="shared" ca="1" si="219"/>
        <v>0</v>
      </c>
      <c r="O1075" s="82">
        <f t="shared" ca="1" si="220"/>
        <v>0</v>
      </c>
      <c r="P1075" s="21">
        <f t="shared" ca="1" si="221"/>
        <v>0</v>
      </c>
      <c r="Q1075" s="21">
        <f t="shared" ca="1" si="222"/>
        <v>0</v>
      </c>
      <c r="R1075" s="12">
        <f t="shared" ca="1" si="224"/>
        <v>4.1827816089938883E-6</v>
      </c>
    </row>
    <row r="1076" spans="3:18" x14ac:dyDescent="0.2">
      <c r="C1076" s="80"/>
      <c r="D1076" s="81">
        <f t="shared" si="212"/>
        <v>0</v>
      </c>
      <c r="E1076" s="81">
        <f t="shared" si="212"/>
        <v>0</v>
      </c>
      <c r="F1076" s="21">
        <f t="shared" si="213"/>
        <v>0</v>
      </c>
      <c r="G1076" s="21">
        <f t="shared" si="213"/>
        <v>0</v>
      </c>
      <c r="H1076" s="21">
        <f t="shared" si="214"/>
        <v>0</v>
      </c>
      <c r="I1076" s="21">
        <f t="shared" si="215"/>
        <v>0</v>
      </c>
      <c r="J1076" s="21">
        <f t="shared" si="216"/>
        <v>0</v>
      </c>
      <c r="K1076" s="21">
        <f t="shared" si="217"/>
        <v>0</v>
      </c>
      <c r="L1076" s="21">
        <f t="shared" si="218"/>
        <v>0</v>
      </c>
      <c r="M1076" s="21">
        <f t="shared" ca="1" si="223"/>
        <v>-4.1827816089938883E-6</v>
      </c>
      <c r="N1076" s="21">
        <f t="shared" ca="1" si="219"/>
        <v>0</v>
      </c>
      <c r="O1076" s="82">
        <f t="shared" ca="1" si="220"/>
        <v>0</v>
      </c>
      <c r="P1076" s="21">
        <f t="shared" ca="1" si="221"/>
        <v>0</v>
      </c>
      <c r="Q1076" s="21">
        <f t="shared" ca="1" si="222"/>
        <v>0</v>
      </c>
      <c r="R1076" s="12">
        <f t="shared" ca="1" si="224"/>
        <v>4.1827816089938883E-6</v>
      </c>
    </row>
    <row r="1077" spans="3:18" x14ac:dyDescent="0.2">
      <c r="C1077" s="80"/>
      <c r="D1077" s="81">
        <f t="shared" si="212"/>
        <v>0</v>
      </c>
      <c r="E1077" s="81">
        <f t="shared" si="212"/>
        <v>0</v>
      </c>
      <c r="F1077" s="21">
        <f t="shared" si="213"/>
        <v>0</v>
      </c>
      <c r="G1077" s="21">
        <f t="shared" si="213"/>
        <v>0</v>
      </c>
      <c r="H1077" s="21">
        <f t="shared" si="214"/>
        <v>0</v>
      </c>
      <c r="I1077" s="21">
        <f t="shared" si="215"/>
        <v>0</v>
      </c>
      <c r="J1077" s="21">
        <f t="shared" si="216"/>
        <v>0</v>
      </c>
      <c r="K1077" s="21">
        <f t="shared" si="217"/>
        <v>0</v>
      </c>
      <c r="L1077" s="21">
        <f t="shared" si="218"/>
        <v>0</v>
      </c>
      <c r="M1077" s="21">
        <f t="shared" ca="1" si="223"/>
        <v>-4.1827816089938883E-6</v>
      </c>
      <c r="N1077" s="21">
        <f t="shared" ca="1" si="219"/>
        <v>0</v>
      </c>
      <c r="O1077" s="82">
        <f t="shared" ca="1" si="220"/>
        <v>0</v>
      </c>
      <c r="P1077" s="21">
        <f t="shared" ca="1" si="221"/>
        <v>0</v>
      </c>
      <c r="Q1077" s="21">
        <f t="shared" ca="1" si="222"/>
        <v>0</v>
      </c>
      <c r="R1077" s="12">
        <f t="shared" ca="1" si="224"/>
        <v>4.1827816089938883E-6</v>
      </c>
    </row>
    <row r="1078" spans="3:18" x14ac:dyDescent="0.2">
      <c r="C1078" s="80"/>
      <c r="D1078" s="81">
        <f t="shared" si="212"/>
        <v>0</v>
      </c>
      <c r="E1078" s="81">
        <f t="shared" si="212"/>
        <v>0</v>
      </c>
      <c r="F1078" s="21">
        <f t="shared" si="213"/>
        <v>0</v>
      </c>
      <c r="G1078" s="21">
        <f t="shared" si="213"/>
        <v>0</v>
      </c>
      <c r="H1078" s="21">
        <f t="shared" si="214"/>
        <v>0</v>
      </c>
      <c r="I1078" s="21">
        <f t="shared" si="215"/>
        <v>0</v>
      </c>
      <c r="J1078" s="21">
        <f t="shared" si="216"/>
        <v>0</v>
      </c>
      <c r="K1078" s="21">
        <f t="shared" si="217"/>
        <v>0</v>
      </c>
      <c r="L1078" s="21">
        <f t="shared" si="218"/>
        <v>0</v>
      </c>
      <c r="M1078" s="21">
        <f t="shared" ca="1" si="223"/>
        <v>-4.1827816089938883E-6</v>
      </c>
      <c r="N1078" s="21">
        <f t="shared" ca="1" si="219"/>
        <v>0</v>
      </c>
      <c r="O1078" s="82">
        <f t="shared" ca="1" si="220"/>
        <v>0</v>
      </c>
      <c r="P1078" s="21">
        <f t="shared" ca="1" si="221"/>
        <v>0</v>
      </c>
      <c r="Q1078" s="21">
        <f t="shared" ca="1" si="222"/>
        <v>0</v>
      </c>
      <c r="R1078" s="12">
        <f t="shared" ca="1" si="224"/>
        <v>4.1827816089938883E-6</v>
      </c>
    </row>
    <row r="1079" spans="3:18" x14ac:dyDescent="0.2">
      <c r="C1079" s="80"/>
      <c r="D1079" s="81">
        <f t="shared" si="212"/>
        <v>0</v>
      </c>
      <c r="E1079" s="81">
        <f t="shared" si="212"/>
        <v>0</v>
      </c>
      <c r="F1079" s="21">
        <f t="shared" si="213"/>
        <v>0</v>
      </c>
      <c r="G1079" s="21">
        <f t="shared" si="213"/>
        <v>0</v>
      </c>
      <c r="H1079" s="21">
        <f t="shared" si="214"/>
        <v>0</v>
      </c>
      <c r="I1079" s="21">
        <f t="shared" si="215"/>
        <v>0</v>
      </c>
      <c r="J1079" s="21">
        <f t="shared" si="216"/>
        <v>0</v>
      </c>
      <c r="K1079" s="21">
        <f t="shared" si="217"/>
        <v>0</v>
      </c>
      <c r="L1079" s="21">
        <f t="shared" si="218"/>
        <v>0</v>
      </c>
      <c r="M1079" s="21">
        <f t="shared" ca="1" si="223"/>
        <v>-4.1827816089938883E-6</v>
      </c>
      <c r="N1079" s="21">
        <f t="shared" ca="1" si="219"/>
        <v>0</v>
      </c>
      <c r="O1079" s="82">
        <f t="shared" ca="1" si="220"/>
        <v>0</v>
      </c>
      <c r="P1079" s="21">
        <f t="shared" ca="1" si="221"/>
        <v>0</v>
      </c>
      <c r="Q1079" s="21">
        <f t="shared" ca="1" si="222"/>
        <v>0</v>
      </c>
      <c r="R1079" s="12">
        <f t="shared" ca="1" si="224"/>
        <v>4.1827816089938883E-6</v>
      </c>
    </row>
    <row r="1080" spans="3:18" x14ac:dyDescent="0.2">
      <c r="C1080" s="80"/>
      <c r="D1080" s="81">
        <f t="shared" si="212"/>
        <v>0</v>
      </c>
      <c r="E1080" s="81">
        <f t="shared" si="212"/>
        <v>0</v>
      </c>
      <c r="F1080" s="21">
        <f t="shared" si="213"/>
        <v>0</v>
      </c>
      <c r="G1080" s="21">
        <f t="shared" si="213"/>
        <v>0</v>
      </c>
      <c r="H1080" s="21">
        <f t="shared" si="214"/>
        <v>0</v>
      </c>
      <c r="I1080" s="21">
        <f t="shared" si="215"/>
        <v>0</v>
      </c>
      <c r="J1080" s="21">
        <f t="shared" si="216"/>
        <v>0</v>
      </c>
      <c r="K1080" s="21">
        <f t="shared" si="217"/>
        <v>0</v>
      </c>
      <c r="L1080" s="21">
        <f t="shared" si="218"/>
        <v>0</v>
      </c>
      <c r="M1080" s="21">
        <f t="shared" ca="1" si="223"/>
        <v>-4.1827816089938883E-6</v>
      </c>
      <c r="N1080" s="21">
        <f t="shared" ca="1" si="219"/>
        <v>0</v>
      </c>
      <c r="O1080" s="82">
        <f t="shared" ca="1" si="220"/>
        <v>0</v>
      </c>
      <c r="P1080" s="21">
        <f t="shared" ca="1" si="221"/>
        <v>0</v>
      </c>
      <c r="Q1080" s="21">
        <f t="shared" ca="1" si="222"/>
        <v>0</v>
      </c>
      <c r="R1080" s="12">
        <f t="shared" ca="1" si="224"/>
        <v>4.1827816089938883E-6</v>
      </c>
    </row>
    <row r="1081" spans="3:18" x14ac:dyDescent="0.2">
      <c r="C1081" s="80"/>
      <c r="D1081" s="81">
        <f t="shared" si="212"/>
        <v>0</v>
      </c>
      <c r="E1081" s="81">
        <f t="shared" si="212"/>
        <v>0</v>
      </c>
      <c r="F1081" s="21">
        <f t="shared" si="213"/>
        <v>0</v>
      </c>
      <c r="G1081" s="21">
        <f t="shared" si="213"/>
        <v>0</v>
      </c>
      <c r="H1081" s="21">
        <f t="shared" si="214"/>
        <v>0</v>
      </c>
      <c r="I1081" s="21">
        <f t="shared" si="215"/>
        <v>0</v>
      </c>
      <c r="J1081" s="21">
        <f t="shared" si="216"/>
        <v>0</v>
      </c>
      <c r="K1081" s="21">
        <f t="shared" si="217"/>
        <v>0</v>
      </c>
      <c r="L1081" s="21">
        <f t="shared" si="218"/>
        <v>0</v>
      </c>
      <c r="M1081" s="21">
        <f t="shared" ca="1" si="223"/>
        <v>-4.1827816089938883E-6</v>
      </c>
      <c r="N1081" s="21">
        <f t="shared" ca="1" si="219"/>
        <v>0</v>
      </c>
      <c r="O1081" s="82">
        <f t="shared" ca="1" si="220"/>
        <v>0</v>
      </c>
      <c r="P1081" s="21">
        <f t="shared" ca="1" si="221"/>
        <v>0</v>
      </c>
      <c r="Q1081" s="21">
        <f t="shared" ca="1" si="222"/>
        <v>0</v>
      </c>
      <c r="R1081" s="12">
        <f t="shared" ca="1" si="224"/>
        <v>4.1827816089938883E-6</v>
      </c>
    </row>
    <row r="1082" spans="3:18" x14ac:dyDescent="0.2">
      <c r="C1082" s="80"/>
      <c r="D1082" s="81">
        <f t="shared" si="212"/>
        <v>0</v>
      </c>
      <c r="E1082" s="81">
        <f t="shared" si="212"/>
        <v>0</v>
      </c>
      <c r="F1082" s="21">
        <f t="shared" si="213"/>
        <v>0</v>
      </c>
      <c r="G1082" s="21">
        <f t="shared" si="213"/>
        <v>0</v>
      </c>
      <c r="H1082" s="21">
        <f t="shared" si="214"/>
        <v>0</v>
      </c>
      <c r="I1082" s="21">
        <f t="shared" si="215"/>
        <v>0</v>
      </c>
      <c r="J1082" s="21">
        <f t="shared" si="216"/>
        <v>0</v>
      </c>
      <c r="K1082" s="21">
        <f t="shared" si="217"/>
        <v>0</v>
      </c>
      <c r="L1082" s="21">
        <f t="shared" si="218"/>
        <v>0</v>
      </c>
      <c r="M1082" s="21">
        <f t="shared" ca="1" si="223"/>
        <v>-4.1827816089938883E-6</v>
      </c>
      <c r="N1082" s="21">
        <f t="shared" ca="1" si="219"/>
        <v>0</v>
      </c>
      <c r="O1082" s="82">
        <f t="shared" ca="1" si="220"/>
        <v>0</v>
      </c>
      <c r="P1082" s="21">
        <f t="shared" ca="1" si="221"/>
        <v>0</v>
      </c>
      <c r="Q1082" s="21">
        <f t="shared" ca="1" si="222"/>
        <v>0</v>
      </c>
      <c r="R1082" s="12">
        <f t="shared" ca="1" si="224"/>
        <v>4.1827816089938883E-6</v>
      </c>
    </row>
    <row r="1083" spans="3:18" x14ac:dyDescent="0.2">
      <c r="C1083" s="80"/>
      <c r="D1083" s="81">
        <f t="shared" si="212"/>
        <v>0</v>
      </c>
      <c r="E1083" s="81">
        <f t="shared" si="212"/>
        <v>0</v>
      </c>
      <c r="F1083" s="21">
        <f t="shared" si="213"/>
        <v>0</v>
      </c>
      <c r="G1083" s="21">
        <f t="shared" si="213"/>
        <v>0</v>
      </c>
      <c r="H1083" s="21">
        <f t="shared" si="214"/>
        <v>0</v>
      </c>
      <c r="I1083" s="21">
        <f t="shared" si="215"/>
        <v>0</v>
      </c>
      <c r="J1083" s="21">
        <f t="shared" si="216"/>
        <v>0</v>
      </c>
      <c r="K1083" s="21">
        <f t="shared" si="217"/>
        <v>0</v>
      </c>
      <c r="L1083" s="21">
        <f t="shared" si="218"/>
        <v>0</v>
      </c>
      <c r="M1083" s="21">
        <f t="shared" ca="1" si="223"/>
        <v>-4.1827816089938883E-6</v>
      </c>
      <c r="N1083" s="21">
        <f t="shared" ca="1" si="219"/>
        <v>0</v>
      </c>
      <c r="O1083" s="82">
        <f t="shared" ca="1" si="220"/>
        <v>0</v>
      </c>
      <c r="P1083" s="21">
        <f t="shared" ca="1" si="221"/>
        <v>0</v>
      </c>
      <c r="Q1083" s="21">
        <f t="shared" ca="1" si="222"/>
        <v>0</v>
      </c>
      <c r="R1083" s="12">
        <f t="shared" ca="1" si="224"/>
        <v>4.1827816089938883E-6</v>
      </c>
    </row>
    <row r="1084" spans="3:18" x14ac:dyDescent="0.2">
      <c r="C1084" s="80"/>
      <c r="D1084" s="81">
        <f t="shared" si="212"/>
        <v>0</v>
      </c>
      <c r="E1084" s="81">
        <f t="shared" si="212"/>
        <v>0</v>
      </c>
      <c r="F1084" s="21">
        <f t="shared" si="213"/>
        <v>0</v>
      </c>
      <c r="G1084" s="21">
        <f t="shared" si="213"/>
        <v>0</v>
      </c>
      <c r="H1084" s="21">
        <f t="shared" si="214"/>
        <v>0</v>
      </c>
      <c r="I1084" s="21">
        <f t="shared" si="215"/>
        <v>0</v>
      </c>
      <c r="J1084" s="21">
        <f t="shared" si="216"/>
        <v>0</v>
      </c>
      <c r="K1084" s="21">
        <f t="shared" si="217"/>
        <v>0</v>
      </c>
      <c r="L1084" s="21">
        <f t="shared" si="218"/>
        <v>0</v>
      </c>
      <c r="M1084" s="21">
        <f t="shared" ca="1" si="223"/>
        <v>-4.1827816089938883E-6</v>
      </c>
      <c r="N1084" s="21">
        <f t="shared" ca="1" si="219"/>
        <v>0</v>
      </c>
      <c r="O1084" s="82">
        <f t="shared" ca="1" si="220"/>
        <v>0</v>
      </c>
      <c r="P1084" s="21">
        <f t="shared" ca="1" si="221"/>
        <v>0</v>
      </c>
      <c r="Q1084" s="21">
        <f t="shared" ca="1" si="222"/>
        <v>0</v>
      </c>
      <c r="R1084" s="12">
        <f t="shared" ca="1" si="224"/>
        <v>4.1827816089938883E-6</v>
      </c>
    </row>
    <row r="1085" spans="3:18" x14ac:dyDescent="0.2">
      <c r="C1085" s="80"/>
      <c r="D1085" s="81">
        <f t="shared" si="212"/>
        <v>0</v>
      </c>
      <c r="E1085" s="81">
        <f t="shared" si="212"/>
        <v>0</v>
      </c>
      <c r="F1085" s="21">
        <f t="shared" si="213"/>
        <v>0</v>
      </c>
      <c r="G1085" s="21">
        <f t="shared" si="213"/>
        <v>0</v>
      </c>
      <c r="H1085" s="21">
        <f t="shared" si="214"/>
        <v>0</v>
      </c>
      <c r="I1085" s="21">
        <f t="shared" si="215"/>
        <v>0</v>
      </c>
      <c r="J1085" s="21">
        <f t="shared" si="216"/>
        <v>0</v>
      </c>
      <c r="K1085" s="21">
        <f t="shared" si="217"/>
        <v>0</v>
      </c>
      <c r="L1085" s="21">
        <f t="shared" si="218"/>
        <v>0</v>
      </c>
      <c r="M1085" s="21">
        <f t="shared" ca="1" si="223"/>
        <v>-4.1827816089938883E-6</v>
      </c>
      <c r="N1085" s="21">
        <f t="shared" ca="1" si="219"/>
        <v>0</v>
      </c>
      <c r="O1085" s="82">
        <f t="shared" ca="1" si="220"/>
        <v>0</v>
      </c>
      <c r="P1085" s="21">
        <f t="shared" ca="1" si="221"/>
        <v>0</v>
      </c>
      <c r="Q1085" s="21">
        <f t="shared" ca="1" si="222"/>
        <v>0</v>
      </c>
      <c r="R1085" s="12">
        <f t="shared" ca="1" si="224"/>
        <v>4.1827816089938883E-6</v>
      </c>
    </row>
    <row r="1086" spans="3:18" x14ac:dyDescent="0.2">
      <c r="C1086" s="80"/>
      <c r="D1086" s="81">
        <f t="shared" si="212"/>
        <v>0</v>
      </c>
      <c r="E1086" s="81">
        <f t="shared" si="212"/>
        <v>0</v>
      </c>
      <c r="F1086" s="21">
        <f t="shared" si="213"/>
        <v>0</v>
      </c>
      <c r="G1086" s="21">
        <f t="shared" si="213"/>
        <v>0</v>
      </c>
      <c r="H1086" s="21">
        <f t="shared" si="214"/>
        <v>0</v>
      </c>
      <c r="I1086" s="21">
        <f t="shared" si="215"/>
        <v>0</v>
      </c>
      <c r="J1086" s="21">
        <f t="shared" si="216"/>
        <v>0</v>
      </c>
      <c r="K1086" s="21">
        <f t="shared" si="217"/>
        <v>0</v>
      </c>
      <c r="L1086" s="21">
        <f t="shared" si="218"/>
        <v>0</v>
      </c>
      <c r="M1086" s="21">
        <f t="shared" ca="1" si="223"/>
        <v>-4.1827816089938883E-6</v>
      </c>
      <c r="N1086" s="21">
        <f t="shared" ca="1" si="219"/>
        <v>0</v>
      </c>
      <c r="O1086" s="82">
        <f t="shared" ca="1" si="220"/>
        <v>0</v>
      </c>
      <c r="P1086" s="21">
        <f t="shared" ca="1" si="221"/>
        <v>0</v>
      </c>
      <c r="Q1086" s="21">
        <f t="shared" ca="1" si="222"/>
        <v>0</v>
      </c>
      <c r="R1086" s="12">
        <f t="shared" ca="1" si="224"/>
        <v>4.1827816089938883E-6</v>
      </c>
    </row>
    <row r="1087" spans="3:18" x14ac:dyDescent="0.2">
      <c r="C1087" s="80"/>
      <c r="D1087" s="81">
        <f t="shared" si="212"/>
        <v>0</v>
      </c>
      <c r="E1087" s="81">
        <f t="shared" si="212"/>
        <v>0</v>
      </c>
      <c r="F1087" s="21">
        <f t="shared" si="213"/>
        <v>0</v>
      </c>
      <c r="G1087" s="21">
        <f t="shared" si="213"/>
        <v>0</v>
      </c>
      <c r="H1087" s="21">
        <f t="shared" si="214"/>
        <v>0</v>
      </c>
      <c r="I1087" s="21">
        <f t="shared" si="215"/>
        <v>0</v>
      </c>
      <c r="J1087" s="21">
        <f t="shared" si="216"/>
        <v>0</v>
      </c>
      <c r="K1087" s="21">
        <f t="shared" si="217"/>
        <v>0</v>
      </c>
      <c r="L1087" s="21">
        <f t="shared" si="218"/>
        <v>0</v>
      </c>
      <c r="M1087" s="21">
        <f t="shared" ca="1" si="223"/>
        <v>-4.1827816089938883E-6</v>
      </c>
      <c r="N1087" s="21">
        <f t="shared" ca="1" si="219"/>
        <v>0</v>
      </c>
      <c r="O1087" s="82">
        <f t="shared" ca="1" si="220"/>
        <v>0</v>
      </c>
      <c r="P1087" s="21">
        <f t="shared" ca="1" si="221"/>
        <v>0</v>
      </c>
      <c r="Q1087" s="21">
        <f t="shared" ca="1" si="222"/>
        <v>0</v>
      </c>
      <c r="R1087" s="12">
        <f t="shared" ca="1" si="224"/>
        <v>4.1827816089938883E-6</v>
      </c>
    </row>
    <row r="1088" spans="3:18" x14ac:dyDescent="0.2">
      <c r="C1088" s="80"/>
      <c r="D1088" s="81">
        <f t="shared" si="212"/>
        <v>0</v>
      </c>
      <c r="E1088" s="81">
        <f t="shared" si="212"/>
        <v>0</v>
      </c>
      <c r="F1088" s="21">
        <f t="shared" si="213"/>
        <v>0</v>
      </c>
      <c r="G1088" s="21">
        <f t="shared" si="213"/>
        <v>0</v>
      </c>
      <c r="H1088" s="21">
        <f t="shared" si="214"/>
        <v>0</v>
      </c>
      <c r="I1088" s="21">
        <f t="shared" si="215"/>
        <v>0</v>
      </c>
      <c r="J1088" s="21">
        <f t="shared" si="216"/>
        <v>0</v>
      </c>
      <c r="K1088" s="21">
        <f t="shared" si="217"/>
        <v>0</v>
      </c>
      <c r="L1088" s="21">
        <f t="shared" si="218"/>
        <v>0</v>
      </c>
      <c r="M1088" s="21">
        <f t="shared" ca="1" si="223"/>
        <v>-4.1827816089938883E-6</v>
      </c>
      <c r="N1088" s="21">
        <f t="shared" ca="1" si="219"/>
        <v>0</v>
      </c>
      <c r="O1088" s="82">
        <f t="shared" ca="1" si="220"/>
        <v>0</v>
      </c>
      <c r="P1088" s="21">
        <f t="shared" ca="1" si="221"/>
        <v>0</v>
      </c>
      <c r="Q1088" s="21">
        <f t="shared" ca="1" si="222"/>
        <v>0</v>
      </c>
      <c r="R1088" s="12">
        <f t="shared" ca="1" si="224"/>
        <v>4.1827816089938883E-6</v>
      </c>
    </row>
    <row r="1089" spans="3:18" x14ac:dyDescent="0.2">
      <c r="C1089" s="80"/>
      <c r="D1089" s="81">
        <f t="shared" si="212"/>
        <v>0</v>
      </c>
      <c r="E1089" s="81">
        <f t="shared" si="212"/>
        <v>0</v>
      </c>
      <c r="F1089" s="21">
        <f t="shared" si="213"/>
        <v>0</v>
      </c>
      <c r="G1089" s="21">
        <f t="shared" si="213"/>
        <v>0</v>
      </c>
      <c r="H1089" s="21">
        <f t="shared" si="214"/>
        <v>0</v>
      </c>
      <c r="I1089" s="21">
        <f t="shared" si="215"/>
        <v>0</v>
      </c>
      <c r="J1089" s="21">
        <f t="shared" si="216"/>
        <v>0</v>
      </c>
      <c r="K1089" s="21">
        <f t="shared" si="217"/>
        <v>0</v>
      </c>
      <c r="L1089" s="21">
        <f t="shared" si="218"/>
        <v>0</v>
      </c>
      <c r="M1089" s="21">
        <f t="shared" ca="1" si="223"/>
        <v>-4.1827816089938883E-6</v>
      </c>
      <c r="N1089" s="21">
        <f t="shared" ca="1" si="219"/>
        <v>0</v>
      </c>
      <c r="O1089" s="82">
        <f t="shared" ca="1" si="220"/>
        <v>0</v>
      </c>
      <c r="P1089" s="21">
        <f t="shared" ca="1" si="221"/>
        <v>0</v>
      </c>
      <c r="Q1089" s="21">
        <f t="shared" ca="1" si="222"/>
        <v>0</v>
      </c>
      <c r="R1089" s="12">
        <f t="shared" ca="1" si="224"/>
        <v>4.1827816089938883E-6</v>
      </c>
    </row>
    <row r="1090" spans="3:18" x14ac:dyDescent="0.2">
      <c r="C1090" s="80"/>
      <c r="D1090" s="81">
        <f t="shared" si="212"/>
        <v>0</v>
      </c>
      <c r="E1090" s="81">
        <f t="shared" si="212"/>
        <v>0</v>
      </c>
      <c r="F1090" s="21">
        <f t="shared" si="213"/>
        <v>0</v>
      </c>
      <c r="G1090" s="21">
        <f t="shared" si="213"/>
        <v>0</v>
      </c>
      <c r="H1090" s="21">
        <f t="shared" si="214"/>
        <v>0</v>
      </c>
      <c r="I1090" s="21">
        <f t="shared" si="215"/>
        <v>0</v>
      </c>
      <c r="J1090" s="21">
        <f t="shared" si="216"/>
        <v>0</v>
      </c>
      <c r="K1090" s="21">
        <f t="shared" si="217"/>
        <v>0</v>
      </c>
      <c r="L1090" s="21">
        <f t="shared" si="218"/>
        <v>0</v>
      </c>
      <c r="M1090" s="21">
        <f t="shared" ca="1" si="223"/>
        <v>-4.1827816089938883E-6</v>
      </c>
      <c r="N1090" s="21">
        <f t="shared" ca="1" si="219"/>
        <v>0</v>
      </c>
      <c r="O1090" s="82">
        <f t="shared" ca="1" si="220"/>
        <v>0</v>
      </c>
      <c r="P1090" s="21">
        <f t="shared" ca="1" si="221"/>
        <v>0</v>
      </c>
      <c r="Q1090" s="21">
        <f t="shared" ca="1" si="222"/>
        <v>0</v>
      </c>
      <c r="R1090" s="12">
        <f t="shared" ca="1" si="224"/>
        <v>4.1827816089938883E-6</v>
      </c>
    </row>
    <row r="1091" spans="3:18" x14ac:dyDescent="0.2">
      <c r="C1091" s="80"/>
      <c r="D1091" s="81">
        <f t="shared" si="212"/>
        <v>0</v>
      </c>
      <c r="E1091" s="81">
        <f t="shared" si="212"/>
        <v>0</v>
      </c>
      <c r="F1091" s="21">
        <f t="shared" si="213"/>
        <v>0</v>
      </c>
      <c r="G1091" s="21">
        <f t="shared" si="213"/>
        <v>0</v>
      </c>
      <c r="H1091" s="21">
        <f t="shared" si="214"/>
        <v>0</v>
      </c>
      <c r="I1091" s="21">
        <f t="shared" si="215"/>
        <v>0</v>
      </c>
      <c r="J1091" s="21">
        <f t="shared" si="216"/>
        <v>0</v>
      </c>
      <c r="K1091" s="21">
        <f t="shared" si="217"/>
        <v>0</v>
      </c>
      <c r="L1091" s="21">
        <f t="shared" si="218"/>
        <v>0</v>
      </c>
      <c r="M1091" s="21">
        <f t="shared" ca="1" si="223"/>
        <v>-4.1827816089938883E-6</v>
      </c>
      <c r="N1091" s="21">
        <f t="shared" ca="1" si="219"/>
        <v>0</v>
      </c>
      <c r="O1091" s="82">
        <f t="shared" ca="1" si="220"/>
        <v>0</v>
      </c>
      <c r="P1091" s="21">
        <f t="shared" ca="1" si="221"/>
        <v>0</v>
      </c>
      <c r="Q1091" s="21">
        <f t="shared" ca="1" si="222"/>
        <v>0</v>
      </c>
      <c r="R1091" s="12">
        <f t="shared" ca="1" si="224"/>
        <v>4.1827816089938883E-6</v>
      </c>
    </row>
    <row r="1092" spans="3:18" x14ac:dyDescent="0.2">
      <c r="C1092" s="80"/>
      <c r="D1092" s="81">
        <f t="shared" si="212"/>
        <v>0</v>
      </c>
      <c r="E1092" s="81">
        <f t="shared" si="212"/>
        <v>0</v>
      </c>
      <c r="F1092" s="21">
        <f t="shared" si="213"/>
        <v>0</v>
      </c>
      <c r="G1092" s="21">
        <f t="shared" si="213"/>
        <v>0</v>
      </c>
      <c r="H1092" s="21">
        <f t="shared" si="214"/>
        <v>0</v>
      </c>
      <c r="I1092" s="21">
        <f t="shared" si="215"/>
        <v>0</v>
      </c>
      <c r="J1092" s="21">
        <f t="shared" si="216"/>
        <v>0</v>
      </c>
      <c r="K1092" s="21">
        <f t="shared" si="217"/>
        <v>0</v>
      </c>
      <c r="L1092" s="21">
        <f t="shared" si="218"/>
        <v>0</v>
      </c>
      <c r="M1092" s="21">
        <f t="shared" ca="1" si="223"/>
        <v>-4.1827816089938883E-6</v>
      </c>
      <c r="N1092" s="21">
        <f t="shared" ca="1" si="219"/>
        <v>0</v>
      </c>
      <c r="O1092" s="82">
        <f t="shared" ca="1" si="220"/>
        <v>0</v>
      </c>
      <c r="P1092" s="21">
        <f t="shared" ca="1" si="221"/>
        <v>0</v>
      </c>
      <c r="Q1092" s="21">
        <f t="shared" ca="1" si="222"/>
        <v>0</v>
      </c>
      <c r="R1092" s="12">
        <f t="shared" ca="1" si="224"/>
        <v>4.1827816089938883E-6</v>
      </c>
    </row>
    <row r="1093" spans="3:18" x14ac:dyDescent="0.2">
      <c r="C1093" s="80"/>
      <c r="D1093" s="81">
        <f t="shared" si="212"/>
        <v>0</v>
      </c>
      <c r="E1093" s="81">
        <f t="shared" si="212"/>
        <v>0</v>
      </c>
      <c r="F1093" s="21">
        <f t="shared" si="213"/>
        <v>0</v>
      </c>
      <c r="G1093" s="21">
        <f t="shared" si="213"/>
        <v>0</v>
      </c>
      <c r="H1093" s="21">
        <f t="shared" si="214"/>
        <v>0</v>
      </c>
      <c r="I1093" s="21">
        <f t="shared" si="215"/>
        <v>0</v>
      </c>
      <c r="J1093" s="21">
        <f t="shared" si="216"/>
        <v>0</v>
      </c>
      <c r="K1093" s="21">
        <f t="shared" si="217"/>
        <v>0</v>
      </c>
      <c r="L1093" s="21">
        <f t="shared" si="218"/>
        <v>0</v>
      </c>
      <c r="M1093" s="21">
        <f t="shared" ca="1" si="223"/>
        <v>-4.1827816089938883E-6</v>
      </c>
      <c r="N1093" s="21">
        <f t="shared" ca="1" si="219"/>
        <v>0</v>
      </c>
      <c r="O1093" s="82">
        <f t="shared" ca="1" si="220"/>
        <v>0</v>
      </c>
      <c r="P1093" s="21">
        <f t="shared" ca="1" si="221"/>
        <v>0</v>
      </c>
      <c r="Q1093" s="21">
        <f t="shared" ca="1" si="222"/>
        <v>0</v>
      </c>
      <c r="R1093" s="12">
        <f t="shared" ca="1" si="224"/>
        <v>4.1827816089938883E-6</v>
      </c>
    </row>
    <row r="1094" spans="3:18" x14ac:dyDescent="0.2">
      <c r="C1094" s="80"/>
      <c r="D1094" s="81">
        <f t="shared" si="212"/>
        <v>0</v>
      </c>
      <c r="E1094" s="81">
        <f t="shared" si="212"/>
        <v>0</v>
      </c>
      <c r="F1094" s="21">
        <f t="shared" si="213"/>
        <v>0</v>
      </c>
      <c r="G1094" s="21">
        <f t="shared" si="213"/>
        <v>0</v>
      </c>
      <c r="H1094" s="21">
        <f t="shared" si="214"/>
        <v>0</v>
      </c>
      <c r="I1094" s="21">
        <f t="shared" si="215"/>
        <v>0</v>
      </c>
      <c r="J1094" s="21">
        <f t="shared" si="216"/>
        <v>0</v>
      </c>
      <c r="K1094" s="21">
        <f t="shared" si="217"/>
        <v>0</v>
      </c>
      <c r="L1094" s="21">
        <f t="shared" si="218"/>
        <v>0</v>
      </c>
      <c r="M1094" s="21">
        <f t="shared" ca="1" si="223"/>
        <v>-4.1827816089938883E-6</v>
      </c>
      <c r="N1094" s="21">
        <f t="shared" ca="1" si="219"/>
        <v>0</v>
      </c>
      <c r="O1094" s="82">
        <f t="shared" ca="1" si="220"/>
        <v>0</v>
      </c>
      <c r="P1094" s="21">
        <f t="shared" ca="1" si="221"/>
        <v>0</v>
      </c>
      <c r="Q1094" s="21">
        <f t="shared" ca="1" si="222"/>
        <v>0</v>
      </c>
      <c r="R1094" s="12">
        <f t="shared" ca="1" si="224"/>
        <v>4.1827816089938883E-6</v>
      </c>
    </row>
    <row r="1095" spans="3:18" x14ac:dyDescent="0.2">
      <c r="C1095" s="80"/>
      <c r="D1095" s="81">
        <f t="shared" si="212"/>
        <v>0</v>
      </c>
      <c r="E1095" s="81">
        <f t="shared" si="212"/>
        <v>0</v>
      </c>
      <c r="F1095" s="21">
        <f t="shared" si="213"/>
        <v>0</v>
      </c>
      <c r="G1095" s="21">
        <f t="shared" si="213"/>
        <v>0</v>
      </c>
      <c r="H1095" s="21">
        <f t="shared" si="214"/>
        <v>0</v>
      </c>
      <c r="I1095" s="21">
        <f t="shared" si="215"/>
        <v>0</v>
      </c>
      <c r="J1095" s="21">
        <f t="shared" si="216"/>
        <v>0</v>
      </c>
      <c r="K1095" s="21">
        <f t="shared" si="217"/>
        <v>0</v>
      </c>
      <c r="L1095" s="21">
        <f t="shared" si="218"/>
        <v>0</v>
      </c>
      <c r="M1095" s="21">
        <f t="shared" ca="1" si="223"/>
        <v>-4.1827816089938883E-6</v>
      </c>
      <c r="N1095" s="21">
        <f t="shared" ca="1" si="219"/>
        <v>0</v>
      </c>
      <c r="O1095" s="82">
        <f t="shared" ca="1" si="220"/>
        <v>0</v>
      </c>
      <c r="P1095" s="21">
        <f t="shared" ca="1" si="221"/>
        <v>0</v>
      </c>
      <c r="Q1095" s="21">
        <f t="shared" ca="1" si="222"/>
        <v>0</v>
      </c>
      <c r="R1095" s="12">
        <f t="shared" ca="1" si="224"/>
        <v>4.1827816089938883E-6</v>
      </c>
    </row>
    <row r="1096" spans="3:18" x14ac:dyDescent="0.2">
      <c r="C1096" s="80"/>
      <c r="D1096" s="81">
        <f t="shared" si="212"/>
        <v>0</v>
      </c>
      <c r="E1096" s="81">
        <f t="shared" si="212"/>
        <v>0</v>
      </c>
      <c r="F1096" s="21">
        <f t="shared" si="213"/>
        <v>0</v>
      </c>
      <c r="G1096" s="21">
        <f t="shared" si="213"/>
        <v>0</v>
      </c>
      <c r="H1096" s="21">
        <f t="shared" si="214"/>
        <v>0</v>
      </c>
      <c r="I1096" s="21">
        <f t="shared" si="215"/>
        <v>0</v>
      </c>
      <c r="J1096" s="21">
        <f t="shared" si="216"/>
        <v>0</v>
      </c>
      <c r="K1096" s="21">
        <f t="shared" si="217"/>
        <v>0</v>
      </c>
      <c r="L1096" s="21">
        <f t="shared" si="218"/>
        <v>0</v>
      </c>
      <c r="M1096" s="21">
        <f t="shared" ca="1" si="223"/>
        <v>-4.1827816089938883E-6</v>
      </c>
      <c r="N1096" s="21">
        <f t="shared" ca="1" si="219"/>
        <v>0</v>
      </c>
      <c r="O1096" s="82">
        <f t="shared" ca="1" si="220"/>
        <v>0</v>
      </c>
      <c r="P1096" s="21">
        <f t="shared" ca="1" si="221"/>
        <v>0</v>
      </c>
      <c r="Q1096" s="21">
        <f t="shared" ca="1" si="222"/>
        <v>0</v>
      </c>
      <c r="R1096" s="12">
        <f t="shared" ca="1" si="224"/>
        <v>4.1827816089938883E-6</v>
      </c>
    </row>
    <row r="1097" spans="3:18" x14ac:dyDescent="0.2">
      <c r="C1097" s="80"/>
      <c r="D1097" s="81">
        <f t="shared" si="212"/>
        <v>0</v>
      </c>
      <c r="E1097" s="81">
        <f t="shared" si="212"/>
        <v>0</v>
      </c>
      <c r="F1097" s="21">
        <f t="shared" si="213"/>
        <v>0</v>
      </c>
      <c r="G1097" s="21">
        <f t="shared" si="213"/>
        <v>0</v>
      </c>
      <c r="H1097" s="21">
        <f t="shared" si="214"/>
        <v>0</v>
      </c>
      <c r="I1097" s="21">
        <f t="shared" si="215"/>
        <v>0</v>
      </c>
      <c r="J1097" s="21">
        <f t="shared" si="216"/>
        <v>0</v>
      </c>
      <c r="K1097" s="21">
        <f t="shared" si="217"/>
        <v>0</v>
      </c>
      <c r="L1097" s="21">
        <f t="shared" si="218"/>
        <v>0</v>
      </c>
      <c r="M1097" s="21">
        <f t="shared" ca="1" si="223"/>
        <v>-4.1827816089938883E-6</v>
      </c>
      <c r="N1097" s="21">
        <f t="shared" ca="1" si="219"/>
        <v>0</v>
      </c>
      <c r="O1097" s="82">
        <f t="shared" ca="1" si="220"/>
        <v>0</v>
      </c>
      <c r="P1097" s="21">
        <f t="shared" ca="1" si="221"/>
        <v>0</v>
      </c>
      <c r="Q1097" s="21">
        <f t="shared" ca="1" si="222"/>
        <v>0</v>
      </c>
      <c r="R1097" s="12">
        <f t="shared" ca="1" si="224"/>
        <v>4.1827816089938883E-6</v>
      </c>
    </row>
    <row r="1098" spans="3:18" x14ac:dyDescent="0.2">
      <c r="C1098" s="80"/>
      <c r="D1098" s="81">
        <f t="shared" si="212"/>
        <v>0</v>
      </c>
      <c r="E1098" s="81">
        <f t="shared" si="212"/>
        <v>0</v>
      </c>
      <c r="F1098" s="21">
        <f t="shared" si="213"/>
        <v>0</v>
      </c>
      <c r="G1098" s="21">
        <f t="shared" si="213"/>
        <v>0</v>
      </c>
      <c r="H1098" s="21">
        <f t="shared" si="214"/>
        <v>0</v>
      </c>
      <c r="I1098" s="21">
        <f t="shared" si="215"/>
        <v>0</v>
      </c>
      <c r="J1098" s="21">
        <f t="shared" si="216"/>
        <v>0</v>
      </c>
      <c r="K1098" s="21">
        <f t="shared" si="217"/>
        <v>0</v>
      </c>
      <c r="L1098" s="21">
        <f t="shared" si="218"/>
        <v>0</v>
      </c>
      <c r="M1098" s="21">
        <f t="shared" ca="1" si="223"/>
        <v>-4.1827816089938883E-6</v>
      </c>
      <c r="N1098" s="21">
        <f t="shared" ca="1" si="219"/>
        <v>0</v>
      </c>
      <c r="O1098" s="82">
        <f t="shared" ca="1" si="220"/>
        <v>0</v>
      </c>
      <c r="P1098" s="21">
        <f t="shared" ca="1" si="221"/>
        <v>0</v>
      </c>
      <c r="Q1098" s="21">
        <f t="shared" ca="1" si="222"/>
        <v>0</v>
      </c>
      <c r="R1098" s="12">
        <f t="shared" ca="1" si="224"/>
        <v>4.1827816089938883E-6</v>
      </c>
    </row>
    <row r="1099" spans="3:18" x14ac:dyDescent="0.2">
      <c r="C1099" s="80"/>
      <c r="D1099" s="81">
        <f t="shared" si="212"/>
        <v>0</v>
      </c>
      <c r="E1099" s="81">
        <f t="shared" si="212"/>
        <v>0</v>
      </c>
      <c r="F1099" s="21">
        <f t="shared" si="213"/>
        <v>0</v>
      </c>
      <c r="G1099" s="21">
        <f t="shared" si="213"/>
        <v>0</v>
      </c>
      <c r="H1099" s="21">
        <f t="shared" si="214"/>
        <v>0</v>
      </c>
      <c r="I1099" s="21">
        <f t="shared" si="215"/>
        <v>0</v>
      </c>
      <c r="J1099" s="21">
        <f t="shared" si="216"/>
        <v>0</v>
      </c>
      <c r="K1099" s="21">
        <f t="shared" si="217"/>
        <v>0</v>
      </c>
      <c r="L1099" s="21">
        <f t="shared" si="218"/>
        <v>0</v>
      </c>
      <c r="M1099" s="21">
        <f t="shared" ca="1" si="223"/>
        <v>-4.1827816089938883E-6</v>
      </c>
      <c r="N1099" s="21">
        <f t="shared" ca="1" si="219"/>
        <v>0</v>
      </c>
      <c r="O1099" s="82">
        <f t="shared" ca="1" si="220"/>
        <v>0</v>
      </c>
      <c r="P1099" s="21">
        <f t="shared" ca="1" si="221"/>
        <v>0</v>
      </c>
      <c r="Q1099" s="21">
        <f t="shared" ca="1" si="222"/>
        <v>0</v>
      </c>
      <c r="R1099" s="12">
        <f t="shared" ca="1" si="224"/>
        <v>4.1827816089938883E-6</v>
      </c>
    </row>
    <row r="1100" spans="3:18" x14ac:dyDescent="0.2">
      <c r="C1100" s="80"/>
      <c r="D1100" s="81">
        <f t="shared" si="212"/>
        <v>0</v>
      </c>
      <c r="E1100" s="81">
        <f t="shared" si="212"/>
        <v>0</v>
      </c>
      <c r="F1100" s="21">
        <f t="shared" si="213"/>
        <v>0</v>
      </c>
      <c r="G1100" s="21">
        <f t="shared" si="213"/>
        <v>0</v>
      </c>
      <c r="H1100" s="21">
        <f t="shared" si="214"/>
        <v>0</v>
      </c>
      <c r="I1100" s="21">
        <f t="shared" si="215"/>
        <v>0</v>
      </c>
      <c r="J1100" s="21">
        <f t="shared" si="216"/>
        <v>0</v>
      </c>
      <c r="K1100" s="21">
        <f t="shared" si="217"/>
        <v>0</v>
      </c>
      <c r="L1100" s="21">
        <f t="shared" si="218"/>
        <v>0</v>
      </c>
      <c r="M1100" s="21">
        <f t="shared" ca="1" si="223"/>
        <v>-4.1827816089938883E-6</v>
      </c>
      <c r="N1100" s="21">
        <f t="shared" ca="1" si="219"/>
        <v>0</v>
      </c>
      <c r="O1100" s="82">
        <f t="shared" ca="1" si="220"/>
        <v>0</v>
      </c>
      <c r="P1100" s="21">
        <f t="shared" ca="1" si="221"/>
        <v>0</v>
      </c>
      <c r="Q1100" s="21">
        <f t="shared" ca="1" si="222"/>
        <v>0</v>
      </c>
      <c r="R1100" s="12">
        <f t="shared" ca="1" si="224"/>
        <v>4.1827816089938883E-6</v>
      </c>
    </row>
    <row r="1101" spans="3:18" x14ac:dyDescent="0.2">
      <c r="C1101" s="80"/>
      <c r="D1101" s="81">
        <f t="shared" si="212"/>
        <v>0</v>
      </c>
      <c r="E1101" s="81">
        <f t="shared" si="212"/>
        <v>0</v>
      </c>
      <c r="F1101" s="21">
        <f t="shared" si="213"/>
        <v>0</v>
      </c>
      <c r="G1101" s="21">
        <f t="shared" si="213"/>
        <v>0</v>
      </c>
      <c r="H1101" s="21">
        <f t="shared" si="214"/>
        <v>0</v>
      </c>
      <c r="I1101" s="21">
        <f t="shared" si="215"/>
        <v>0</v>
      </c>
      <c r="J1101" s="21">
        <f t="shared" si="216"/>
        <v>0</v>
      </c>
      <c r="K1101" s="21">
        <f t="shared" si="217"/>
        <v>0</v>
      </c>
      <c r="L1101" s="21">
        <f t="shared" si="218"/>
        <v>0</v>
      </c>
      <c r="M1101" s="21">
        <f t="shared" ca="1" si="223"/>
        <v>-4.1827816089938883E-6</v>
      </c>
      <c r="N1101" s="21">
        <f t="shared" ca="1" si="219"/>
        <v>0</v>
      </c>
      <c r="O1101" s="82">
        <f t="shared" ca="1" si="220"/>
        <v>0</v>
      </c>
      <c r="P1101" s="21">
        <f t="shared" ca="1" si="221"/>
        <v>0</v>
      </c>
      <c r="Q1101" s="21">
        <f t="shared" ca="1" si="222"/>
        <v>0</v>
      </c>
      <c r="R1101" s="12">
        <f t="shared" ca="1" si="224"/>
        <v>4.1827816089938883E-6</v>
      </c>
    </row>
    <row r="1102" spans="3:18" x14ac:dyDescent="0.2">
      <c r="C1102" s="80"/>
      <c r="D1102" s="81">
        <f t="shared" si="212"/>
        <v>0</v>
      </c>
      <c r="E1102" s="81">
        <f t="shared" si="212"/>
        <v>0</v>
      </c>
      <c r="F1102" s="21">
        <f t="shared" si="213"/>
        <v>0</v>
      </c>
      <c r="G1102" s="21">
        <f t="shared" si="213"/>
        <v>0</v>
      </c>
      <c r="H1102" s="21">
        <f t="shared" si="214"/>
        <v>0</v>
      </c>
      <c r="I1102" s="21">
        <f t="shared" si="215"/>
        <v>0</v>
      </c>
      <c r="J1102" s="21">
        <f t="shared" si="216"/>
        <v>0</v>
      </c>
      <c r="K1102" s="21">
        <f t="shared" si="217"/>
        <v>0</v>
      </c>
      <c r="L1102" s="21">
        <f t="shared" si="218"/>
        <v>0</v>
      </c>
      <c r="M1102" s="21">
        <f t="shared" ca="1" si="223"/>
        <v>-4.1827816089938883E-6</v>
      </c>
      <c r="N1102" s="21">
        <f t="shared" ca="1" si="219"/>
        <v>0</v>
      </c>
      <c r="O1102" s="82">
        <f t="shared" ca="1" si="220"/>
        <v>0</v>
      </c>
      <c r="P1102" s="21">
        <f t="shared" ca="1" si="221"/>
        <v>0</v>
      </c>
      <c r="Q1102" s="21">
        <f t="shared" ca="1" si="222"/>
        <v>0</v>
      </c>
      <c r="R1102" s="12">
        <f t="shared" ca="1" si="224"/>
        <v>4.1827816089938883E-6</v>
      </c>
    </row>
    <row r="1103" spans="3:18" x14ac:dyDescent="0.2">
      <c r="C1103" s="80"/>
      <c r="D1103" s="81">
        <f t="shared" ref="D1103:E1166" si="225">A1103/A$18</f>
        <v>0</v>
      </c>
      <c r="E1103" s="81">
        <f t="shared" si="225"/>
        <v>0</v>
      </c>
      <c r="F1103" s="21">
        <f t="shared" ref="F1103:G1166" si="226">$C1103*D1103</f>
        <v>0</v>
      </c>
      <c r="G1103" s="21">
        <f t="shared" si="226"/>
        <v>0</v>
      </c>
      <c r="H1103" s="21">
        <f t="shared" si="214"/>
        <v>0</v>
      </c>
      <c r="I1103" s="21">
        <f t="shared" si="215"/>
        <v>0</v>
      </c>
      <c r="J1103" s="21">
        <f t="shared" si="216"/>
        <v>0</v>
      </c>
      <c r="K1103" s="21">
        <f t="shared" si="217"/>
        <v>0</v>
      </c>
      <c r="L1103" s="21">
        <f t="shared" si="218"/>
        <v>0</v>
      </c>
      <c r="M1103" s="21">
        <f t="shared" ca="1" si="223"/>
        <v>-4.1827816089938883E-6</v>
      </c>
      <c r="N1103" s="21">
        <f t="shared" ca="1" si="219"/>
        <v>0</v>
      </c>
      <c r="O1103" s="82">
        <f t="shared" ca="1" si="220"/>
        <v>0</v>
      </c>
      <c r="P1103" s="21">
        <f t="shared" ca="1" si="221"/>
        <v>0</v>
      </c>
      <c r="Q1103" s="21">
        <f t="shared" ca="1" si="222"/>
        <v>0</v>
      </c>
      <c r="R1103" s="12">
        <f t="shared" ca="1" si="224"/>
        <v>4.1827816089938883E-6</v>
      </c>
    </row>
    <row r="1104" spans="3:18" x14ac:dyDescent="0.2">
      <c r="C1104" s="80"/>
      <c r="D1104" s="81">
        <f t="shared" si="225"/>
        <v>0</v>
      </c>
      <c r="E1104" s="81">
        <f t="shared" si="225"/>
        <v>0</v>
      </c>
      <c r="F1104" s="21">
        <f t="shared" si="226"/>
        <v>0</v>
      </c>
      <c r="G1104" s="21">
        <f t="shared" si="226"/>
        <v>0</v>
      </c>
      <c r="H1104" s="21">
        <f t="shared" ref="H1104:H1167" si="227">C1104*D1104*D1104</f>
        <v>0</v>
      </c>
      <c r="I1104" s="21">
        <f t="shared" ref="I1104:I1167" si="228">C1104*D1104*D1104*D1104</f>
        <v>0</v>
      </c>
      <c r="J1104" s="21">
        <f t="shared" ref="J1104:J1167" si="229">C1104*D1104*D1104*D1104*D1104</f>
        <v>0</v>
      </c>
      <c r="K1104" s="21">
        <f t="shared" ref="K1104:K1167" si="230">C1104*E1104*D1104</f>
        <v>0</v>
      </c>
      <c r="L1104" s="21">
        <f t="shared" ref="L1104:L1167" si="231">C1104*E1104*D1104*D1104</f>
        <v>0</v>
      </c>
      <c r="M1104" s="21">
        <f t="shared" ca="1" si="223"/>
        <v>-4.1827816089938883E-6</v>
      </c>
      <c r="N1104" s="21">
        <f t="shared" ref="N1104:N1167" ca="1" si="232">C1104*(M1104-E1104)^2</f>
        <v>0</v>
      </c>
      <c r="O1104" s="82">
        <f t="shared" ref="O1104:O1167" ca="1" si="233">(C1104*O$1-O$2*F1104+O$3*H1104)^2</f>
        <v>0</v>
      </c>
      <c r="P1104" s="21">
        <f t="shared" ref="P1104:P1167" ca="1" si="234">(-C1104*O$2+O$4*F1104-O$5*H1104)^2</f>
        <v>0</v>
      </c>
      <c r="Q1104" s="21">
        <f t="shared" ref="Q1104:Q1167" ca="1" si="235">+(C1104*O$3-F1104*O$5+H1104*O$6)^2</f>
        <v>0</v>
      </c>
      <c r="R1104" s="12">
        <f t="shared" ca="1" si="224"/>
        <v>4.1827816089938883E-6</v>
      </c>
    </row>
    <row r="1105" spans="3:18" x14ac:dyDescent="0.2">
      <c r="C1105" s="80"/>
      <c r="D1105" s="81">
        <f t="shared" si="225"/>
        <v>0</v>
      </c>
      <c r="E1105" s="81">
        <f t="shared" si="225"/>
        <v>0</v>
      </c>
      <c r="F1105" s="21">
        <f t="shared" si="226"/>
        <v>0</v>
      </c>
      <c r="G1105" s="21">
        <f t="shared" si="226"/>
        <v>0</v>
      </c>
      <c r="H1105" s="21">
        <f t="shared" si="227"/>
        <v>0</v>
      </c>
      <c r="I1105" s="21">
        <f t="shared" si="228"/>
        <v>0</v>
      </c>
      <c r="J1105" s="21">
        <f t="shared" si="229"/>
        <v>0</v>
      </c>
      <c r="K1105" s="21">
        <f t="shared" si="230"/>
        <v>0</v>
      </c>
      <c r="L1105" s="21">
        <f t="shared" si="231"/>
        <v>0</v>
      </c>
      <c r="M1105" s="21">
        <f t="shared" ca="1" si="223"/>
        <v>-4.1827816089938883E-6</v>
      </c>
      <c r="N1105" s="21">
        <f t="shared" ca="1" si="232"/>
        <v>0</v>
      </c>
      <c r="O1105" s="82">
        <f t="shared" ca="1" si="233"/>
        <v>0</v>
      </c>
      <c r="P1105" s="21">
        <f t="shared" ca="1" si="234"/>
        <v>0</v>
      </c>
      <c r="Q1105" s="21">
        <f t="shared" ca="1" si="235"/>
        <v>0</v>
      </c>
      <c r="R1105" s="12">
        <f t="shared" ca="1" si="224"/>
        <v>4.1827816089938883E-6</v>
      </c>
    </row>
    <row r="1106" spans="3:18" x14ac:dyDescent="0.2">
      <c r="C1106" s="80"/>
      <c r="D1106" s="81">
        <f t="shared" si="225"/>
        <v>0</v>
      </c>
      <c r="E1106" s="81">
        <f t="shared" si="225"/>
        <v>0</v>
      </c>
      <c r="F1106" s="21">
        <f t="shared" si="226"/>
        <v>0</v>
      </c>
      <c r="G1106" s="21">
        <f t="shared" si="226"/>
        <v>0</v>
      </c>
      <c r="H1106" s="21">
        <f t="shared" si="227"/>
        <v>0</v>
      </c>
      <c r="I1106" s="21">
        <f t="shared" si="228"/>
        <v>0</v>
      </c>
      <c r="J1106" s="21">
        <f t="shared" si="229"/>
        <v>0</v>
      </c>
      <c r="K1106" s="21">
        <f t="shared" si="230"/>
        <v>0</v>
      </c>
      <c r="L1106" s="21">
        <f t="shared" si="231"/>
        <v>0</v>
      </c>
      <c r="M1106" s="21">
        <f t="shared" ca="1" si="223"/>
        <v>-4.1827816089938883E-6</v>
      </c>
      <c r="N1106" s="21">
        <f t="shared" ca="1" si="232"/>
        <v>0</v>
      </c>
      <c r="O1106" s="82">
        <f t="shared" ca="1" si="233"/>
        <v>0</v>
      </c>
      <c r="P1106" s="21">
        <f t="shared" ca="1" si="234"/>
        <v>0</v>
      </c>
      <c r="Q1106" s="21">
        <f t="shared" ca="1" si="235"/>
        <v>0</v>
      </c>
      <c r="R1106" s="12">
        <f t="shared" ca="1" si="224"/>
        <v>4.1827816089938883E-6</v>
      </c>
    </row>
    <row r="1107" spans="3:18" x14ac:dyDescent="0.2">
      <c r="C1107" s="80"/>
      <c r="D1107" s="81">
        <f t="shared" si="225"/>
        <v>0</v>
      </c>
      <c r="E1107" s="81">
        <f t="shared" si="225"/>
        <v>0</v>
      </c>
      <c r="F1107" s="21">
        <f t="shared" si="226"/>
        <v>0</v>
      </c>
      <c r="G1107" s="21">
        <f t="shared" si="226"/>
        <v>0</v>
      </c>
      <c r="H1107" s="21">
        <f t="shared" si="227"/>
        <v>0</v>
      </c>
      <c r="I1107" s="21">
        <f t="shared" si="228"/>
        <v>0</v>
      </c>
      <c r="J1107" s="21">
        <f t="shared" si="229"/>
        <v>0</v>
      </c>
      <c r="K1107" s="21">
        <f t="shared" si="230"/>
        <v>0</v>
      </c>
      <c r="L1107" s="21">
        <f t="shared" si="231"/>
        <v>0</v>
      </c>
      <c r="M1107" s="21">
        <f t="shared" ca="1" si="223"/>
        <v>-4.1827816089938883E-6</v>
      </c>
      <c r="N1107" s="21">
        <f t="shared" ca="1" si="232"/>
        <v>0</v>
      </c>
      <c r="O1107" s="82">
        <f t="shared" ca="1" si="233"/>
        <v>0</v>
      </c>
      <c r="P1107" s="21">
        <f t="shared" ca="1" si="234"/>
        <v>0</v>
      </c>
      <c r="Q1107" s="21">
        <f t="shared" ca="1" si="235"/>
        <v>0</v>
      </c>
      <c r="R1107" s="12">
        <f t="shared" ca="1" si="224"/>
        <v>4.1827816089938883E-6</v>
      </c>
    </row>
    <row r="1108" spans="3:18" x14ac:dyDescent="0.2">
      <c r="C1108" s="80"/>
      <c r="D1108" s="81">
        <f t="shared" si="225"/>
        <v>0</v>
      </c>
      <c r="E1108" s="81">
        <f t="shared" si="225"/>
        <v>0</v>
      </c>
      <c r="F1108" s="21">
        <f t="shared" si="226"/>
        <v>0</v>
      </c>
      <c r="G1108" s="21">
        <f t="shared" si="226"/>
        <v>0</v>
      </c>
      <c r="H1108" s="21">
        <f t="shared" si="227"/>
        <v>0</v>
      </c>
      <c r="I1108" s="21">
        <f t="shared" si="228"/>
        <v>0</v>
      </c>
      <c r="J1108" s="21">
        <f t="shared" si="229"/>
        <v>0</v>
      </c>
      <c r="K1108" s="21">
        <f t="shared" si="230"/>
        <v>0</v>
      </c>
      <c r="L1108" s="21">
        <f t="shared" si="231"/>
        <v>0</v>
      </c>
      <c r="M1108" s="21">
        <f t="shared" ca="1" si="223"/>
        <v>-4.1827816089938883E-6</v>
      </c>
      <c r="N1108" s="21">
        <f t="shared" ca="1" si="232"/>
        <v>0</v>
      </c>
      <c r="O1108" s="82">
        <f t="shared" ca="1" si="233"/>
        <v>0</v>
      </c>
      <c r="P1108" s="21">
        <f t="shared" ca="1" si="234"/>
        <v>0</v>
      </c>
      <c r="Q1108" s="21">
        <f t="shared" ca="1" si="235"/>
        <v>0</v>
      </c>
      <c r="R1108" s="12">
        <f t="shared" ca="1" si="224"/>
        <v>4.1827816089938883E-6</v>
      </c>
    </row>
    <row r="1109" spans="3:18" x14ac:dyDescent="0.2">
      <c r="C1109" s="80"/>
      <c r="D1109" s="81">
        <f t="shared" si="225"/>
        <v>0</v>
      </c>
      <c r="E1109" s="81">
        <f t="shared" si="225"/>
        <v>0</v>
      </c>
      <c r="F1109" s="21">
        <f t="shared" si="226"/>
        <v>0</v>
      </c>
      <c r="G1109" s="21">
        <f t="shared" si="226"/>
        <v>0</v>
      </c>
      <c r="H1109" s="21">
        <f t="shared" si="227"/>
        <v>0</v>
      </c>
      <c r="I1109" s="21">
        <f t="shared" si="228"/>
        <v>0</v>
      </c>
      <c r="J1109" s="21">
        <f t="shared" si="229"/>
        <v>0</v>
      </c>
      <c r="K1109" s="21">
        <f t="shared" si="230"/>
        <v>0</v>
      </c>
      <c r="L1109" s="21">
        <f t="shared" si="231"/>
        <v>0</v>
      </c>
      <c r="M1109" s="21">
        <f t="shared" ref="M1109:M1172" ca="1" si="236">+E$4+E$5*D1109+E$6*D1109^2</f>
        <v>-4.1827816089938883E-6</v>
      </c>
      <c r="N1109" s="21">
        <f t="shared" ca="1" si="232"/>
        <v>0</v>
      </c>
      <c r="O1109" s="82">
        <f t="shared" ca="1" si="233"/>
        <v>0</v>
      </c>
      <c r="P1109" s="21">
        <f t="shared" ca="1" si="234"/>
        <v>0</v>
      </c>
      <c r="Q1109" s="21">
        <f t="shared" ca="1" si="235"/>
        <v>0</v>
      </c>
      <c r="R1109" s="12">
        <f t="shared" ref="R1109:R1172" ca="1" si="237">+E1109-M1109</f>
        <v>4.1827816089938883E-6</v>
      </c>
    </row>
    <row r="1110" spans="3:18" x14ac:dyDescent="0.2">
      <c r="C1110" s="80"/>
      <c r="D1110" s="81">
        <f t="shared" si="225"/>
        <v>0</v>
      </c>
      <c r="E1110" s="81">
        <f t="shared" si="225"/>
        <v>0</v>
      </c>
      <c r="F1110" s="21">
        <f t="shared" si="226"/>
        <v>0</v>
      </c>
      <c r="G1110" s="21">
        <f t="shared" si="226"/>
        <v>0</v>
      </c>
      <c r="H1110" s="21">
        <f t="shared" si="227"/>
        <v>0</v>
      </c>
      <c r="I1110" s="21">
        <f t="shared" si="228"/>
        <v>0</v>
      </c>
      <c r="J1110" s="21">
        <f t="shared" si="229"/>
        <v>0</v>
      </c>
      <c r="K1110" s="21">
        <f t="shared" si="230"/>
        <v>0</v>
      </c>
      <c r="L1110" s="21">
        <f t="shared" si="231"/>
        <v>0</v>
      </c>
      <c r="M1110" s="21">
        <f t="shared" ca="1" si="236"/>
        <v>-4.1827816089938883E-6</v>
      </c>
      <c r="N1110" s="21">
        <f t="shared" ca="1" si="232"/>
        <v>0</v>
      </c>
      <c r="O1110" s="82">
        <f t="shared" ca="1" si="233"/>
        <v>0</v>
      </c>
      <c r="P1110" s="21">
        <f t="shared" ca="1" si="234"/>
        <v>0</v>
      </c>
      <c r="Q1110" s="21">
        <f t="shared" ca="1" si="235"/>
        <v>0</v>
      </c>
      <c r="R1110" s="12">
        <f t="shared" ca="1" si="237"/>
        <v>4.1827816089938883E-6</v>
      </c>
    </row>
    <row r="1111" spans="3:18" x14ac:dyDescent="0.2">
      <c r="C1111" s="80"/>
      <c r="D1111" s="81">
        <f t="shared" si="225"/>
        <v>0</v>
      </c>
      <c r="E1111" s="81">
        <f t="shared" si="225"/>
        <v>0</v>
      </c>
      <c r="F1111" s="21">
        <f t="shared" si="226"/>
        <v>0</v>
      </c>
      <c r="G1111" s="21">
        <f t="shared" si="226"/>
        <v>0</v>
      </c>
      <c r="H1111" s="21">
        <f t="shared" si="227"/>
        <v>0</v>
      </c>
      <c r="I1111" s="21">
        <f t="shared" si="228"/>
        <v>0</v>
      </c>
      <c r="J1111" s="21">
        <f t="shared" si="229"/>
        <v>0</v>
      </c>
      <c r="K1111" s="21">
        <f t="shared" si="230"/>
        <v>0</v>
      </c>
      <c r="L1111" s="21">
        <f t="shared" si="231"/>
        <v>0</v>
      </c>
      <c r="M1111" s="21">
        <f t="shared" ca="1" si="236"/>
        <v>-4.1827816089938883E-6</v>
      </c>
      <c r="N1111" s="21">
        <f t="shared" ca="1" si="232"/>
        <v>0</v>
      </c>
      <c r="O1111" s="82">
        <f t="shared" ca="1" si="233"/>
        <v>0</v>
      </c>
      <c r="P1111" s="21">
        <f t="shared" ca="1" si="234"/>
        <v>0</v>
      </c>
      <c r="Q1111" s="21">
        <f t="shared" ca="1" si="235"/>
        <v>0</v>
      </c>
      <c r="R1111" s="12">
        <f t="shared" ca="1" si="237"/>
        <v>4.1827816089938883E-6</v>
      </c>
    </row>
    <row r="1112" spans="3:18" x14ac:dyDescent="0.2">
      <c r="C1112" s="80"/>
      <c r="D1112" s="81">
        <f t="shared" si="225"/>
        <v>0</v>
      </c>
      <c r="E1112" s="81">
        <f t="shared" si="225"/>
        <v>0</v>
      </c>
      <c r="F1112" s="21">
        <f t="shared" si="226"/>
        <v>0</v>
      </c>
      <c r="G1112" s="21">
        <f t="shared" si="226"/>
        <v>0</v>
      </c>
      <c r="H1112" s="21">
        <f t="shared" si="227"/>
        <v>0</v>
      </c>
      <c r="I1112" s="21">
        <f t="shared" si="228"/>
        <v>0</v>
      </c>
      <c r="J1112" s="21">
        <f t="shared" si="229"/>
        <v>0</v>
      </c>
      <c r="K1112" s="21">
        <f t="shared" si="230"/>
        <v>0</v>
      </c>
      <c r="L1112" s="21">
        <f t="shared" si="231"/>
        <v>0</v>
      </c>
      <c r="M1112" s="21">
        <f t="shared" ca="1" si="236"/>
        <v>-4.1827816089938883E-6</v>
      </c>
      <c r="N1112" s="21">
        <f t="shared" ca="1" si="232"/>
        <v>0</v>
      </c>
      <c r="O1112" s="82">
        <f t="shared" ca="1" si="233"/>
        <v>0</v>
      </c>
      <c r="P1112" s="21">
        <f t="shared" ca="1" si="234"/>
        <v>0</v>
      </c>
      <c r="Q1112" s="21">
        <f t="shared" ca="1" si="235"/>
        <v>0</v>
      </c>
      <c r="R1112" s="12">
        <f t="shared" ca="1" si="237"/>
        <v>4.1827816089938883E-6</v>
      </c>
    </row>
    <row r="1113" spans="3:18" x14ac:dyDescent="0.2">
      <c r="C1113" s="80"/>
      <c r="D1113" s="81">
        <f t="shared" si="225"/>
        <v>0</v>
      </c>
      <c r="E1113" s="81">
        <f t="shared" si="225"/>
        <v>0</v>
      </c>
      <c r="F1113" s="21">
        <f t="shared" si="226"/>
        <v>0</v>
      </c>
      <c r="G1113" s="21">
        <f t="shared" si="226"/>
        <v>0</v>
      </c>
      <c r="H1113" s="21">
        <f t="shared" si="227"/>
        <v>0</v>
      </c>
      <c r="I1113" s="21">
        <f t="shared" si="228"/>
        <v>0</v>
      </c>
      <c r="J1113" s="21">
        <f t="shared" si="229"/>
        <v>0</v>
      </c>
      <c r="K1113" s="21">
        <f t="shared" si="230"/>
        <v>0</v>
      </c>
      <c r="L1113" s="21">
        <f t="shared" si="231"/>
        <v>0</v>
      </c>
      <c r="M1113" s="21">
        <f t="shared" ca="1" si="236"/>
        <v>-4.1827816089938883E-6</v>
      </c>
      <c r="N1113" s="21">
        <f t="shared" ca="1" si="232"/>
        <v>0</v>
      </c>
      <c r="O1113" s="82">
        <f t="shared" ca="1" si="233"/>
        <v>0</v>
      </c>
      <c r="P1113" s="21">
        <f t="shared" ca="1" si="234"/>
        <v>0</v>
      </c>
      <c r="Q1113" s="21">
        <f t="shared" ca="1" si="235"/>
        <v>0</v>
      </c>
      <c r="R1113" s="12">
        <f t="shared" ca="1" si="237"/>
        <v>4.1827816089938883E-6</v>
      </c>
    </row>
    <row r="1114" spans="3:18" x14ac:dyDescent="0.2">
      <c r="C1114" s="80"/>
      <c r="D1114" s="81">
        <f t="shared" si="225"/>
        <v>0</v>
      </c>
      <c r="E1114" s="81">
        <f t="shared" si="225"/>
        <v>0</v>
      </c>
      <c r="F1114" s="21">
        <f t="shared" si="226"/>
        <v>0</v>
      </c>
      <c r="G1114" s="21">
        <f t="shared" si="226"/>
        <v>0</v>
      </c>
      <c r="H1114" s="21">
        <f t="shared" si="227"/>
        <v>0</v>
      </c>
      <c r="I1114" s="21">
        <f t="shared" si="228"/>
        <v>0</v>
      </c>
      <c r="J1114" s="21">
        <f t="shared" si="229"/>
        <v>0</v>
      </c>
      <c r="K1114" s="21">
        <f t="shared" si="230"/>
        <v>0</v>
      </c>
      <c r="L1114" s="21">
        <f t="shared" si="231"/>
        <v>0</v>
      </c>
      <c r="M1114" s="21">
        <f t="shared" ca="1" si="236"/>
        <v>-4.1827816089938883E-6</v>
      </c>
      <c r="N1114" s="21">
        <f t="shared" ca="1" si="232"/>
        <v>0</v>
      </c>
      <c r="O1114" s="82">
        <f t="shared" ca="1" si="233"/>
        <v>0</v>
      </c>
      <c r="P1114" s="21">
        <f t="shared" ca="1" si="234"/>
        <v>0</v>
      </c>
      <c r="Q1114" s="21">
        <f t="shared" ca="1" si="235"/>
        <v>0</v>
      </c>
      <c r="R1114" s="12">
        <f t="shared" ca="1" si="237"/>
        <v>4.1827816089938883E-6</v>
      </c>
    </row>
    <row r="1115" spans="3:18" x14ac:dyDescent="0.2">
      <c r="C1115" s="80"/>
      <c r="D1115" s="81">
        <f t="shared" si="225"/>
        <v>0</v>
      </c>
      <c r="E1115" s="81">
        <f t="shared" si="225"/>
        <v>0</v>
      </c>
      <c r="F1115" s="21">
        <f t="shared" si="226"/>
        <v>0</v>
      </c>
      <c r="G1115" s="21">
        <f t="shared" si="226"/>
        <v>0</v>
      </c>
      <c r="H1115" s="21">
        <f t="shared" si="227"/>
        <v>0</v>
      </c>
      <c r="I1115" s="21">
        <f t="shared" si="228"/>
        <v>0</v>
      </c>
      <c r="J1115" s="21">
        <f t="shared" si="229"/>
        <v>0</v>
      </c>
      <c r="K1115" s="21">
        <f t="shared" si="230"/>
        <v>0</v>
      </c>
      <c r="L1115" s="21">
        <f t="shared" si="231"/>
        <v>0</v>
      </c>
      <c r="M1115" s="21">
        <f t="shared" ca="1" si="236"/>
        <v>-4.1827816089938883E-6</v>
      </c>
      <c r="N1115" s="21">
        <f t="shared" ca="1" si="232"/>
        <v>0</v>
      </c>
      <c r="O1115" s="82">
        <f t="shared" ca="1" si="233"/>
        <v>0</v>
      </c>
      <c r="P1115" s="21">
        <f t="shared" ca="1" si="234"/>
        <v>0</v>
      </c>
      <c r="Q1115" s="21">
        <f t="shared" ca="1" si="235"/>
        <v>0</v>
      </c>
      <c r="R1115" s="12">
        <f t="shared" ca="1" si="237"/>
        <v>4.1827816089938883E-6</v>
      </c>
    </row>
    <row r="1116" spans="3:18" x14ac:dyDescent="0.2">
      <c r="C1116" s="80"/>
      <c r="D1116" s="81">
        <f t="shared" si="225"/>
        <v>0</v>
      </c>
      <c r="E1116" s="81">
        <f t="shared" si="225"/>
        <v>0</v>
      </c>
      <c r="F1116" s="21">
        <f t="shared" si="226"/>
        <v>0</v>
      </c>
      <c r="G1116" s="21">
        <f t="shared" si="226"/>
        <v>0</v>
      </c>
      <c r="H1116" s="21">
        <f t="shared" si="227"/>
        <v>0</v>
      </c>
      <c r="I1116" s="21">
        <f t="shared" si="228"/>
        <v>0</v>
      </c>
      <c r="J1116" s="21">
        <f t="shared" si="229"/>
        <v>0</v>
      </c>
      <c r="K1116" s="21">
        <f t="shared" si="230"/>
        <v>0</v>
      </c>
      <c r="L1116" s="21">
        <f t="shared" si="231"/>
        <v>0</v>
      </c>
      <c r="M1116" s="21">
        <f t="shared" ca="1" si="236"/>
        <v>-4.1827816089938883E-6</v>
      </c>
      <c r="N1116" s="21">
        <f t="shared" ca="1" si="232"/>
        <v>0</v>
      </c>
      <c r="O1116" s="82">
        <f t="shared" ca="1" si="233"/>
        <v>0</v>
      </c>
      <c r="P1116" s="21">
        <f t="shared" ca="1" si="234"/>
        <v>0</v>
      </c>
      <c r="Q1116" s="21">
        <f t="shared" ca="1" si="235"/>
        <v>0</v>
      </c>
      <c r="R1116" s="12">
        <f t="shared" ca="1" si="237"/>
        <v>4.1827816089938883E-6</v>
      </c>
    </row>
    <row r="1117" spans="3:18" x14ac:dyDescent="0.2">
      <c r="C1117" s="80"/>
      <c r="D1117" s="81">
        <f t="shared" si="225"/>
        <v>0</v>
      </c>
      <c r="E1117" s="81">
        <f t="shared" si="225"/>
        <v>0</v>
      </c>
      <c r="F1117" s="21">
        <f t="shared" si="226"/>
        <v>0</v>
      </c>
      <c r="G1117" s="21">
        <f t="shared" si="226"/>
        <v>0</v>
      </c>
      <c r="H1117" s="21">
        <f t="shared" si="227"/>
        <v>0</v>
      </c>
      <c r="I1117" s="21">
        <f t="shared" si="228"/>
        <v>0</v>
      </c>
      <c r="J1117" s="21">
        <f t="shared" si="229"/>
        <v>0</v>
      </c>
      <c r="K1117" s="21">
        <f t="shared" si="230"/>
        <v>0</v>
      </c>
      <c r="L1117" s="21">
        <f t="shared" si="231"/>
        <v>0</v>
      </c>
      <c r="M1117" s="21">
        <f t="shared" ca="1" si="236"/>
        <v>-4.1827816089938883E-6</v>
      </c>
      <c r="N1117" s="21">
        <f t="shared" ca="1" si="232"/>
        <v>0</v>
      </c>
      <c r="O1117" s="82">
        <f t="shared" ca="1" si="233"/>
        <v>0</v>
      </c>
      <c r="P1117" s="21">
        <f t="shared" ca="1" si="234"/>
        <v>0</v>
      </c>
      <c r="Q1117" s="21">
        <f t="shared" ca="1" si="235"/>
        <v>0</v>
      </c>
      <c r="R1117" s="12">
        <f t="shared" ca="1" si="237"/>
        <v>4.1827816089938883E-6</v>
      </c>
    </row>
    <row r="1118" spans="3:18" x14ac:dyDescent="0.2">
      <c r="C1118" s="80"/>
      <c r="D1118" s="81">
        <f t="shared" si="225"/>
        <v>0</v>
      </c>
      <c r="E1118" s="81">
        <f t="shared" si="225"/>
        <v>0</v>
      </c>
      <c r="F1118" s="21">
        <f t="shared" si="226"/>
        <v>0</v>
      </c>
      <c r="G1118" s="21">
        <f t="shared" si="226"/>
        <v>0</v>
      </c>
      <c r="H1118" s="21">
        <f t="shared" si="227"/>
        <v>0</v>
      </c>
      <c r="I1118" s="21">
        <f t="shared" si="228"/>
        <v>0</v>
      </c>
      <c r="J1118" s="21">
        <f t="shared" si="229"/>
        <v>0</v>
      </c>
      <c r="K1118" s="21">
        <f t="shared" si="230"/>
        <v>0</v>
      </c>
      <c r="L1118" s="21">
        <f t="shared" si="231"/>
        <v>0</v>
      </c>
      <c r="M1118" s="21">
        <f t="shared" ca="1" si="236"/>
        <v>-4.1827816089938883E-6</v>
      </c>
      <c r="N1118" s="21">
        <f t="shared" ca="1" si="232"/>
        <v>0</v>
      </c>
      <c r="O1118" s="82">
        <f t="shared" ca="1" si="233"/>
        <v>0</v>
      </c>
      <c r="P1118" s="21">
        <f t="shared" ca="1" si="234"/>
        <v>0</v>
      </c>
      <c r="Q1118" s="21">
        <f t="shared" ca="1" si="235"/>
        <v>0</v>
      </c>
      <c r="R1118" s="12">
        <f t="shared" ca="1" si="237"/>
        <v>4.1827816089938883E-6</v>
      </c>
    </row>
    <row r="1119" spans="3:18" x14ac:dyDescent="0.2">
      <c r="C1119" s="80"/>
      <c r="D1119" s="81">
        <f t="shared" si="225"/>
        <v>0</v>
      </c>
      <c r="E1119" s="81">
        <f t="shared" si="225"/>
        <v>0</v>
      </c>
      <c r="F1119" s="21">
        <f t="shared" si="226"/>
        <v>0</v>
      </c>
      <c r="G1119" s="21">
        <f t="shared" si="226"/>
        <v>0</v>
      </c>
      <c r="H1119" s="21">
        <f t="shared" si="227"/>
        <v>0</v>
      </c>
      <c r="I1119" s="21">
        <f t="shared" si="228"/>
        <v>0</v>
      </c>
      <c r="J1119" s="21">
        <f t="shared" si="229"/>
        <v>0</v>
      </c>
      <c r="K1119" s="21">
        <f t="shared" si="230"/>
        <v>0</v>
      </c>
      <c r="L1119" s="21">
        <f t="shared" si="231"/>
        <v>0</v>
      </c>
      <c r="M1119" s="21">
        <f t="shared" ca="1" si="236"/>
        <v>-4.1827816089938883E-6</v>
      </c>
      <c r="N1119" s="21">
        <f t="shared" ca="1" si="232"/>
        <v>0</v>
      </c>
      <c r="O1119" s="82">
        <f t="shared" ca="1" si="233"/>
        <v>0</v>
      </c>
      <c r="P1119" s="21">
        <f t="shared" ca="1" si="234"/>
        <v>0</v>
      </c>
      <c r="Q1119" s="21">
        <f t="shared" ca="1" si="235"/>
        <v>0</v>
      </c>
      <c r="R1119" s="12">
        <f t="shared" ca="1" si="237"/>
        <v>4.1827816089938883E-6</v>
      </c>
    </row>
    <row r="1120" spans="3:18" x14ac:dyDescent="0.2">
      <c r="C1120" s="80"/>
      <c r="D1120" s="81">
        <f t="shared" si="225"/>
        <v>0</v>
      </c>
      <c r="E1120" s="81">
        <f t="shared" si="225"/>
        <v>0</v>
      </c>
      <c r="F1120" s="21">
        <f t="shared" si="226"/>
        <v>0</v>
      </c>
      <c r="G1120" s="21">
        <f t="shared" si="226"/>
        <v>0</v>
      </c>
      <c r="H1120" s="21">
        <f t="shared" si="227"/>
        <v>0</v>
      </c>
      <c r="I1120" s="21">
        <f t="shared" si="228"/>
        <v>0</v>
      </c>
      <c r="J1120" s="21">
        <f t="shared" si="229"/>
        <v>0</v>
      </c>
      <c r="K1120" s="21">
        <f t="shared" si="230"/>
        <v>0</v>
      </c>
      <c r="L1120" s="21">
        <f t="shared" si="231"/>
        <v>0</v>
      </c>
      <c r="M1120" s="21">
        <f t="shared" ca="1" si="236"/>
        <v>-4.1827816089938883E-6</v>
      </c>
      <c r="N1120" s="21">
        <f t="shared" ca="1" si="232"/>
        <v>0</v>
      </c>
      <c r="O1120" s="82">
        <f t="shared" ca="1" si="233"/>
        <v>0</v>
      </c>
      <c r="P1120" s="21">
        <f t="shared" ca="1" si="234"/>
        <v>0</v>
      </c>
      <c r="Q1120" s="21">
        <f t="shared" ca="1" si="235"/>
        <v>0</v>
      </c>
      <c r="R1120" s="12">
        <f t="shared" ca="1" si="237"/>
        <v>4.1827816089938883E-6</v>
      </c>
    </row>
    <row r="1121" spans="3:18" x14ac:dyDescent="0.2">
      <c r="C1121" s="80"/>
      <c r="D1121" s="81">
        <f t="shared" si="225"/>
        <v>0</v>
      </c>
      <c r="E1121" s="81">
        <f t="shared" si="225"/>
        <v>0</v>
      </c>
      <c r="F1121" s="21">
        <f t="shared" si="226"/>
        <v>0</v>
      </c>
      <c r="G1121" s="21">
        <f t="shared" si="226"/>
        <v>0</v>
      </c>
      <c r="H1121" s="21">
        <f t="shared" si="227"/>
        <v>0</v>
      </c>
      <c r="I1121" s="21">
        <f t="shared" si="228"/>
        <v>0</v>
      </c>
      <c r="J1121" s="21">
        <f t="shared" si="229"/>
        <v>0</v>
      </c>
      <c r="K1121" s="21">
        <f t="shared" si="230"/>
        <v>0</v>
      </c>
      <c r="L1121" s="21">
        <f t="shared" si="231"/>
        <v>0</v>
      </c>
      <c r="M1121" s="21">
        <f t="shared" ca="1" si="236"/>
        <v>-4.1827816089938883E-6</v>
      </c>
      <c r="N1121" s="21">
        <f t="shared" ca="1" si="232"/>
        <v>0</v>
      </c>
      <c r="O1121" s="82">
        <f t="shared" ca="1" si="233"/>
        <v>0</v>
      </c>
      <c r="P1121" s="21">
        <f t="shared" ca="1" si="234"/>
        <v>0</v>
      </c>
      <c r="Q1121" s="21">
        <f t="shared" ca="1" si="235"/>
        <v>0</v>
      </c>
      <c r="R1121" s="12">
        <f t="shared" ca="1" si="237"/>
        <v>4.1827816089938883E-6</v>
      </c>
    </row>
    <row r="1122" spans="3:18" x14ac:dyDescent="0.2">
      <c r="C1122" s="80"/>
      <c r="D1122" s="81">
        <f t="shared" si="225"/>
        <v>0</v>
      </c>
      <c r="E1122" s="81">
        <f t="shared" si="225"/>
        <v>0</v>
      </c>
      <c r="F1122" s="21">
        <f t="shared" si="226"/>
        <v>0</v>
      </c>
      <c r="G1122" s="21">
        <f t="shared" si="226"/>
        <v>0</v>
      </c>
      <c r="H1122" s="21">
        <f t="shared" si="227"/>
        <v>0</v>
      </c>
      <c r="I1122" s="21">
        <f t="shared" si="228"/>
        <v>0</v>
      </c>
      <c r="J1122" s="21">
        <f t="shared" si="229"/>
        <v>0</v>
      </c>
      <c r="K1122" s="21">
        <f t="shared" si="230"/>
        <v>0</v>
      </c>
      <c r="L1122" s="21">
        <f t="shared" si="231"/>
        <v>0</v>
      </c>
      <c r="M1122" s="21">
        <f t="shared" ca="1" si="236"/>
        <v>-4.1827816089938883E-6</v>
      </c>
      <c r="N1122" s="21">
        <f t="shared" ca="1" si="232"/>
        <v>0</v>
      </c>
      <c r="O1122" s="82">
        <f t="shared" ca="1" si="233"/>
        <v>0</v>
      </c>
      <c r="P1122" s="21">
        <f t="shared" ca="1" si="234"/>
        <v>0</v>
      </c>
      <c r="Q1122" s="21">
        <f t="shared" ca="1" si="235"/>
        <v>0</v>
      </c>
      <c r="R1122" s="12">
        <f t="shared" ca="1" si="237"/>
        <v>4.1827816089938883E-6</v>
      </c>
    </row>
    <row r="1123" spans="3:18" x14ac:dyDescent="0.2">
      <c r="C1123" s="80"/>
      <c r="D1123" s="81">
        <f t="shared" si="225"/>
        <v>0</v>
      </c>
      <c r="E1123" s="81">
        <f t="shared" si="225"/>
        <v>0</v>
      </c>
      <c r="F1123" s="21">
        <f t="shared" si="226"/>
        <v>0</v>
      </c>
      <c r="G1123" s="21">
        <f t="shared" si="226"/>
        <v>0</v>
      </c>
      <c r="H1123" s="21">
        <f t="shared" si="227"/>
        <v>0</v>
      </c>
      <c r="I1123" s="21">
        <f t="shared" si="228"/>
        <v>0</v>
      </c>
      <c r="J1123" s="21">
        <f t="shared" si="229"/>
        <v>0</v>
      </c>
      <c r="K1123" s="21">
        <f t="shared" si="230"/>
        <v>0</v>
      </c>
      <c r="L1123" s="21">
        <f t="shared" si="231"/>
        <v>0</v>
      </c>
      <c r="M1123" s="21">
        <f t="shared" ca="1" si="236"/>
        <v>-4.1827816089938883E-6</v>
      </c>
      <c r="N1123" s="21">
        <f t="shared" ca="1" si="232"/>
        <v>0</v>
      </c>
      <c r="O1123" s="82">
        <f t="shared" ca="1" si="233"/>
        <v>0</v>
      </c>
      <c r="P1123" s="21">
        <f t="shared" ca="1" si="234"/>
        <v>0</v>
      </c>
      <c r="Q1123" s="21">
        <f t="shared" ca="1" si="235"/>
        <v>0</v>
      </c>
      <c r="R1123" s="12">
        <f t="shared" ca="1" si="237"/>
        <v>4.1827816089938883E-6</v>
      </c>
    </row>
    <row r="1124" spans="3:18" x14ac:dyDescent="0.2">
      <c r="C1124" s="80"/>
      <c r="D1124" s="81">
        <f t="shared" si="225"/>
        <v>0</v>
      </c>
      <c r="E1124" s="81">
        <f t="shared" si="225"/>
        <v>0</v>
      </c>
      <c r="F1124" s="21">
        <f t="shared" si="226"/>
        <v>0</v>
      </c>
      <c r="G1124" s="21">
        <f t="shared" si="226"/>
        <v>0</v>
      </c>
      <c r="H1124" s="21">
        <f t="shared" si="227"/>
        <v>0</v>
      </c>
      <c r="I1124" s="21">
        <f t="shared" si="228"/>
        <v>0</v>
      </c>
      <c r="J1124" s="21">
        <f t="shared" si="229"/>
        <v>0</v>
      </c>
      <c r="K1124" s="21">
        <f t="shared" si="230"/>
        <v>0</v>
      </c>
      <c r="L1124" s="21">
        <f t="shared" si="231"/>
        <v>0</v>
      </c>
      <c r="M1124" s="21">
        <f t="shared" ca="1" si="236"/>
        <v>-4.1827816089938883E-6</v>
      </c>
      <c r="N1124" s="21">
        <f t="shared" ca="1" si="232"/>
        <v>0</v>
      </c>
      <c r="O1124" s="82">
        <f t="shared" ca="1" si="233"/>
        <v>0</v>
      </c>
      <c r="P1124" s="21">
        <f t="shared" ca="1" si="234"/>
        <v>0</v>
      </c>
      <c r="Q1124" s="21">
        <f t="shared" ca="1" si="235"/>
        <v>0</v>
      </c>
      <c r="R1124" s="12">
        <f t="shared" ca="1" si="237"/>
        <v>4.1827816089938883E-6</v>
      </c>
    </row>
    <row r="1125" spans="3:18" x14ac:dyDescent="0.2">
      <c r="C1125" s="80"/>
      <c r="D1125" s="81">
        <f t="shared" si="225"/>
        <v>0</v>
      </c>
      <c r="E1125" s="81">
        <f t="shared" si="225"/>
        <v>0</v>
      </c>
      <c r="F1125" s="21">
        <f t="shared" si="226"/>
        <v>0</v>
      </c>
      <c r="G1125" s="21">
        <f t="shared" si="226"/>
        <v>0</v>
      </c>
      <c r="H1125" s="21">
        <f t="shared" si="227"/>
        <v>0</v>
      </c>
      <c r="I1125" s="21">
        <f t="shared" si="228"/>
        <v>0</v>
      </c>
      <c r="J1125" s="21">
        <f t="shared" si="229"/>
        <v>0</v>
      </c>
      <c r="K1125" s="21">
        <f t="shared" si="230"/>
        <v>0</v>
      </c>
      <c r="L1125" s="21">
        <f t="shared" si="231"/>
        <v>0</v>
      </c>
      <c r="M1125" s="21">
        <f t="shared" ca="1" si="236"/>
        <v>-4.1827816089938883E-6</v>
      </c>
      <c r="N1125" s="21">
        <f t="shared" ca="1" si="232"/>
        <v>0</v>
      </c>
      <c r="O1125" s="82">
        <f t="shared" ca="1" si="233"/>
        <v>0</v>
      </c>
      <c r="P1125" s="21">
        <f t="shared" ca="1" si="234"/>
        <v>0</v>
      </c>
      <c r="Q1125" s="21">
        <f t="shared" ca="1" si="235"/>
        <v>0</v>
      </c>
      <c r="R1125" s="12">
        <f t="shared" ca="1" si="237"/>
        <v>4.1827816089938883E-6</v>
      </c>
    </row>
    <row r="1126" spans="3:18" x14ac:dyDescent="0.2">
      <c r="C1126" s="80"/>
      <c r="D1126" s="81">
        <f t="shared" si="225"/>
        <v>0</v>
      </c>
      <c r="E1126" s="81">
        <f t="shared" si="225"/>
        <v>0</v>
      </c>
      <c r="F1126" s="21">
        <f t="shared" si="226"/>
        <v>0</v>
      </c>
      <c r="G1126" s="21">
        <f t="shared" si="226"/>
        <v>0</v>
      </c>
      <c r="H1126" s="21">
        <f t="shared" si="227"/>
        <v>0</v>
      </c>
      <c r="I1126" s="21">
        <f t="shared" si="228"/>
        <v>0</v>
      </c>
      <c r="J1126" s="21">
        <f t="shared" si="229"/>
        <v>0</v>
      </c>
      <c r="K1126" s="21">
        <f t="shared" si="230"/>
        <v>0</v>
      </c>
      <c r="L1126" s="21">
        <f t="shared" si="231"/>
        <v>0</v>
      </c>
      <c r="M1126" s="21">
        <f t="shared" ca="1" si="236"/>
        <v>-4.1827816089938883E-6</v>
      </c>
      <c r="N1126" s="21">
        <f t="shared" ca="1" si="232"/>
        <v>0</v>
      </c>
      <c r="O1126" s="82">
        <f t="shared" ca="1" si="233"/>
        <v>0</v>
      </c>
      <c r="P1126" s="21">
        <f t="shared" ca="1" si="234"/>
        <v>0</v>
      </c>
      <c r="Q1126" s="21">
        <f t="shared" ca="1" si="235"/>
        <v>0</v>
      </c>
      <c r="R1126" s="12">
        <f t="shared" ca="1" si="237"/>
        <v>4.1827816089938883E-6</v>
      </c>
    </row>
    <row r="1127" spans="3:18" x14ac:dyDescent="0.2">
      <c r="C1127" s="80"/>
      <c r="D1127" s="81">
        <f t="shared" si="225"/>
        <v>0</v>
      </c>
      <c r="E1127" s="81">
        <f t="shared" si="225"/>
        <v>0</v>
      </c>
      <c r="F1127" s="21">
        <f t="shared" si="226"/>
        <v>0</v>
      </c>
      <c r="G1127" s="21">
        <f t="shared" si="226"/>
        <v>0</v>
      </c>
      <c r="H1127" s="21">
        <f t="shared" si="227"/>
        <v>0</v>
      </c>
      <c r="I1127" s="21">
        <f t="shared" si="228"/>
        <v>0</v>
      </c>
      <c r="J1127" s="21">
        <f t="shared" si="229"/>
        <v>0</v>
      </c>
      <c r="K1127" s="21">
        <f t="shared" si="230"/>
        <v>0</v>
      </c>
      <c r="L1127" s="21">
        <f t="shared" si="231"/>
        <v>0</v>
      </c>
      <c r="M1127" s="21">
        <f t="shared" ca="1" si="236"/>
        <v>-4.1827816089938883E-6</v>
      </c>
      <c r="N1127" s="21">
        <f t="shared" ca="1" si="232"/>
        <v>0</v>
      </c>
      <c r="O1127" s="82">
        <f t="shared" ca="1" si="233"/>
        <v>0</v>
      </c>
      <c r="P1127" s="21">
        <f t="shared" ca="1" si="234"/>
        <v>0</v>
      </c>
      <c r="Q1127" s="21">
        <f t="shared" ca="1" si="235"/>
        <v>0</v>
      </c>
      <c r="R1127" s="12">
        <f t="shared" ca="1" si="237"/>
        <v>4.1827816089938883E-6</v>
      </c>
    </row>
    <row r="1128" spans="3:18" x14ac:dyDescent="0.2">
      <c r="C1128" s="80"/>
      <c r="D1128" s="81">
        <f t="shared" si="225"/>
        <v>0</v>
      </c>
      <c r="E1128" s="81">
        <f t="shared" si="225"/>
        <v>0</v>
      </c>
      <c r="F1128" s="21">
        <f t="shared" si="226"/>
        <v>0</v>
      </c>
      <c r="G1128" s="21">
        <f t="shared" si="226"/>
        <v>0</v>
      </c>
      <c r="H1128" s="21">
        <f t="shared" si="227"/>
        <v>0</v>
      </c>
      <c r="I1128" s="21">
        <f t="shared" si="228"/>
        <v>0</v>
      </c>
      <c r="J1128" s="21">
        <f t="shared" si="229"/>
        <v>0</v>
      </c>
      <c r="K1128" s="21">
        <f t="shared" si="230"/>
        <v>0</v>
      </c>
      <c r="L1128" s="21">
        <f t="shared" si="231"/>
        <v>0</v>
      </c>
      <c r="M1128" s="21">
        <f t="shared" ca="1" si="236"/>
        <v>-4.1827816089938883E-6</v>
      </c>
      <c r="N1128" s="21">
        <f t="shared" ca="1" si="232"/>
        <v>0</v>
      </c>
      <c r="O1128" s="82">
        <f t="shared" ca="1" si="233"/>
        <v>0</v>
      </c>
      <c r="P1128" s="21">
        <f t="shared" ca="1" si="234"/>
        <v>0</v>
      </c>
      <c r="Q1128" s="21">
        <f t="shared" ca="1" si="235"/>
        <v>0</v>
      </c>
      <c r="R1128" s="12">
        <f t="shared" ca="1" si="237"/>
        <v>4.1827816089938883E-6</v>
      </c>
    </row>
    <row r="1129" spans="3:18" x14ac:dyDescent="0.2">
      <c r="C1129" s="80"/>
      <c r="D1129" s="81">
        <f t="shared" si="225"/>
        <v>0</v>
      </c>
      <c r="E1129" s="81">
        <f t="shared" si="225"/>
        <v>0</v>
      </c>
      <c r="F1129" s="21">
        <f t="shared" si="226"/>
        <v>0</v>
      </c>
      <c r="G1129" s="21">
        <f t="shared" si="226"/>
        <v>0</v>
      </c>
      <c r="H1129" s="21">
        <f t="shared" si="227"/>
        <v>0</v>
      </c>
      <c r="I1129" s="21">
        <f t="shared" si="228"/>
        <v>0</v>
      </c>
      <c r="J1129" s="21">
        <f t="shared" si="229"/>
        <v>0</v>
      </c>
      <c r="K1129" s="21">
        <f t="shared" si="230"/>
        <v>0</v>
      </c>
      <c r="L1129" s="21">
        <f t="shared" si="231"/>
        <v>0</v>
      </c>
      <c r="M1129" s="21">
        <f t="shared" ca="1" si="236"/>
        <v>-4.1827816089938883E-6</v>
      </c>
      <c r="N1129" s="21">
        <f t="shared" ca="1" si="232"/>
        <v>0</v>
      </c>
      <c r="O1129" s="82">
        <f t="shared" ca="1" si="233"/>
        <v>0</v>
      </c>
      <c r="P1129" s="21">
        <f t="shared" ca="1" si="234"/>
        <v>0</v>
      </c>
      <c r="Q1129" s="21">
        <f t="shared" ca="1" si="235"/>
        <v>0</v>
      </c>
      <c r="R1129" s="12">
        <f t="shared" ca="1" si="237"/>
        <v>4.1827816089938883E-6</v>
      </c>
    </row>
    <row r="1130" spans="3:18" x14ac:dyDescent="0.2">
      <c r="C1130" s="80"/>
      <c r="D1130" s="81">
        <f t="shared" si="225"/>
        <v>0</v>
      </c>
      <c r="E1130" s="81">
        <f t="shared" si="225"/>
        <v>0</v>
      </c>
      <c r="F1130" s="21">
        <f t="shared" si="226"/>
        <v>0</v>
      </c>
      <c r="G1130" s="21">
        <f t="shared" si="226"/>
        <v>0</v>
      </c>
      <c r="H1130" s="21">
        <f t="shared" si="227"/>
        <v>0</v>
      </c>
      <c r="I1130" s="21">
        <f t="shared" si="228"/>
        <v>0</v>
      </c>
      <c r="J1130" s="21">
        <f t="shared" si="229"/>
        <v>0</v>
      </c>
      <c r="K1130" s="21">
        <f t="shared" si="230"/>
        <v>0</v>
      </c>
      <c r="L1130" s="21">
        <f t="shared" si="231"/>
        <v>0</v>
      </c>
      <c r="M1130" s="21">
        <f t="shared" ca="1" si="236"/>
        <v>-4.1827816089938883E-6</v>
      </c>
      <c r="N1130" s="21">
        <f t="shared" ca="1" si="232"/>
        <v>0</v>
      </c>
      <c r="O1130" s="82">
        <f t="shared" ca="1" si="233"/>
        <v>0</v>
      </c>
      <c r="P1130" s="21">
        <f t="shared" ca="1" si="234"/>
        <v>0</v>
      </c>
      <c r="Q1130" s="21">
        <f t="shared" ca="1" si="235"/>
        <v>0</v>
      </c>
      <c r="R1130" s="12">
        <f t="shared" ca="1" si="237"/>
        <v>4.1827816089938883E-6</v>
      </c>
    </row>
    <row r="1131" spans="3:18" x14ac:dyDescent="0.2">
      <c r="C1131" s="80"/>
      <c r="D1131" s="81">
        <f t="shared" si="225"/>
        <v>0</v>
      </c>
      <c r="E1131" s="81">
        <f t="shared" si="225"/>
        <v>0</v>
      </c>
      <c r="F1131" s="21">
        <f t="shared" si="226"/>
        <v>0</v>
      </c>
      <c r="G1131" s="21">
        <f t="shared" si="226"/>
        <v>0</v>
      </c>
      <c r="H1131" s="21">
        <f t="shared" si="227"/>
        <v>0</v>
      </c>
      <c r="I1131" s="21">
        <f t="shared" si="228"/>
        <v>0</v>
      </c>
      <c r="J1131" s="21">
        <f t="shared" si="229"/>
        <v>0</v>
      </c>
      <c r="K1131" s="21">
        <f t="shared" si="230"/>
        <v>0</v>
      </c>
      <c r="L1131" s="21">
        <f t="shared" si="231"/>
        <v>0</v>
      </c>
      <c r="M1131" s="21">
        <f t="shared" ca="1" si="236"/>
        <v>-4.1827816089938883E-6</v>
      </c>
      <c r="N1131" s="21">
        <f t="shared" ca="1" si="232"/>
        <v>0</v>
      </c>
      <c r="O1131" s="82">
        <f t="shared" ca="1" si="233"/>
        <v>0</v>
      </c>
      <c r="P1131" s="21">
        <f t="shared" ca="1" si="234"/>
        <v>0</v>
      </c>
      <c r="Q1131" s="21">
        <f t="shared" ca="1" si="235"/>
        <v>0</v>
      </c>
      <c r="R1131" s="12">
        <f t="shared" ca="1" si="237"/>
        <v>4.1827816089938883E-6</v>
      </c>
    </row>
    <row r="1132" spans="3:18" x14ac:dyDescent="0.2">
      <c r="C1132" s="80"/>
      <c r="D1132" s="81">
        <f t="shared" si="225"/>
        <v>0</v>
      </c>
      <c r="E1132" s="81">
        <f t="shared" si="225"/>
        <v>0</v>
      </c>
      <c r="F1132" s="21">
        <f t="shared" si="226"/>
        <v>0</v>
      </c>
      <c r="G1132" s="21">
        <f t="shared" si="226"/>
        <v>0</v>
      </c>
      <c r="H1132" s="21">
        <f t="shared" si="227"/>
        <v>0</v>
      </c>
      <c r="I1132" s="21">
        <f t="shared" si="228"/>
        <v>0</v>
      </c>
      <c r="J1132" s="21">
        <f t="shared" si="229"/>
        <v>0</v>
      </c>
      <c r="K1132" s="21">
        <f t="shared" si="230"/>
        <v>0</v>
      </c>
      <c r="L1132" s="21">
        <f t="shared" si="231"/>
        <v>0</v>
      </c>
      <c r="M1132" s="21">
        <f t="shared" ca="1" si="236"/>
        <v>-4.1827816089938883E-6</v>
      </c>
      <c r="N1132" s="21">
        <f t="shared" ca="1" si="232"/>
        <v>0</v>
      </c>
      <c r="O1132" s="82">
        <f t="shared" ca="1" si="233"/>
        <v>0</v>
      </c>
      <c r="P1132" s="21">
        <f t="shared" ca="1" si="234"/>
        <v>0</v>
      </c>
      <c r="Q1132" s="21">
        <f t="shared" ca="1" si="235"/>
        <v>0</v>
      </c>
      <c r="R1132" s="12">
        <f t="shared" ca="1" si="237"/>
        <v>4.1827816089938883E-6</v>
      </c>
    </row>
    <row r="1133" spans="3:18" x14ac:dyDescent="0.2">
      <c r="C1133" s="80"/>
      <c r="D1133" s="81">
        <f t="shared" si="225"/>
        <v>0</v>
      </c>
      <c r="E1133" s="81">
        <f t="shared" si="225"/>
        <v>0</v>
      </c>
      <c r="F1133" s="21">
        <f t="shared" si="226"/>
        <v>0</v>
      </c>
      <c r="G1133" s="21">
        <f t="shared" si="226"/>
        <v>0</v>
      </c>
      <c r="H1133" s="21">
        <f t="shared" si="227"/>
        <v>0</v>
      </c>
      <c r="I1133" s="21">
        <f t="shared" si="228"/>
        <v>0</v>
      </c>
      <c r="J1133" s="21">
        <f t="shared" si="229"/>
        <v>0</v>
      </c>
      <c r="K1133" s="21">
        <f t="shared" si="230"/>
        <v>0</v>
      </c>
      <c r="L1133" s="21">
        <f t="shared" si="231"/>
        <v>0</v>
      </c>
      <c r="M1133" s="21">
        <f t="shared" ca="1" si="236"/>
        <v>-4.1827816089938883E-6</v>
      </c>
      <c r="N1133" s="21">
        <f t="shared" ca="1" si="232"/>
        <v>0</v>
      </c>
      <c r="O1133" s="82">
        <f t="shared" ca="1" si="233"/>
        <v>0</v>
      </c>
      <c r="P1133" s="21">
        <f t="shared" ca="1" si="234"/>
        <v>0</v>
      </c>
      <c r="Q1133" s="21">
        <f t="shared" ca="1" si="235"/>
        <v>0</v>
      </c>
      <c r="R1133" s="12">
        <f t="shared" ca="1" si="237"/>
        <v>4.1827816089938883E-6</v>
      </c>
    </row>
    <row r="1134" spans="3:18" x14ac:dyDescent="0.2">
      <c r="C1134" s="80"/>
      <c r="D1134" s="81">
        <f t="shared" si="225"/>
        <v>0</v>
      </c>
      <c r="E1134" s="81">
        <f t="shared" si="225"/>
        <v>0</v>
      </c>
      <c r="F1134" s="21">
        <f t="shared" si="226"/>
        <v>0</v>
      </c>
      <c r="G1134" s="21">
        <f t="shared" si="226"/>
        <v>0</v>
      </c>
      <c r="H1134" s="21">
        <f t="shared" si="227"/>
        <v>0</v>
      </c>
      <c r="I1134" s="21">
        <f t="shared" si="228"/>
        <v>0</v>
      </c>
      <c r="J1134" s="21">
        <f t="shared" si="229"/>
        <v>0</v>
      </c>
      <c r="K1134" s="21">
        <f t="shared" si="230"/>
        <v>0</v>
      </c>
      <c r="L1134" s="21">
        <f t="shared" si="231"/>
        <v>0</v>
      </c>
      <c r="M1134" s="21">
        <f t="shared" ca="1" si="236"/>
        <v>-4.1827816089938883E-6</v>
      </c>
      <c r="N1134" s="21">
        <f t="shared" ca="1" si="232"/>
        <v>0</v>
      </c>
      <c r="O1134" s="82">
        <f t="shared" ca="1" si="233"/>
        <v>0</v>
      </c>
      <c r="P1134" s="21">
        <f t="shared" ca="1" si="234"/>
        <v>0</v>
      </c>
      <c r="Q1134" s="21">
        <f t="shared" ca="1" si="235"/>
        <v>0</v>
      </c>
      <c r="R1134" s="12">
        <f t="shared" ca="1" si="237"/>
        <v>4.1827816089938883E-6</v>
      </c>
    </row>
    <row r="1135" spans="3:18" x14ac:dyDescent="0.2">
      <c r="C1135" s="80"/>
      <c r="D1135" s="81">
        <f t="shared" si="225"/>
        <v>0</v>
      </c>
      <c r="E1135" s="81">
        <f t="shared" si="225"/>
        <v>0</v>
      </c>
      <c r="F1135" s="21">
        <f t="shared" si="226"/>
        <v>0</v>
      </c>
      <c r="G1135" s="21">
        <f t="shared" si="226"/>
        <v>0</v>
      </c>
      <c r="H1135" s="21">
        <f t="shared" si="227"/>
        <v>0</v>
      </c>
      <c r="I1135" s="21">
        <f t="shared" si="228"/>
        <v>0</v>
      </c>
      <c r="J1135" s="21">
        <f t="shared" si="229"/>
        <v>0</v>
      </c>
      <c r="K1135" s="21">
        <f t="shared" si="230"/>
        <v>0</v>
      </c>
      <c r="L1135" s="21">
        <f t="shared" si="231"/>
        <v>0</v>
      </c>
      <c r="M1135" s="21">
        <f t="shared" ca="1" si="236"/>
        <v>-4.1827816089938883E-6</v>
      </c>
      <c r="N1135" s="21">
        <f t="shared" ca="1" si="232"/>
        <v>0</v>
      </c>
      <c r="O1135" s="82">
        <f t="shared" ca="1" si="233"/>
        <v>0</v>
      </c>
      <c r="P1135" s="21">
        <f t="shared" ca="1" si="234"/>
        <v>0</v>
      </c>
      <c r="Q1135" s="21">
        <f t="shared" ca="1" si="235"/>
        <v>0</v>
      </c>
      <c r="R1135" s="12">
        <f t="shared" ca="1" si="237"/>
        <v>4.1827816089938883E-6</v>
      </c>
    </row>
    <row r="1136" spans="3:18" x14ac:dyDescent="0.2">
      <c r="C1136" s="80"/>
      <c r="D1136" s="81">
        <f t="shared" si="225"/>
        <v>0</v>
      </c>
      <c r="E1136" s="81">
        <f t="shared" si="225"/>
        <v>0</v>
      </c>
      <c r="F1136" s="21">
        <f t="shared" si="226"/>
        <v>0</v>
      </c>
      <c r="G1136" s="21">
        <f t="shared" si="226"/>
        <v>0</v>
      </c>
      <c r="H1136" s="21">
        <f t="shared" si="227"/>
        <v>0</v>
      </c>
      <c r="I1136" s="21">
        <f t="shared" si="228"/>
        <v>0</v>
      </c>
      <c r="J1136" s="21">
        <f t="shared" si="229"/>
        <v>0</v>
      </c>
      <c r="K1136" s="21">
        <f t="shared" si="230"/>
        <v>0</v>
      </c>
      <c r="L1136" s="21">
        <f t="shared" si="231"/>
        <v>0</v>
      </c>
      <c r="M1136" s="21">
        <f t="shared" ca="1" si="236"/>
        <v>-4.1827816089938883E-6</v>
      </c>
      <c r="N1136" s="21">
        <f t="shared" ca="1" si="232"/>
        <v>0</v>
      </c>
      <c r="O1136" s="82">
        <f t="shared" ca="1" si="233"/>
        <v>0</v>
      </c>
      <c r="P1136" s="21">
        <f t="shared" ca="1" si="234"/>
        <v>0</v>
      </c>
      <c r="Q1136" s="21">
        <f t="shared" ca="1" si="235"/>
        <v>0</v>
      </c>
      <c r="R1136" s="12">
        <f t="shared" ca="1" si="237"/>
        <v>4.1827816089938883E-6</v>
      </c>
    </row>
    <row r="1137" spans="3:18" x14ac:dyDescent="0.2">
      <c r="C1137" s="80"/>
      <c r="D1137" s="81">
        <f t="shared" si="225"/>
        <v>0</v>
      </c>
      <c r="E1137" s="81">
        <f t="shared" si="225"/>
        <v>0</v>
      </c>
      <c r="F1137" s="21">
        <f t="shared" si="226"/>
        <v>0</v>
      </c>
      <c r="G1137" s="21">
        <f t="shared" si="226"/>
        <v>0</v>
      </c>
      <c r="H1137" s="21">
        <f t="shared" si="227"/>
        <v>0</v>
      </c>
      <c r="I1137" s="21">
        <f t="shared" si="228"/>
        <v>0</v>
      </c>
      <c r="J1137" s="21">
        <f t="shared" si="229"/>
        <v>0</v>
      </c>
      <c r="K1137" s="21">
        <f t="shared" si="230"/>
        <v>0</v>
      </c>
      <c r="L1137" s="21">
        <f t="shared" si="231"/>
        <v>0</v>
      </c>
      <c r="M1137" s="21">
        <f t="shared" ca="1" si="236"/>
        <v>-4.1827816089938883E-6</v>
      </c>
      <c r="N1137" s="21">
        <f t="shared" ca="1" si="232"/>
        <v>0</v>
      </c>
      <c r="O1137" s="82">
        <f t="shared" ca="1" si="233"/>
        <v>0</v>
      </c>
      <c r="P1137" s="21">
        <f t="shared" ca="1" si="234"/>
        <v>0</v>
      </c>
      <c r="Q1137" s="21">
        <f t="shared" ca="1" si="235"/>
        <v>0</v>
      </c>
      <c r="R1137" s="12">
        <f t="shared" ca="1" si="237"/>
        <v>4.1827816089938883E-6</v>
      </c>
    </row>
    <row r="1138" spans="3:18" x14ac:dyDescent="0.2">
      <c r="C1138" s="80"/>
      <c r="D1138" s="81">
        <f t="shared" si="225"/>
        <v>0</v>
      </c>
      <c r="E1138" s="81">
        <f t="shared" si="225"/>
        <v>0</v>
      </c>
      <c r="F1138" s="21">
        <f t="shared" si="226"/>
        <v>0</v>
      </c>
      <c r="G1138" s="21">
        <f t="shared" si="226"/>
        <v>0</v>
      </c>
      <c r="H1138" s="21">
        <f t="shared" si="227"/>
        <v>0</v>
      </c>
      <c r="I1138" s="21">
        <f t="shared" si="228"/>
        <v>0</v>
      </c>
      <c r="J1138" s="21">
        <f t="shared" si="229"/>
        <v>0</v>
      </c>
      <c r="K1138" s="21">
        <f t="shared" si="230"/>
        <v>0</v>
      </c>
      <c r="L1138" s="21">
        <f t="shared" si="231"/>
        <v>0</v>
      </c>
      <c r="M1138" s="21">
        <f t="shared" ca="1" si="236"/>
        <v>-4.1827816089938883E-6</v>
      </c>
      <c r="N1138" s="21">
        <f t="shared" ca="1" si="232"/>
        <v>0</v>
      </c>
      <c r="O1138" s="82">
        <f t="shared" ca="1" si="233"/>
        <v>0</v>
      </c>
      <c r="P1138" s="21">
        <f t="shared" ca="1" si="234"/>
        <v>0</v>
      </c>
      <c r="Q1138" s="21">
        <f t="shared" ca="1" si="235"/>
        <v>0</v>
      </c>
      <c r="R1138" s="12">
        <f t="shared" ca="1" si="237"/>
        <v>4.1827816089938883E-6</v>
      </c>
    </row>
    <row r="1139" spans="3:18" x14ac:dyDescent="0.2">
      <c r="C1139" s="80"/>
      <c r="D1139" s="81">
        <f t="shared" si="225"/>
        <v>0</v>
      </c>
      <c r="E1139" s="81">
        <f t="shared" si="225"/>
        <v>0</v>
      </c>
      <c r="F1139" s="21">
        <f t="shared" si="226"/>
        <v>0</v>
      </c>
      <c r="G1139" s="21">
        <f t="shared" si="226"/>
        <v>0</v>
      </c>
      <c r="H1139" s="21">
        <f t="shared" si="227"/>
        <v>0</v>
      </c>
      <c r="I1139" s="21">
        <f t="shared" si="228"/>
        <v>0</v>
      </c>
      <c r="J1139" s="21">
        <f t="shared" si="229"/>
        <v>0</v>
      </c>
      <c r="K1139" s="21">
        <f t="shared" si="230"/>
        <v>0</v>
      </c>
      <c r="L1139" s="21">
        <f t="shared" si="231"/>
        <v>0</v>
      </c>
      <c r="M1139" s="21">
        <f t="shared" ca="1" si="236"/>
        <v>-4.1827816089938883E-6</v>
      </c>
      <c r="N1139" s="21">
        <f t="shared" ca="1" si="232"/>
        <v>0</v>
      </c>
      <c r="O1139" s="82">
        <f t="shared" ca="1" si="233"/>
        <v>0</v>
      </c>
      <c r="P1139" s="21">
        <f t="shared" ca="1" si="234"/>
        <v>0</v>
      </c>
      <c r="Q1139" s="21">
        <f t="shared" ca="1" si="235"/>
        <v>0</v>
      </c>
      <c r="R1139" s="12">
        <f t="shared" ca="1" si="237"/>
        <v>4.1827816089938883E-6</v>
      </c>
    </row>
    <row r="1140" spans="3:18" x14ac:dyDescent="0.2">
      <c r="C1140" s="80"/>
      <c r="D1140" s="81">
        <f t="shared" si="225"/>
        <v>0</v>
      </c>
      <c r="E1140" s="81">
        <f t="shared" si="225"/>
        <v>0</v>
      </c>
      <c r="F1140" s="21">
        <f t="shared" si="226"/>
        <v>0</v>
      </c>
      <c r="G1140" s="21">
        <f t="shared" si="226"/>
        <v>0</v>
      </c>
      <c r="H1140" s="21">
        <f t="shared" si="227"/>
        <v>0</v>
      </c>
      <c r="I1140" s="21">
        <f t="shared" si="228"/>
        <v>0</v>
      </c>
      <c r="J1140" s="21">
        <f t="shared" si="229"/>
        <v>0</v>
      </c>
      <c r="K1140" s="21">
        <f t="shared" si="230"/>
        <v>0</v>
      </c>
      <c r="L1140" s="21">
        <f t="shared" si="231"/>
        <v>0</v>
      </c>
      <c r="M1140" s="21">
        <f t="shared" ca="1" si="236"/>
        <v>-4.1827816089938883E-6</v>
      </c>
      <c r="N1140" s="21">
        <f t="shared" ca="1" si="232"/>
        <v>0</v>
      </c>
      <c r="O1140" s="82">
        <f t="shared" ca="1" si="233"/>
        <v>0</v>
      </c>
      <c r="P1140" s="21">
        <f t="shared" ca="1" si="234"/>
        <v>0</v>
      </c>
      <c r="Q1140" s="21">
        <f t="shared" ca="1" si="235"/>
        <v>0</v>
      </c>
      <c r="R1140" s="12">
        <f t="shared" ca="1" si="237"/>
        <v>4.1827816089938883E-6</v>
      </c>
    </row>
    <row r="1141" spans="3:18" x14ac:dyDescent="0.2">
      <c r="C1141" s="80"/>
      <c r="D1141" s="81">
        <f t="shared" si="225"/>
        <v>0</v>
      </c>
      <c r="E1141" s="81">
        <f t="shared" si="225"/>
        <v>0</v>
      </c>
      <c r="F1141" s="21">
        <f t="shared" si="226"/>
        <v>0</v>
      </c>
      <c r="G1141" s="21">
        <f t="shared" si="226"/>
        <v>0</v>
      </c>
      <c r="H1141" s="21">
        <f t="shared" si="227"/>
        <v>0</v>
      </c>
      <c r="I1141" s="21">
        <f t="shared" si="228"/>
        <v>0</v>
      </c>
      <c r="J1141" s="21">
        <f t="shared" si="229"/>
        <v>0</v>
      </c>
      <c r="K1141" s="21">
        <f t="shared" si="230"/>
        <v>0</v>
      </c>
      <c r="L1141" s="21">
        <f t="shared" si="231"/>
        <v>0</v>
      </c>
      <c r="M1141" s="21">
        <f t="shared" ca="1" si="236"/>
        <v>-4.1827816089938883E-6</v>
      </c>
      <c r="N1141" s="21">
        <f t="shared" ca="1" si="232"/>
        <v>0</v>
      </c>
      <c r="O1141" s="82">
        <f t="shared" ca="1" si="233"/>
        <v>0</v>
      </c>
      <c r="P1141" s="21">
        <f t="shared" ca="1" si="234"/>
        <v>0</v>
      </c>
      <c r="Q1141" s="21">
        <f t="shared" ca="1" si="235"/>
        <v>0</v>
      </c>
      <c r="R1141" s="12">
        <f t="shared" ca="1" si="237"/>
        <v>4.1827816089938883E-6</v>
      </c>
    </row>
    <row r="1142" spans="3:18" x14ac:dyDescent="0.2">
      <c r="C1142" s="80"/>
      <c r="D1142" s="81">
        <f t="shared" si="225"/>
        <v>0</v>
      </c>
      <c r="E1142" s="81">
        <f t="shared" si="225"/>
        <v>0</v>
      </c>
      <c r="F1142" s="21">
        <f t="shared" si="226"/>
        <v>0</v>
      </c>
      <c r="G1142" s="21">
        <f t="shared" si="226"/>
        <v>0</v>
      </c>
      <c r="H1142" s="21">
        <f t="shared" si="227"/>
        <v>0</v>
      </c>
      <c r="I1142" s="21">
        <f t="shared" si="228"/>
        <v>0</v>
      </c>
      <c r="J1142" s="21">
        <f t="shared" si="229"/>
        <v>0</v>
      </c>
      <c r="K1142" s="21">
        <f t="shared" si="230"/>
        <v>0</v>
      </c>
      <c r="L1142" s="21">
        <f t="shared" si="231"/>
        <v>0</v>
      </c>
      <c r="M1142" s="21">
        <f t="shared" ca="1" si="236"/>
        <v>-4.1827816089938883E-6</v>
      </c>
      <c r="N1142" s="21">
        <f t="shared" ca="1" si="232"/>
        <v>0</v>
      </c>
      <c r="O1142" s="82">
        <f t="shared" ca="1" si="233"/>
        <v>0</v>
      </c>
      <c r="P1142" s="21">
        <f t="shared" ca="1" si="234"/>
        <v>0</v>
      </c>
      <c r="Q1142" s="21">
        <f t="shared" ca="1" si="235"/>
        <v>0</v>
      </c>
      <c r="R1142" s="12">
        <f t="shared" ca="1" si="237"/>
        <v>4.1827816089938883E-6</v>
      </c>
    </row>
    <row r="1143" spans="3:18" x14ac:dyDescent="0.2">
      <c r="C1143" s="80"/>
      <c r="D1143" s="81">
        <f t="shared" si="225"/>
        <v>0</v>
      </c>
      <c r="E1143" s="81">
        <f t="shared" si="225"/>
        <v>0</v>
      </c>
      <c r="F1143" s="21">
        <f t="shared" si="226"/>
        <v>0</v>
      </c>
      <c r="G1143" s="21">
        <f t="shared" si="226"/>
        <v>0</v>
      </c>
      <c r="H1143" s="21">
        <f t="shared" si="227"/>
        <v>0</v>
      </c>
      <c r="I1143" s="21">
        <f t="shared" si="228"/>
        <v>0</v>
      </c>
      <c r="J1143" s="21">
        <f t="shared" si="229"/>
        <v>0</v>
      </c>
      <c r="K1143" s="21">
        <f t="shared" si="230"/>
        <v>0</v>
      </c>
      <c r="L1143" s="21">
        <f t="shared" si="231"/>
        <v>0</v>
      </c>
      <c r="M1143" s="21">
        <f t="shared" ca="1" si="236"/>
        <v>-4.1827816089938883E-6</v>
      </c>
      <c r="N1143" s="21">
        <f t="shared" ca="1" si="232"/>
        <v>0</v>
      </c>
      <c r="O1143" s="82">
        <f t="shared" ca="1" si="233"/>
        <v>0</v>
      </c>
      <c r="P1143" s="21">
        <f t="shared" ca="1" si="234"/>
        <v>0</v>
      </c>
      <c r="Q1143" s="21">
        <f t="shared" ca="1" si="235"/>
        <v>0</v>
      </c>
      <c r="R1143" s="12">
        <f t="shared" ca="1" si="237"/>
        <v>4.1827816089938883E-6</v>
      </c>
    </row>
    <row r="1144" spans="3:18" x14ac:dyDescent="0.2">
      <c r="C1144" s="80"/>
      <c r="D1144" s="81">
        <f t="shared" si="225"/>
        <v>0</v>
      </c>
      <c r="E1144" s="81">
        <f t="shared" si="225"/>
        <v>0</v>
      </c>
      <c r="F1144" s="21">
        <f t="shared" si="226"/>
        <v>0</v>
      </c>
      <c r="G1144" s="21">
        <f t="shared" si="226"/>
        <v>0</v>
      </c>
      <c r="H1144" s="21">
        <f t="shared" si="227"/>
        <v>0</v>
      </c>
      <c r="I1144" s="21">
        <f t="shared" si="228"/>
        <v>0</v>
      </c>
      <c r="J1144" s="21">
        <f t="shared" si="229"/>
        <v>0</v>
      </c>
      <c r="K1144" s="21">
        <f t="shared" si="230"/>
        <v>0</v>
      </c>
      <c r="L1144" s="21">
        <f t="shared" si="231"/>
        <v>0</v>
      </c>
      <c r="M1144" s="21">
        <f t="shared" ca="1" si="236"/>
        <v>-4.1827816089938883E-6</v>
      </c>
      <c r="N1144" s="21">
        <f t="shared" ca="1" si="232"/>
        <v>0</v>
      </c>
      <c r="O1144" s="82">
        <f t="shared" ca="1" si="233"/>
        <v>0</v>
      </c>
      <c r="P1144" s="21">
        <f t="shared" ca="1" si="234"/>
        <v>0</v>
      </c>
      <c r="Q1144" s="21">
        <f t="shared" ca="1" si="235"/>
        <v>0</v>
      </c>
      <c r="R1144" s="12">
        <f t="shared" ca="1" si="237"/>
        <v>4.1827816089938883E-6</v>
      </c>
    </row>
    <row r="1145" spans="3:18" x14ac:dyDescent="0.2">
      <c r="C1145" s="80"/>
      <c r="D1145" s="81">
        <f t="shared" si="225"/>
        <v>0</v>
      </c>
      <c r="E1145" s="81">
        <f t="shared" si="225"/>
        <v>0</v>
      </c>
      <c r="F1145" s="21">
        <f t="shared" si="226"/>
        <v>0</v>
      </c>
      <c r="G1145" s="21">
        <f t="shared" si="226"/>
        <v>0</v>
      </c>
      <c r="H1145" s="21">
        <f t="shared" si="227"/>
        <v>0</v>
      </c>
      <c r="I1145" s="21">
        <f t="shared" si="228"/>
        <v>0</v>
      </c>
      <c r="J1145" s="21">
        <f t="shared" si="229"/>
        <v>0</v>
      </c>
      <c r="K1145" s="21">
        <f t="shared" si="230"/>
        <v>0</v>
      </c>
      <c r="L1145" s="21">
        <f t="shared" si="231"/>
        <v>0</v>
      </c>
      <c r="M1145" s="21">
        <f t="shared" ca="1" si="236"/>
        <v>-4.1827816089938883E-6</v>
      </c>
      <c r="N1145" s="21">
        <f t="shared" ca="1" si="232"/>
        <v>0</v>
      </c>
      <c r="O1145" s="82">
        <f t="shared" ca="1" si="233"/>
        <v>0</v>
      </c>
      <c r="P1145" s="21">
        <f t="shared" ca="1" si="234"/>
        <v>0</v>
      </c>
      <c r="Q1145" s="21">
        <f t="shared" ca="1" si="235"/>
        <v>0</v>
      </c>
      <c r="R1145" s="12">
        <f t="shared" ca="1" si="237"/>
        <v>4.1827816089938883E-6</v>
      </c>
    </row>
    <row r="1146" spans="3:18" x14ac:dyDescent="0.2">
      <c r="C1146" s="80"/>
      <c r="D1146" s="81">
        <f t="shared" si="225"/>
        <v>0</v>
      </c>
      <c r="E1146" s="81">
        <f t="shared" si="225"/>
        <v>0</v>
      </c>
      <c r="F1146" s="21">
        <f t="shared" si="226"/>
        <v>0</v>
      </c>
      <c r="G1146" s="21">
        <f t="shared" si="226"/>
        <v>0</v>
      </c>
      <c r="H1146" s="21">
        <f t="shared" si="227"/>
        <v>0</v>
      </c>
      <c r="I1146" s="21">
        <f t="shared" si="228"/>
        <v>0</v>
      </c>
      <c r="J1146" s="21">
        <f t="shared" si="229"/>
        <v>0</v>
      </c>
      <c r="K1146" s="21">
        <f t="shared" si="230"/>
        <v>0</v>
      </c>
      <c r="L1146" s="21">
        <f t="shared" si="231"/>
        <v>0</v>
      </c>
      <c r="M1146" s="21">
        <f t="shared" ca="1" si="236"/>
        <v>-4.1827816089938883E-6</v>
      </c>
      <c r="N1146" s="21">
        <f t="shared" ca="1" si="232"/>
        <v>0</v>
      </c>
      <c r="O1146" s="82">
        <f t="shared" ca="1" si="233"/>
        <v>0</v>
      </c>
      <c r="P1146" s="21">
        <f t="shared" ca="1" si="234"/>
        <v>0</v>
      </c>
      <c r="Q1146" s="21">
        <f t="shared" ca="1" si="235"/>
        <v>0</v>
      </c>
      <c r="R1146" s="12">
        <f t="shared" ca="1" si="237"/>
        <v>4.1827816089938883E-6</v>
      </c>
    </row>
    <row r="1147" spans="3:18" x14ac:dyDescent="0.2">
      <c r="C1147" s="80"/>
      <c r="D1147" s="81">
        <f t="shared" si="225"/>
        <v>0</v>
      </c>
      <c r="E1147" s="81">
        <f t="shared" si="225"/>
        <v>0</v>
      </c>
      <c r="F1147" s="21">
        <f t="shared" si="226"/>
        <v>0</v>
      </c>
      <c r="G1147" s="21">
        <f t="shared" si="226"/>
        <v>0</v>
      </c>
      <c r="H1147" s="21">
        <f t="shared" si="227"/>
        <v>0</v>
      </c>
      <c r="I1147" s="21">
        <f t="shared" si="228"/>
        <v>0</v>
      </c>
      <c r="J1147" s="21">
        <f t="shared" si="229"/>
        <v>0</v>
      </c>
      <c r="K1147" s="21">
        <f t="shared" si="230"/>
        <v>0</v>
      </c>
      <c r="L1147" s="21">
        <f t="shared" si="231"/>
        <v>0</v>
      </c>
      <c r="M1147" s="21">
        <f t="shared" ca="1" si="236"/>
        <v>-4.1827816089938883E-6</v>
      </c>
      <c r="N1147" s="21">
        <f t="shared" ca="1" si="232"/>
        <v>0</v>
      </c>
      <c r="O1147" s="82">
        <f t="shared" ca="1" si="233"/>
        <v>0</v>
      </c>
      <c r="P1147" s="21">
        <f t="shared" ca="1" si="234"/>
        <v>0</v>
      </c>
      <c r="Q1147" s="21">
        <f t="shared" ca="1" si="235"/>
        <v>0</v>
      </c>
      <c r="R1147" s="12">
        <f t="shared" ca="1" si="237"/>
        <v>4.1827816089938883E-6</v>
      </c>
    </row>
    <row r="1148" spans="3:18" x14ac:dyDescent="0.2">
      <c r="C1148" s="80"/>
      <c r="D1148" s="81">
        <f t="shared" si="225"/>
        <v>0</v>
      </c>
      <c r="E1148" s="81">
        <f t="shared" si="225"/>
        <v>0</v>
      </c>
      <c r="F1148" s="21">
        <f t="shared" si="226"/>
        <v>0</v>
      </c>
      <c r="G1148" s="21">
        <f t="shared" si="226"/>
        <v>0</v>
      </c>
      <c r="H1148" s="21">
        <f t="shared" si="227"/>
        <v>0</v>
      </c>
      <c r="I1148" s="21">
        <f t="shared" si="228"/>
        <v>0</v>
      </c>
      <c r="J1148" s="21">
        <f t="shared" si="229"/>
        <v>0</v>
      </c>
      <c r="K1148" s="21">
        <f t="shared" si="230"/>
        <v>0</v>
      </c>
      <c r="L1148" s="21">
        <f t="shared" si="231"/>
        <v>0</v>
      </c>
      <c r="M1148" s="21">
        <f t="shared" ca="1" si="236"/>
        <v>-4.1827816089938883E-6</v>
      </c>
      <c r="N1148" s="21">
        <f t="shared" ca="1" si="232"/>
        <v>0</v>
      </c>
      <c r="O1148" s="82">
        <f t="shared" ca="1" si="233"/>
        <v>0</v>
      </c>
      <c r="P1148" s="21">
        <f t="shared" ca="1" si="234"/>
        <v>0</v>
      </c>
      <c r="Q1148" s="21">
        <f t="shared" ca="1" si="235"/>
        <v>0</v>
      </c>
      <c r="R1148" s="12">
        <f t="shared" ca="1" si="237"/>
        <v>4.1827816089938883E-6</v>
      </c>
    </row>
    <row r="1149" spans="3:18" x14ac:dyDescent="0.2">
      <c r="C1149" s="80"/>
      <c r="D1149" s="81">
        <f t="shared" si="225"/>
        <v>0</v>
      </c>
      <c r="E1149" s="81">
        <f t="shared" si="225"/>
        <v>0</v>
      </c>
      <c r="F1149" s="21">
        <f t="shared" si="226"/>
        <v>0</v>
      </c>
      <c r="G1149" s="21">
        <f t="shared" si="226"/>
        <v>0</v>
      </c>
      <c r="H1149" s="21">
        <f t="shared" si="227"/>
        <v>0</v>
      </c>
      <c r="I1149" s="21">
        <f t="shared" si="228"/>
        <v>0</v>
      </c>
      <c r="J1149" s="21">
        <f t="shared" si="229"/>
        <v>0</v>
      </c>
      <c r="K1149" s="21">
        <f t="shared" si="230"/>
        <v>0</v>
      </c>
      <c r="L1149" s="21">
        <f t="shared" si="231"/>
        <v>0</v>
      </c>
      <c r="M1149" s="21">
        <f t="shared" ca="1" si="236"/>
        <v>-4.1827816089938883E-6</v>
      </c>
      <c r="N1149" s="21">
        <f t="shared" ca="1" si="232"/>
        <v>0</v>
      </c>
      <c r="O1149" s="82">
        <f t="shared" ca="1" si="233"/>
        <v>0</v>
      </c>
      <c r="P1149" s="21">
        <f t="shared" ca="1" si="234"/>
        <v>0</v>
      </c>
      <c r="Q1149" s="21">
        <f t="shared" ca="1" si="235"/>
        <v>0</v>
      </c>
      <c r="R1149" s="12">
        <f t="shared" ca="1" si="237"/>
        <v>4.1827816089938883E-6</v>
      </c>
    </row>
    <row r="1150" spans="3:18" x14ac:dyDescent="0.2">
      <c r="C1150" s="80"/>
      <c r="D1150" s="81">
        <f t="shared" si="225"/>
        <v>0</v>
      </c>
      <c r="E1150" s="81">
        <f t="shared" si="225"/>
        <v>0</v>
      </c>
      <c r="F1150" s="21">
        <f t="shared" si="226"/>
        <v>0</v>
      </c>
      <c r="G1150" s="21">
        <f t="shared" si="226"/>
        <v>0</v>
      </c>
      <c r="H1150" s="21">
        <f t="shared" si="227"/>
        <v>0</v>
      </c>
      <c r="I1150" s="21">
        <f t="shared" si="228"/>
        <v>0</v>
      </c>
      <c r="J1150" s="21">
        <f t="shared" si="229"/>
        <v>0</v>
      </c>
      <c r="K1150" s="21">
        <f t="shared" si="230"/>
        <v>0</v>
      </c>
      <c r="L1150" s="21">
        <f t="shared" si="231"/>
        <v>0</v>
      </c>
      <c r="M1150" s="21">
        <f t="shared" ca="1" si="236"/>
        <v>-4.1827816089938883E-6</v>
      </c>
      <c r="N1150" s="21">
        <f t="shared" ca="1" si="232"/>
        <v>0</v>
      </c>
      <c r="O1150" s="82">
        <f t="shared" ca="1" si="233"/>
        <v>0</v>
      </c>
      <c r="P1150" s="21">
        <f t="shared" ca="1" si="234"/>
        <v>0</v>
      </c>
      <c r="Q1150" s="21">
        <f t="shared" ca="1" si="235"/>
        <v>0</v>
      </c>
      <c r="R1150" s="12">
        <f t="shared" ca="1" si="237"/>
        <v>4.1827816089938883E-6</v>
      </c>
    </row>
    <row r="1151" spans="3:18" x14ac:dyDescent="0.2">
      <c r="C1151" s="80"/>
      <c r="D1151" s="81">
        <f t="shared" si="225"/>
        <v>0</v>
      </c>
      <c r="E1151" s="81">
        <f t="shared" si="225"/>
        <v>0</v>
      </c>
      <c r="F1151" s="21">
        <f t="shared" si="226"/>
        <v>0</v>
      </c>
      <c r="G1151" s="21">
        <f t="shared" si="226"/>
        <v>0</v>
      </c>
      <c r="H1151" s="21">
        <f t="shared" si="227"/>
        <v>0</v>
      </c>
      <c r="I1151" s="21">
        <f t="shared" si="228"/>
        <v>0</v>
      </c>
      <c r="J1151" s="21">
        <f t="shared" si="229"/>
        <v>0</v>
      </c>
      <c r="K1151" s="21">
        <f t="shared" si="230"/>
        <v>0</v>
      </c>
      <c r="L1151" s="21">
        <f t="shared" si="231"/>
        <v>0</v>
      </c>
      <c r="M1151" s="21">
        <f t="shared" ca="1" si="236"/>
        <v>-4.1827816089938883E-6</v>
      </c>
      <c r="N1151" s="21">
        <f t="shared" ca="1" si="232"/>
        <v>0</v>
      </c>
      <c r="O1151" s="82">
        <f t="shared" ca="1" si="233"/>
        <v>0</v>
      </c>
      <c r="P1151" s="21">
        <f t="shared" ca="1" si="234"/>
        <v>0</v>
      </c>
      <c r="Q1151" s="21">
        <f t="shared" ca="1" si="235"/>
        <v>0</v>
      </c>
      <c r="R1151" s="12">
        <f t="shared" ca="1" si="237"/>
        <v>4.1827816089938883E-6</v>
      </c>
    </row>
    <row r="1152" spans="3:18" x14ac:dyDescent="0.2">
      <c r="C1152" s="80"/>
      <c r="D1152" s="81">
        <f t="shared" si="225"/>
        <v>0</v>
      </c>
      <c r="E1152" s="81">
        <f t="shared" si="225"/>
        <v>0</v>
      </c>
      <c r="F1152" s="21">
        <f t="shared" si="226"/>
        <v>0</v>
      </c>
      <c r="G1152" s="21">
        <f t="shared" si="226"/>
        <v>0</v>
      </c>
      <c r="H1152" s="21">
        <f t="shared" si="227"/>
        <v>0</v>
      </c>
      <c r="I1152" s="21">
        <f t="shared" si="228"/>
        <v>0</v>
      </c>
      <c r="J1152" s="21">
        <f t="shared" si="229"/>
        <v>0</v>
      </c>
      <c r="K1152" s="21">
        <f t="shared" si="230"/>
        <v>0</v>
      </c>
      <c r="L1152" s="21">
        <f t="shared" si="231"/>
        <v>0</v>
      </c>
      <c r="M1152" s="21">
        <f t="shared" ca="1" si="236"/>
        <v>-4.1827816089938883E-6</v>
      </c>
      <c r="N1152" s="21">
        <f t="shared" ca="1" si="232"/>
        <v>0</v>
      </c>
      <c r="O1152" s="82">
        <f t="shared" ca="1" si="233"/>
        <v>0</v>
      </c>
      <c r="P1152" s="21">
        <f t="shared" ca="1" si="234"/>
        <v>0</v>
      </c>
      <c r="Q1152" s="21">
        <f t="shared" ca="1" si="235"/>
        <v>0</v>
      </c>
      <c r="R1152" s="12">
        <f t="shared" ca="1" si="237"/>
        <v>4.1827816089938883E-6</v>
      </c>
    </row>
    <row r="1153" spans="3:18" x14ac:dyDescent="0.2">
      <c r="C1153" s="80"/>
      <c r="D1153" s="81">
        <f t="shared" si="225"/>
        <v>0</v>
      </c>
      <c r="E1153" s="81">
        <f t="shared" si="225"/>
        <v>0</v>
      </c>
      <c r="F1153" s="21">
        <f t="shared" si="226"/>
        <v>0</v>
      </c>
      <c r="G1153" s="21">
        <f t="shared" si="226"/>
        <v>0</v>
      </c>
      <c r="H1153" s="21">
        <f t="shared" si="227"/>
        <v>0</v>
      </c>
      <c r="I1153" s="21">
        <f t="shared" si="228"/>
        <v>0</v>
      </c>
      <c r="J1153" s="21">
        <f t="shared" si="229"/>
        <v>0</v>
      </c>
      <c r="K1153" s="21">
        <f t="shared" si="230"/>
        <v>0</v>
      </c>
      <c r="L1153" s="21">
        <f t="shared" si="231"/>
        <v>0</v>
      </c>
      <c r="M1153" s="21">
        <f t="shared" ca="1" si="236"/>
        <v>-4.1827816089938883E-6</v>
      </c>
      <c r="N1153" s="21">
        <f t="shared" ca="1" si="232"/>
        <v>0</v>
      </c>
      <c r="O1153" s="82">
        <f t="shared" ca="1" si="233"/>
        <v>0</v>
      </c>
      <c r="P1153" s="21">
        <f t="shared" ca="1" si="234"/>
        <v>0</v>
      </c>
      <c r="Q1153" s="21">
        <f t="shared" ca="1" si="235"/>
        <v>0</v>
      </c>
      <c r="R1153" s="12">
        <f t="shared" ca="1" si="237"/>
        <v>4.1827816089938883E-6</v>
      </c>
    </row>
    <row r="1154" spans="3:18" x14ac:dyDescent="0.2">
      <c r="C1154" s="80"/>
      <c r="D1154" s="81">
        <f t="shared" si="225"/>
        <v>0</v>
      </c>
      <c r="E1154" s="81">
        <f t="shared" si="225"/>
        <v>0</v>
      </c>
      <c r="F1154" s="21">
        <f t="shared" si="226"/>
        <v>0</v>
      </c>
      <c r="G1154" s="21">
        <f t="shared" si="226"/>
        <v>0</v>
      </c>
      <c r="H1154" s="21">
        <f t="shared" si="227"/>
        <v>0</v>
      </c>
      <c r="I1154" s="21">
        <f t="shared" si="228"/>
        <v>0</v>
      </c>
      <c r="J1154" s="21">
        <f t="shared" si="229"/>
        <v>0</v>
      </c>
      <c r="K1154" s="21">
        <f t="shared" si="230"/>
        <v>0</v>
      </c>
      <c r="L1154" s="21">
        <f t="shared" si="231"/>
        <v>0</v>
      </c>
      <c r="M1154" s="21">
        <f t="shared" ca="1" si="236"/>
        <v>-4.1827816089938883E-6</v>
      </c>
      <c r="N1154" s="21">
        <f t="shared" ca="1" si="232"/>
        <v>0</v>
      </c>
      <c r="O1154" s="82">
        <f t="shared" ca="1" si="233"/>
        <v>0</v>
      </c>
      <c r="P1154" s="21">
        <f t="shared" ca="1" si="234"/>
        <v>0</v>
      </c>
      <c r="Q1154" s="21">
        <f t="shared" ca="1" si="235"/>
        <v>0</v>
      </c>
      <c r="R1154" s="12">
        <f t="shared" ca="1" si="237"/>
        <v>4.1827816089938883E-6</v>
      </c>
    </row>
    <row r="1155" spans="3:18" x14ac:dyDescent="0.2">
      <c r="C1155" s="80"/>
      <c r="D1155" s="81">
        <f t="shared" si="225"/>
        <v>0</v>
      </c>
      <c r="E1155" s="81">
        <f t="shared" si="225"/>
        <v>0</v>
      </c>
      <c r="F1155" s="21">
        <f t="shared" si="226"/>
        <v>0</v>
      </c>
      <c r="G1155" s="21">
        <f t="shared" si="226"/>
        <v>0</v>
      </c>
      <c r="H1155" s="21">
        <f t="shared" si="227"/>
        <v>0</v>
      </c>
      <c r="I1155" s="21">
        <f t="shared" si="228"/>
        <v>0</v>
      </c>
      <c r="J1155" s="21">
        <f t="shared" si="229"/>
        <v>0</v>
      </c>
      <c r="K1155" s="21">
        <f t="shared" si="230"/>
        <v>0</v>
      </c>
      <c r="L1155" s="21">
        <f t="shared" si="231"/>
        <v>0</v>
      </c>
      <c r="M1155" s="21">
        <f t="shared" ca="1" si="236"/>
        <v>-4.1827816089938883E-6</v>
      </c>
      <c r="N1155" s="21">
        <f t="shared" ca="1" si="232"/>
        <v>0</v>
      </c>
      <c r="O1155" s="82">
        <f t="shared" ca="1" si="233"/>
        <v>0</v>
      </c>
      <c r="P1155" s="21">
        <f t="shared" ca="1" si="234"/>
        <v>0</v>
      </c>
      <c r="Q1155" s="21">
        <f t="shared" ca="1" si="235"/>
        <v>0</v>
      </c>
      <c r="R1155" s="12">
        <f t="shared" ca="1" si="237"/>
        <v>4.1827816089938883E-6</v>
      </c>
    </row>
    <row r="1156" spans="3:18" x14ac:dyDescent="0.2">
      <c r="C1156" s="80"/>
      <c r="D1156" s="81">
        <f t="shared" si="225"/>
        <v>0</v>
      </c>
      <c r="E1156" s="81">
        <f t="shared" si="225"/>
        <v>0</v>
      </c>
      <c r="F1156" s="21">
        <f t="shared" si="226"/>
        <v>0</v>
      </c>
      <c r="G1156" s="21">
        <f t="shared" si="226"/>
        <v>0</v>
      </c>
      <c r="H1156" s="21">
        <f t="shared" si="227"/>
        <v>0</v>
      </c>
      <c r="I1156" s="21">
        <f t="shared" si="228"/>
        <v>0</v>
      </c>
      <c r="J1156" s="21">
        <f t="shared" si="229"/>
        <v>0</v>
      </c>
      <c r="K1156" s="21">
        <f t="shared" si="230"/>
        <v>0</v>
      </c>
      <c r="L1156" s="21">
        <f t="shared" si="231"/>
        <v>0</v>
      </c>
      <c r="M1156" s="21">
        <f t="shared" ca="1" si="236"/>
        <v>-4.1827816089938883E-6</v>
      </c>
      <c r="N1156" s="21">
        <f t="shared" ca="1" si="232"/>
        <v>0</v>
      </c>
      <c r="O1156" s="82">
        <f t="shared" ca="1" si="233"/>
        <v>0</v>
      </c>
      <c r="P1156" s="21">
        <f t="shared" ca="1" si="234"/>
        <v>0</v>
      </c>
      <c r="Q1156" s="21">
        <f t="shared" ca="1" si="235"/>
        <v>0</v>
      </c>
      <c r="R1156" s="12">
        <f t="shared" ca="1" si="237"/>
        <v>4.1827816089938883E-6</v>
      </c>
    </row>
    <row r="1157" spans="3:18" x14ac:dyDescent="0.2">
      <c r="C1157" s="80"/>
      <c r="D1157" s="81">
        <f t="shared" si="225"/>
        <v>0</v>
      </c>
      <c r="E1157" s="81">
        <f t="shared" si="225"/>
        <v>0</v>
      </c>
      <c r="F1157" s="21">
        <f t="shared" si="226"/>
        <v>0</v>
      </c>
      <c r="G1157" s="21">
        <f t="shared" si="226"/>
        <v>0</v>
      </c>
      <c r="H1157" s="21">
        <f t="shared" si="227"/>
        <v>0</v>
      </c>
      <c r="I1157" s="21">
        <f t="shared" si="228"/>
        <v>0</v>
      </c>
      <c r="J1157" s="21">
        <f t="shared" si="229"/>
        <v>0</v>
      </c>
      <c r="K1157" s="21">
        <f t="shared" si="230"/>
        <v>0</v>
      </c>
      <c r="L1157" s="21">
        <f t="shared" si="231"/>
        <v>0</v>
      </c>
      <c r="M1157" s="21">
        <f t="shared" ca="1" si="236"/>
        <v>-4.1827816089938883E-6</v>
      </c>
      <c r="N1157" s="21">
        <f t="shared" ca="1" si="232"/>
        <v>0</v>
      </c>
      <c r="O1157" s="82">
        <f t="shared" ca="1" si="233"/>
        <v>0</v>
      </c>
      <c r="P1157" s="21">
        <f t="shared" ca="1" si="234"/>
        <v>0</v>
      </c>
      <c r="Q1157" s="21">
        <f t="shared" ca="1" si="235"/>
        <v>0</v>
      </c>
      <c r="R1157" s="12">
        <f t="shared" ca="1" si="237"/>
        <v>4.1827816089938883E-6</v>
      </c>
    </row>
    <row r="1158" spans="3:18" x14ac:dyDescent="0.2">
      <c r="C1158" s="80"/>
      <c r="D1158" s="81">
        <f t="shared" si="225"/>
        <v>0</v>
      </c>
      <c r="E1158" s="81">
        <f t="shared" si="225"/>
        <v>0</v>
      </c>
      <c r="F1158" s="21">
        <f t="shared" si="226"/>
        <v>0</v>
      </c>
      <c r="G1158" s="21">
        <f t="shared" si="226"/>
        <v>0</v>
      </c>
      <c r="H1158" s="21">
        <f t="shared" si="227"/>
        <v>0</v>
      </c>
      <c r="I1158" s="21">
        <f t="shared" si="228"/>
        <v>0</v>
      </c>
      <c r="J1158" s="21">
        <f t="shared" si="229"/>
        <v>0</v>
      </c>
      <c r="K1158" s="21">
        <f t="shared" si="230"/>
        <v>0</v>
      </c>
      <c r="L1158" s="21">
        <f t="shared" si="231"/>
        <v>0</v>
      </c>
      <c r="M1158" s="21">
        <f t="shared" ca="1" si="236"/>
        <v>-4.1827816089938883E-6</v>
      </c>
      <c r="N1158" s="21">
        <f t="shared" ca="1" si="232"/>
        <v>0</v>
      </c>
      <c r="O1158" s="82">
        <f t="shared" ca="1" si="233"/>
        <v>0</v>
      </c>
      <c r="P1158" s="21">
        <f t="shared" ca="1" si="234"/>
        <v>0</v>
      </c>
      <c r="Q1158" s="21">
        <f t="shared" ca="1" si="235"/>
        <v>0</v>
      </c>
      <c r="R1158" s="12">
        <f t="shared" ca="1" si="237"/>
        <v>4.1827816089938883E-6</v>
      </c>
    </row>
    <row r="1159" spans="3:18" x14ac:dyDescent="0.2">
      <c r="C1159" s="80"/>
      <c r="D1159" s="81">
        <f t="shared" si="225"/>
        <v>0</v>
      </c>
      <c r="E1159" s="81">
        <f t="shared" si="225"/>
        <v>0</v>
      </c>
      <c r="F1159" s="21">
        <f t="shared" si="226"/>
        <v>0</v>
      </c>
      <c r="G1159" s="21">
        <f t="shared" si="226"/>
        <v>0</v>
      </c>
      <c r="H1159" s="21">
        <f t="shared" si="227"/>
        <v>0</v>
      </c>
      <c r="I1159" s="21">
        <f t="shared" si="228"/>
        <v>0</v>
      </c>
      <c r="J1159" s="21">
        <f t="shared" si="229"/>
        <v>0</v>
      </c>
      <c r="K1159" s="21">
        <f t="shared" si="230"/>
        <v>0</v>
      </c>
      <c r="L1159" s="21">
        <f t="shared" si="231"/>
        <v>0</v>
      </c>
      <c r="M1159" s="21">
        <f t="shared" ca="1" si="236"/>
        <v>-4.1827816089938883E-6</v>
      </c>
      <c r="N1159" s="21">
        <f t="shared" ca="1" si="232"/>
        <v>0</v>
      </c>
      <c r="O1159" s="82">
        <f t="shared" ca="1" si="233"/>
        <v>0</v>
      </c>
      <c r="P1159" s="21">
        <f t="shared" ca="1" si="234"/>
        <v>0</v>
      </c>
      <c r="Q1159" s="21">
        <f t="shared" ca="1" si="235"/>
        <v>0</v>
      </c>
      <c r="R1159" s="12">
        <f t="shared" ca="1" si="237"/>
        <v>4.1827816089938883E-6</v>
      </c>
    </row>
    <row r="1160" spans="3:18" x14ac:dyDescent="0.2">
      <c r="C1160" s="80"/>
      <c r="D1160" s="81">
        <f t="shared" si="225"/>
        <v>0</v>
      </c>
      <c r="E1160" s="81">
        <f t="shared" si="225"/>
        <v>0</v>
      </c>
      <c r="F1160" s="21">
        <f t="shared" si="226"/>
        <v>0</v>
      </c>
      <c r="G1160" s="21">
        <f t="shared" si="226"/>
        <v>0</v>
      </c>
      <c r="H1160" s="21">
        <f t="shared" si="227"/>
        <v>0</v>
      </c>
      <c r="I1160" s="21">
        <f t="shared" si="228"/>
        <v>0</v>
      </c>
      <c r="J1160" s="21">
        <f t="shared" si="229"/>
        <v>0</v>
      </c>
      <c r="K1160" s="21">
        <f t="shared" si="230"/>
        <v>0</v>
      </c>
      <c r="L1160" s="21">
        <f t="shared" si="231"/>
        <v>0</v>
      </c>
      <c r="M1160" s="21">
        <f t="shared" ca="1" si="236"/>
        <v>-4.1827816089938883E-6</v>
      </c>
      <c r="N1160" s="21">
        <f t="shared" ca="1" si="232"/>
        <v>0</v>
      </c>
      <c r="O1160" s="82">
        <f t="shared" ca="1" si="233"/>
        <v>0</v>
      </c>
      <c r="P1160" s="21">
        <f t="shared" ca="1" si="234"/>
        <v>0</v>
      </c>
      <c r="Q1160" s="21">
        <f t="shared" ca="1" si="235"/>
        <v>0</v>
      </c>
      <c r="R1160" s="12">
        <f t="shared" ca="1" si="237"/>
        <v>4.1827816089938883E-6</v>
      </c>
    </row>
    <row r="1161" spans="3:18" x14ac:dyDescent="0.2">
      <c r="C1161" s="80"/>
      <c r="D1161" s="81">
        <f t="shared" si="225"/>
        <v>0</v>
      </c>
      <c r="E1161" s="81">
        <f t="shared" si="225"/>
        <v>0</v>
      </c>
      <c r="F1161" s="21">
        <f t="shared" si="226"/>
        <v>0</v>
      </c>
      <c r="G1161" s="21">
        <f t="shared" si="226"/>
        <v>0</v>
      </c>
      <c r="H1161" s="21">
        <f t="shared" si="227"/>
        <v>0</v>
      </c>
      <c r="I1161" s="21">
        <f t="shared" si="228"/>
        <v>0</v>
      </c>
      <c r="J1161" s="21">
        <f t="shared" si="229"/>
        <v>0</v>
      </c>
      <c r="K1161" s="21">
        <f t="shared" si="230"/>
        <v>0</v>
      </c>
      <c r="L1161" s="21">
        <f t="shared" si="231"/>
        <v>0</v>
      </c>
      <c r="M1161" s="21">
        <f t="shared" ca="1" si="236"/>
        <v>-4.1827816089938883E-6</v>
      </c>
      <c r="N1161" s="21">
        <f t="shared" ca="1" si="232"/>
        <v>0</v>
      </c>
      <c r="O1161" s="82">
        <f t="shared" ca="1" si="233"/>
        <v>0</v>
      </c>
      <c r="P1161" s="21">
        <f t="shared" ca="1" si="234"/>
        <v>0</v>
      </c>
      <c r="Q1161" s="21">
        <f t="shared" ca="1" si="235"/>
        <v>0</v>
      </c>
      <c r="R1161" s="12">
        <f t="shared" ca="1" si="237"/>
        <v>4.1827816089938883E-6</v>
      </c>
    </row>
    <row r="1162" spans="3:18" x14ac:dyDescent="0.2">
      <c r="C1162" s="80"/>
      <c r="D1162" s="81">
        <f t="shared" si="225"/>
        <v>0</v>
      </c>
      <c r="E1162" s="81">
        <f t="shared" si="225"/>
        <v>0</v>
      </c>
      <c r="F1162" s="21">
        <f t="shared" si="226"/>
        <v>0</v>
      </c>
      <c r="G1162" s="21">
        <f t="shared" si="226"/>
        <v>0</v>
      </c>
      <c r="H1162" s="21">
        <f t="shared" si="227"/>
        <v>0</v>
      </c>
      <c r="I1162" s="21">
        <f t="shared" si="228"/>
        <v>0</v>
      </c>
      <c r="J1162" s="21">
        <f t="shared" si="229"/>
        <v>0</v>
      </c>
      <c r="K1162" s="21">
        <f t="shared" si="230"/>
        <v>0</v>
      </c>
      <c r="L1162" s="21">
        <f t="shared" si="231"/>
        <v>0</v>
      </c>
      <c r="M1162" s="21">
        <f t="shared" ca="1" si="236"/>
        <v>-4.1827816089938883E-6</v>
      </c>
      <c r="N1162" s="21">
        <f t="shared" ca="1" si="232"/>
        <v>0</v>
      </c>
      <c r="O1162" s="82">
        <f t="shared" ca="1" si="233"/>
        <v>0</v>
      </c>
      <c r="P1162" s="21">
        <f t="shared" ca="1" si="234"/>
        <v>0</v>
      </c>
      <c r="Q1162" s="21">
        <f t="shared" ca="1" si="235"/>
        <v>0</v>
      </c>
      <c r="R1162" s="12">
        <f t="shared" ca="1" si="237"/>
        <v>4.1827816089938883E-6</v>
      </c>
    </row>
    <row r="1163" spans="3:18" x14ac:dyDescent="0.2">
      <c r="C1163" s="80"/>
      <c r="D1163" s="81">
        <f t="shared" si="225"/>
        <v>0</v>
      </c>
      <c r="E1163" s="81">
        <f t="shared" si="225"/>
        <v>0</v>
      </c>
      <c r="F1163" s="21">
        <f t="shared" si="226"/>
        <v>0</v>
      </c>
      <c r="G1163" s="21">
        <f t="shared" si="226"/>
        <v>0</v>
      </c>
      <c r="H1163" s="21">
        <f t="shared" si="227"/>
        <v>0</v>
      </c>
      <c r="I1163" s="21">
        <f t="shared" si="228"/>
        <v>0</v>
      </c>
      <c r="J1163" s="21">
        <f t="shared" si="229"/>
        <v>0</v>
      </c>
      <c r="K1163" s="21">
        <f t="shared" si="230"/>
        <v>0</v>
      </c>
      <c r="L1163" s="21">
        <f t="shared" si="231"/>
        <v>0</v>
      </c>
      <c r="M1163" s="21">
        <f t="shared" ca="1" si="236"/>
        <v>-4.1827816089938883E-6</v>
      </c>
      <c r="N1163" s="21">
        <f t="shared" ca="1" si="232"/>
        <v>0</v>
      </c>
      <c r="O1163" s="82">
        <f t="shared" ca="1" si="233"/>
        <v>0</v>
      </c>
      <c r="P1163" s="21">
        <f t="shared" ca="1" si="234"/>
        <v>0</v>
      </c>
      <c r="Q1163" s="21">
        <f t="shared" ca="1" si="235"/>
        <v>0</v>
      </c>
      <c r="R1163" s="12">
        <f t="shared" ca="1" si="237"/>
        <v>4.1827816089938883E-6</v>
      </c>
    </row>
    <row r="1164" spans="3:18" x14ac:dyDescent="0.2">
      <c r="C1164" s="80"/>
      <c r="D1164" s="81">
        <f t="shared" si="225"/>
        <v>0</v>
      </c>
      <c r="E1164" s="81">
        <f t="shared" si="225"/>
        <v>0</v>
      </c>
      <c r="F1164" s="21">
        <f t="shared" si="226"/>
        <v>0</v>
      </c>
      <c r="G1164" s="21">
        <f t="shared" si="226"/>
        <v>0</v>
      </c>
      <c r="H1164" s="21">
        <f t="shared" si="227"/>
        <v>0</v>
      </c>
      <c r="I1164" s="21">
        <f t="shared" si="228"/>
        <v>0</v>
      </c>
      <c r="J1164" s="21">
        <f t="shared" si="229"/>
        <v>0</v>
      </c>
      <c r="K1164" s="21">
        <f t="shared" si="230"/>
        <v>0</v>
      </c>
      <c r="L1164" s="21">
        <f t="shared" si="231"/>
        <v>0</v>
      </c>
      <c r="M1164" s="21">
        <f t="shared" ca="1" si="236"/>
        <v>-4.1827816089938883E-6</v>
      </c>
      <c r="N1164" s="21">
        <f t="shared" ca="1" si="232"/>
        <v>0</v>
      </c>
      <c r="O1164" s="82">
        <f t="shared" ca="1" si="233"/>
        <v>0</v>
      </c>
      <c r="P1164" s="21">
        <f t="shared" ca="1" si="234"/>
        <v>0</v>
      </c>
      <c r="Q1164" s="21">
        <f t="shared" ca="1" si="235"/>
        <v>0</v>
      </c>
      <c r="R1164" s="12">
        <f t="shared" ca="1" si="237"/>
        <v>4.1827816089938883E-6</v>
      </c>
    </row>
    <row r="1165" spans="3:18" x14ac:dyDescent="0.2">
      <c r="C1165" s="80"/>
      <c r="D1165" s="81">
        <f t="shared" si="225"/>
        <v>0</v>
      </c>
      <c r="E1165" s="81">
        <f t="shared" si="225"/>
        <v>0</v>
      </c>
      <c r="F1165" s="21">
        <f t="shared" si="226"/>
        <v>0</v>
      </c>
      <c r="G1165" s="21">
        <f t="shared" si="226"/>
        <v>0</v>
      </c>
      <c r="H1165" s="21">
        <f t="shared" si="227"/>
        <v>0</v>
      </c>
      <c r="I1165" s="21">
        <f t="shared" si="228"/>
        <v>0</v>
      </c>
      <c r="J1165" s="21">
        <f t="shared" si="229"/>
        <v>0</v>
      </c>
      <c r="K1165" s="21">
        <f t="shared" si="230"/>
        <v>0</v>
      </c>
      <c r="L1165" s="21">
        <f t="shared" si="231"/>
        <v>0</v>
      </c>
      <c r="M1165" s="21">
        <f t="shared" ca="1" si="236"/>
        <v>-4.1827816089938883E-6</v>
      </c>
      <c r="N1165" s="21">
        <f t="shared" ca="1" si="232"/>
        <v>0</v>
      </c>
      <c r="O1165" s="82">
        <f t="shared" ca="1" si="233"/>
        <v>0</v>
      </c>
      <c r="P1165" s="21">
        <f t="shared" ca="1" si="234"/>
        <v>0</v>
      </c>
      <c r="Q1165" s="21">
        <f t="shared" ca="1" si="235"/>
        <v>0</v>
      </c>
      <c r="R1165" s="12">
        <f t="shared" ca="1" si="237"/>
        <v>4.1827816089938883E-6</v>
      </c>
    </row>
    <row r="1166" spans="3:18" x14ac:dyDescent="0.2">
      <c r="C1166" s="80"/>
      <c r="D1166" s="81">
        <f t="shared" si="225"/>
        <v>0</v>
      </c>
      <c r="E1166" s="81">
        <f t="shared" si="225"/>
        <v>0</v>
      </c>
      <c r="F1166" s="21">
        <f t="shared" si="226"/>
        <v>0</v>
      </c>
      <c r="G1166" s="21">
        <f t="shared" si="226"/>
        <v>0</v>
      </c>
      <c r="H1166" s="21">
        <f t="shared" si="227"/>
        <v>0</v>
      </c>
      <c r="I1166" s="21">
        <f t="shared" si="228"/>
        <v>0</v>
      </c>
      <c r="J1166" s="21">
        <f t="shared" si="229"/>
        <v>0</v>
      </c>
      <c r="K1166" s="21">
        <f t="shared" si="230"/>
        <v>0</v>
      </c>
      <c r="L1166" s="21">
        <f t="shared" si="231"/>
        <v>0</v>
      </c>
      <c r="M1166" s="21">
        <f t="shared" ca="1" si="236"/>
        <v>-4.1827816089938883E-6</v>
      </c>
      <c r="N1166" s="21">
        <f t="shared" ca="1" si="232"/>
        <v>0</v>
      </c>
      <c r="O1166" s="82">
        <f t="shared" ca="1" si="233"/>
        <v>0</v>
      </c>
      <c r="P1166" s="21">
        <f t="shared" ca="1" si="234"/>
        <v>0</v>
      </c>
      <c r="Q1166" s="21">
        <f t="shared" ca="1" si="235"/>
        <v>0</v>
      </c>
      <c r="R1166" s="12">
        <f t="shared" ca="1" si="237"/>
        <v>4.1827816089938883E-6</v>
      </c>
    </row>
    <row r="1167" spans="3:18" x14ac:dyDescent="0.2">
      <c r="C1167" s="80"/>
      <c r="D1167" s="81">
        <f t="shared" ref="D1167:E1205" si="238">A1167/A$18</f>
        <v>0</v>
      </c>
      <c r="E1167" s="81">
        <f t="shared" si="238"/>
        <v>0</v>
      </c>
      <c r="F1167" s="21">
        <f t="shared" ref="F1167:G1205" si="239">$C1167*D1167</f>
        <v>0</v>
      </c>
      <c r="G1167" s="21">
        <f t="shared" si="239"/>
        <v>0</v>
      </c>
      <c r="H1167" s="21">
        <f t="shared" si="227"/>
        <v>0</v>
      </c>
      <c r="I1167" s="21">
        <f t="shared" si="228"/>
        <v>0</v>
      </c>
      <c r="J1167" s="21">
        <f t="shared" si="229"/>
        <v>0</v>
      </c>
      <c r="K1167" s="21">
        <f t="shared" si="230"/>
        <v>0</v>
      </c>
      <c r="L1167" s="21">
        <f t="shared" si="231"/>
        <v>0</v>
      </c>
      <c r="M1167" s="21">
        <f t="shared" ca="1" si="236"/>
        <v>-4.1827816089938883E-6</v>
      </c>
      <c r="N1167" s="21">
        <f t="shared" ca="1" si="232"/>
        <v>0</v>
      </c>
      <c r="O1167" s="82">
        <f t="shared" ca="1" si="233"/>
        <v>0</v>
      </c>
      <c r="P1167" s="21">
        <f t="shared" ca="1" si="234"/>
        <v>0</v>
      </c>
      <c r="Q1167" s="21">
        <f t="shared" ca="1" si="235"/>
        <v>0</v>
      </c>
      <c r="R1167" s="12">
        <f t="shared" ca="1" si="237"/>
        <v>4.1827816089938883E-6</v>
      </c>
    </row>
    <row r="1168" spans="3:18" x14ac:dyDescent="0.2">
      <c r="C1168" s="80"/>
      <c r="D1168" s="81">
        <f t="shared" si="238"/>
        <v>0</v>
      </c>
      <c r="E1168" s="81">
        <f t="shared" si="238"/>
        <v>0</v>
      </c>
      <c r="F1168" s="21">
        <f t="shared" si="239"/>
        <v>0</v>
      </c>
      <c r="G1168" s="21">
        <f t="shared" si="239"/>
        <v>0</v>
      </c>
      <c r="H1168" s="21">
        <f t="shared" ref="H1168:H1205" si="240">C1168*D1168*D1168</f>
        <v>0</v>
      </c>
      <c r="I1168" s="21">
        <f t="shared" ref="I1168:I1205" si="241">C1168*D1168*D1168*D1168</f>
        <v>0</v>
      </c>
      <c r="J1168" s="21">
        <f t="shared" ref="J1168:J1205" si="242">C1168*D1168*D1168*D1168*D1168</f>
        <v>0</v>
      </c>
      <c r="K1168" s="21">
        <f t="shared" ref="K1168:K1205" si="243">C1168*E1168*D1168</f>
        <v>0</v>
      </c>
      <c r="L1168" s="21">
        <f t="shared" ref="L1168:L1205" si="244">C1168*E1168*D1168*D1168</f>
        <v>0</v>
      </c>
      <c r="M1168" s="21">
        <f t="shared" ca="1" si="236"/>
        <v>-4.1827816089938883E-6</v>
      </c>
      <c r="N1168" s="21">
        <f t="shared" ref="N1168:N1205" ca="1" si="245">C1168*(M1168-E1168)^2</f>
        <v>0</v>
      </c>
      <c r="O1168" s="82">
        <f t="shared" ref="O1168:O1205" ca="1" si="246">(C1168*O$1-O$2*F1168+O$3*H1168)^2</f>
        <v>0</v>
      </c>
      <c r="P1168" s="21">
        <f t="shared" ref="P1168:P1205" ca="1" si="247">(-C1168*O$2+O$4*F1168-O$5*H1168)^2</f>
        <v>0</v>
      </c>
      <c r="Q1168" s="21">
        <f t="shared" ref="Q1168:Q1205" ca="1" si="248">+(C1168*O$3-F1168*O$5+H1168*O$6)^2</f>
        <v>0</v>
      </c>
      <c r="R1168" s="12">
        <f t="shared" ca="1" si="237"/>
        <v>4.1827816089938883E-6</v>
      </c>
    </row>
    <row r="1169" spans="3:18" x14ac:dyDescent="0.2">
      <c r="C1169" s="80"/>
      <c r="D1169" s="81">
        <f t="shared" si="238"/>
        <v>0</v>
      </c>
      <c r="E1169" s="81">
        <f t="shared" si="238"/>
        <v>0</v>
      </c>
      <c r="F1169" s="21">
        <f t="shared" si="239"/>
        <v>0</v>
      </c>
      <c r="G1169" s="21">
        <f t="shared" si="239"/>
        <v>0</v>
      </c>
      <c r="H1169" s="21">
        <f t="shared" si="240"/>
        <v>0</v>
      </c>
      <c r="I1169" s="21">
        <f t="shared" si="241"/>
        <v>0</v>
      </c>
      <c r="J1169" s="21">
        <f t="shared" si="242"/>
        <v>0</v>
      </c>
      <c r="K1169" s="21">
        <f t="shared" si="243"/>
        <v>0</v>
      </c>
      <c r="L1169" s="21">
        <f t="shared" si="244"/>
        <v>0</v>
      </c>
      <c r="M1169" s="21">
        <f t="shared" ca="1" si="236"/>
        <v>-4.1827816089938883E-6</v>
      </c>
      <c r="N1169" s="21">
        <f t="shared" ca="1" si="245"/>
        <v>0</v>
      </c>
      <c r="O1169" s="82">
        <f t="shared" ca="1" si="246"/>
        <v>0</v>
      </c>
      <c r="P1169" s="21">
        <f t="shared" ca="1" si="247"/>
        <v>0</v>
      </c>
      <c r="Q1169" s="21">
        <f t="shared" ca="1" si="248"/>
        <v>0</v>
      </c>
      <c r="R1169" s="12">
        <f t="shared" ca="1" si="237"/>
        <v>4.1827816089938883E-6</v>
      </c>
    </row>
    <row r="1170" spans="3:18" x14ac:dyDescent="0.2">
      <c r="C1170" s="80"/>
      <c r="D1170" s="81">
        <f t="shared" si="238"/>
        <v>0</v>
      </c>
      <c r="E1170" s="81">
        <f t="shared" si="238"/>
        <v>0</v>
      </c>
      <c r="F1170" s="21">
        <f t="shared" si="239"/>
        <v>0</v>
      </c>
      <c r="G1170" s="21">
        <f t="shared" si="239"/>
        <v>0</v>
      </c>
      <c r="H1170" s="21">
        <f t="shared" si="240"/>
        <v>0</v>
      </c>
      <c r="I1170" s="21">
        <f t="shared" si="241"/>
        <v>0</v>
      </c>
      <c r="J1170" s="21">
        <f t="shared" si="242"/>
        <v>0</v>
      </c>
      <c r="K1170" s="21">
        <f t="shared" si="243"/>
        <v>0</v>
      </c>
      <c r="L1170" s="21">
        <f t="shared" si="244"/>
        <v>0</v>
      </c>
      <c r="M1170" s="21">
        <f t="shared" ca="1" si="236"/>
        <v>-4.1827816089938883E-6</v>
      </c>
      <c r="N1170" s="21">
        <f t="shared" ca="1" si="245"/>
        <v>0</v>
      </c>
      <c r="O1170" s="82">
        <f t="shared" ca="1" si="246"/>
        <v>0</v>
      </c>
      <c r="P1170" s="21">
        <f t="shared" ca="1" si="247"/>
        <v>0</v>
      </c>
      <c r="Q1170" s="21">
        <f t="shared" ca="1" si="248"/>
        <v>0</v>
      </c>
      <c r="R1170" s="12">
        <f t="shared" ca="1" si="237"/>
        <v>4.1827816089938883E-6</v>
      </c>
    </row>
    <row r="1171" spans="3:18" x14ac:dyDescent="0.2">
      <c r="C1171" s="80"/>
      <c r="D1171" s="81">
        <f t="shared" si="238"/>
        <v>0</v>
      </c>
      <c r="E1171" s="81">
        <f t="shared" si="238"/>
        <v>0</v>
      </c>
      <c r="F1171" s="21">
        <f t="shared" si="239"/>
        <v>0</v>
      </c>
      <c r="G1171" s="21">
        <f t="shared" si="239"/>
        <v>0</v>
      </c>
      <c r="H1171" s="21">
        <f t="shared" si="240"/>
        <v>0</v>
      </c>
      <c r="I1171" s="21">
        <f t="shared" si="241"/>
        <v>0</v>
      </c>
      <c r="J1171" s="21">
        <f t="shared" si="242"/>
        <v>0</v>
      </c>
      <c r="K1171" s="21">
        <f t="shared" si="243"/>
        <v>0</v>
      </c>
      <c r="L1171" s="21">
        <f t="shared" si="244"/>
        <v>0</v>
      </c>
      <c r="M1171" s="21">
        <f t="shared" ca="1" si="236"/>
        <v>-4.1827816089938883E-6</v>
      </c>
      <c r="N1171" s="21">
        <f t="shared" ca="1" si="245"/>
        <v>0</v>
      </c>
      <c r="O1171" s="82">
        <f t="shared" ca="1" si="246"/>
        <v>0</v>
      </c>
      <c r="P1171" s="21">
        <f t="shared" ca="1" si="247"/>
        <v>0</v>
      </c>
      <c r="Q1171" s="21">
        <f t="shared" ca="1" si="248"/>
        <v>0</v>
      </c>
      <c r="R1171" s="12">
        <f t="shared" ca="1" si="237"/>
        <v>4.1827816089938883E-6</v>
      </c>
    </row>
    <row r="1172" spans="3:18" x14ac:dyDescent="0.2">
      <c r="C1172" s="80"/>
      <c r="D1172" s="81">
        <f t="shared" si="238"/>
        <v>0</v>
      </c>
      <c r="E1172" s="81">
        <f t="shared" si="238"/>
        <v>0</v>
      </c>
      <c r="F1172" s="21">
        <f t="shared" si="239"/>
        <v>0</v>
      </c>
      <c r="G1172" s="21">
        <f t="shared" si="239"/>
        <v>0</v>
      </c>
      <c r="H1172" s="21">
        <f t="shared" si="240"/>
        <v>0</v>
      </c>
      <c r="I1172" s="21">
        <f t="shared" si="241"/>
        <v>0</v>
      </c>
      <c r="J1172" s="21">
        <f t="shared" si="242"/>
        <v>0</v>
      </c>
      <c r="K1172" s="21">
        <f t="shared" si="243"/>
        <v>0</v>
      </c>
      <c r="L1172" s="21">
        <f t="shared" si="244"/>
        <v>0</v>
      </c>
      <c r="M1172" s="21">
        <f t="shared" ca="1" si="236"/>
        <v>-4.1827816089938883E-6</v>
      </c>
      <c r="N1172" s="21">
        <f t="shared" ca="1" si="245"/>
        <v>0</v>
      </c>
      <c r="O1172" s="82">
        <f t="shared" ca="1" si="246"/>
        <v>0</v>
      </c>
      <c r="P1172" s="21">
        <f t="shared" ca="1" si="247"/>
        <v>0</v>
      </c>
      <c r="Q1172" s="21">
        <f t="shared" ca="1" si="248"/>
        <v>0</v>
      </c>
      <c r="R1172" s="12">
        <f t="shared" ca="1" si="237"/>
        <v>4.1827816089938883E-6</v>
      </c>
    </row>
    <row r="1173" spans="3:18" x14ac:dyDescent="0.2">
      <c r="C1173" s="80"/>
      <c r="D1173" s="81">
        <f t="shared" si="238"/>
        <v>0</v>
      </c>
      <c r="E1173" s="81">
        <f t="shared" si="238"/>
        <v>0</v>
      </c>
      <c r="F1173" s="21">
        <f t="shared" si="239"/>
        <v>0</v>
      </c>
      <c r="G1173" s="21">
        <f t="shared" si="239"/>
        <v>0</v>
      </c>
      <c r="H1173" s="21">
        <f t="shared" si="240"/>
        <v>0</v>
      </c>
      <c r="I1173" s="21">
        <f t="shared" si="241"/>
        <v>0</v>
      </c>
      <c r="J1173" s="21">
        <f t="shared" si="242"/>
        <v>0</v>
      </c>
      <c r="K1173" s="21">
        <f t="shared" si="243"/>
        <v>0</v>
      </c>
      <c r="L1173" s="21">
        <f t="shared" si="244"/>
        <v>0</v>
      </c>
      <c r="M1173" s="21">
        <f t="shared" ref="M1173:M1205" ca="1" si="249">+E$4+E$5*D1173+E$6*D1173^2</f>
        <v>-4.1827816089938883E-6</v>
      </c>
      <c r="N1173" s="21">
        <f t="shared" ca="1" si="245"/>
        <v>0</v>
      </c>
      <c r="O1173" s="82">
        <f t="shared" ca="1" si="246"/>
        <v>0</v>
      </c>
      <c r="P1173" s="21">
        <f t="shared" ca="1" si="247"/>
        <v>0</v>
      </c>
      <c r="Q1173" s="21">
        <f t="shared" ca="1" si="248"/>
        <v>0</v>
      </c>
      <c r="R1173" s="12">
        <f t="shared" ref="R1173:R1205" ca="1" si="250">+E1173-M1173</f>
        <v>4.1827816089938883E-6</v>
      </c>
    </row>
    <row r="1174" spans="3:18" x14ac:dyDescent="0.2">
      <c r="C1174" s="80"/>
      <c r="D1174" s="81">
        <f t="shared" si="238"/>
        <v>0</v>
      </c>
      <c r="E1174" s="81">
        <f t="shared" si="238"/>
        <v>0</v>
      </c>
      <c r="F1174" s="21">
        <f t="shared" si="239"/>
        <v>0</v>
      </c>
      <c r="G1174" s="21">
        <f t="shared" si="239"/>
        <v>0</v>
      </c>
      <c r="H1174" s="21">
        <f t="shared" si="240"/>
        <v>0</v>
      </c>
      <c r="I1174" s="21">
        <f t="shared" si="241"/>
        <v>0</v>
      </c>
      <c r="J1174" s="21">
        <f t="shared" si="242"/>
        <v>0</v>
      </c>
      <c r="K1174" s="21">
        <f t="shared" si="243"/>
        <v>0</v>
      </c>
      <c r="L1174" s="21">
        <f t="shared" si="244"/>
        <v>0</v>
      </c>
      <c r="M1174" s="21">
        <f t="shared" ca="1" si="249"/>
        <v>-4.1827816089938883E-6</v>
      </c>
      <c r="N1174" s="21">
        <f t="shared" ca="1" si="245"/>
        <v>0</v>
      </c>
      <c r="O1174" s="82">
        <f t="shared" ca="1" si="246"/>
        <v>0</v>
      </c>
      <c r="P1174" s="21">
        <f t="shared" ca="1" si="247"/>
        <v>0</v>
      </c>
      <c r="Q1174" s="21">
        <f t="shared" ca="1" si="248"/>
        <v>0</v>
      </c>
      <c r="R1174" s="12">
        <f t="shared" ca="1" si="250"/>
        <v>4.1827816089938883E-6</v>
      </c>
    </row>
    <row r="1175" spans="3:18" x14ac:dyDescent="0.2">
      <c r="C1175" s="80"/>
      <c r="D1175" s="81">
        <f t="shared" si="238"/>
        <v>0</v>
      </c>
      <c r="E1175" s="81">
        <f t="shared" si="238"/>
        <v>0</v>
      </c>
      <c r="F1175" s="21">
        <f t="shared" si="239"/>
        <v>0</v>
      </c>
      <c r="G1175" s="21">
        <f t="shared" si="239"/>
        <v>0</v>
      </c>
      <c r="H1175" s="21">
        <f t="shared" si="240"/>
        <v>0</v>
      </c>
      <c r="I1175" s="21">
        <f t="shared" si="241"/>
        <v>0</v>
      </c>
      <c r="J1175" s="21">
        <f t="shared" si="242"/>
        <v>0</v>
      </c>
      <c r="K1175" s="21">
        <f t="shared" si="243"/>
        <v>0</v>
      </c>
      <c r="L1175" s="21">
        <f t="shared" si="244"/>
        <v>0</v>
      </c>
      <c r="M1175" s="21">
        <f t="shared" ca="1" si="249"/>
        <v>-4.1827816089938883E-6</v>
      </c>
      <c r="N1175" s="21">
        <f t="shared" ca="1" si="245"/>
        <v>0</v>
      </c>
      <c r="O1175" s="82">
        <f t="shared" ca="1" si="246"/>
        <v>0</v>
      </c>
      <c r="P1175" s="21">
        <f t="shared" ca="1" si="247"/>
        <v>0</v>
      </c>
      <c r="Q1175" s="21">
        <f t="shared" ca="1" si="248"/>
        <v>0</v>
      </c>
      <c r="R1175" s="12">
        <f t="shared" ca="1" si="250"/>
        <v>4.1827816089938883E-6</v>
      </c>
    </row>
    <row r="1176" spans="3:18" x14ac:dyDescent="0.2">
      <c r="C1176" s="80"/>
      <c r="D1176" s="81">
        <f t="shared" si="238"/>
        <v>0</v>
      </c>
      <c r="E1176" s="81">
        <f t="shared" si="238"/>
        <v>0</v>
      </c>
      <c r="F1176" s="21">
        <f t="shared" si="239"/>
        <v>0</v>
      </c>
      <c r="G1176" s="21">
        <f t="shared" si="239"/>
        <v>0</v>
      </c>
      <c r="H1176" s="21">
        <f t="shared" si="240"/>
        <v>0</v>
      </c>
      <c r="I1176" s="21">
        <f t="shared" si="241"/>
        <v>0</v>
      </c>
      <c r="J1176" s="21">
        <f t="shared" si="242"/>
        <v>0</v>
      </c>
      <c r="K1176" s="21">
        <f t="shared" si="243"/>
        <v>0</v>
      </c>
      <c r="L1176" s="21">
        <f t="shared" si="244"/>
        <v>0</v>
      </c>
      <c r="M1176" s="21">
        <f t="shared" ca="1" si="249"/>
        <v>-4.1827816089938883E-6</v>
      </c>
      <c r="N1176" s="21">
        <f t="shared" ca="1" si="245"/>
        <v>0</v>
      </c>
      <c r="O1176" s="82">
        <f t="shared" ca="1" si="246"/>
        <v>0</v>
      </c>
      <c r="P1176" s="21">
        <f t="shared" ca="1" si="247"/>
        <v>0</v>
      </c>
      <c r="Q1176" s="21">
        <f t="shared" ca="1" si="248"/>
        <v>0</v>
      </c>
      <c r="R1176" s="12">
        <f t="shared" ca="1" si="250"/>
        <v>4.1827816089938883E-6</v>
      </c>
    </row>
    <row r="1177" spans="3:18" x14ac:dyDescent="0.2">
      <c r="C1177" s="80"/>
      <c r="D1177" s="81">
        <f t="shared" si="238"/>
        <v>0</v>
      </c>
      <c r="E1177" s="81">
        <f t="shared" si="238"/>
        <v>0</v>
      </c>
      <c r="F1177" s="21">
        <f t="shared" si="239"/>
        <v>0</v>
      </c>
      <c r="G1177" s="21">
        <f t="shared" si="239"/>
        <v>0</v>
      </c>
      <c r="H1177" s="21">
        <f t="shared" si="240"/>
        <v>0</v>
      </c>
      <c r="I1177" s="21">
        <f t="shared" si="241"/>
        <v>0</v>
      </c>
      <c r="J1177" s="21">
        <f t="shared" si="242"/>
        <v>0</v>
      </c>
      <c r="K1177" s="21">
        <f t="shared" si="243"/>
        <v>0</v>
      </c>
      <c r="L1177" s="21">
        <f t="shared" si="244"/>
        <v>0</v>
      </c>
      <c r="M1177" s="21">
        <f t="shared" ca="1" si="249"/>
        <v>-4.1827816089938883E-6</v>
      </c>
      <c r="N1177" s="21">
        <f t="shared" ca="1" si="245"/>
        <v>0</v>
      </c>
      <c r="O1177" s="82">
        <f t="shared" ca="1" si="246"/>
        <v>0</v>
      </c>
      <c r="P1177" s="21">
        <f t="shared" ca="1" si="247"/>
        <v>0</v>
      </c>
      <c r="Q1177" s="21">
        <f t="shared" ca="1" si="248"/>
        <v>0</v>
      </c>
      <c r="R1177" s="12">
        <f t="shared" ca="1" si="250"/>
        <v>4.1827816089938883E-6</v>
      </c>
    </row>
    <row r="1178" spans="3:18" x14ac:dyDescent="0.2">
      <c r="C1178" s="80"/>
      <c r="D1178" s="81">
        <f t="shared" si="238"/>
        <v>0</v>
      </c>
      <c r="E1178" s="81">
        <f t="shared" si="238"/>
        <v>0</v>
      </c>
      <c r="F1178" s="21">
        <f t="shared" si="239"/>
        <v>0</v>
      </c>
      <c r="G1178" s="21">
        <f t="shared" si="239"/>
        <v>0</v>
      </c>
      <c r="H1178" s="21">
        <f t="shared" si="240"/>
        <v>0</v>
      </c>
      <c r="I1178" s="21">
        <f t="shared" si="241"/>
        <v>0</v>
      </c>
      <c r="J1178" s="21">
        <f t="shared" si="242"/>
        <v>0</v>
      </c>
      <c r="K1178" s="21">
        <f t="shared" si="243"/>
        <v>0</v>
      </c>
      <c r="L1178" s="21">
        <f t="shared" si="244"/>
        <v>0</v>
      </c>
      <c r="M1178" s="21">
        <f t="shared" ca="1" si="249"/>
        <v>-4.1827816089938883E-6</v>
      </c>
      <c r="N1178" s="21">
        <f t="shared" ca="1" si="245"/>
        <v>0</v>
      </c>
      <c r="O1178" s="82">
        <f t="shared" ca="1" si="246"/>
        <v>0</v>
      </c>
      <c r="P1178" s="21">
        <f t="shared" ca="1" si="247"/>
        <v>0</v>
      </c>
      <c r="Q1178" s="21">
        <f t="shared" ca="1" si="248"/>
        <v>0</v>
      </c>
      <c r="R1178" s="12">
        <f t="shared" ca="1" si="250"/>
        <v>4.1827816089938883E-6</v>
      </c>
    </row>
    <row r="1179" spans="3:18" x14ac:dyDescent="0.2">
      <c r="C1179" s="80"/>
      <c r="D1179" s="81">
        <f t="shared" si="238"/>
        <v>0</v>
      </c>
      <c r="E1179" s="81">
        <f t="shared" si="238"/>
        <v>0</v>
      </c>
      <c r="F1179" s="21">
        <f t="shared" si="239"/>
        <v>0</v>
      </c>
      <c r="G1179" s="21">
        <f t="shared" si="239"/>
        <v>0</v>
      </c>
      <c r="H1179" s="21">
        <f t="shared" si="240"/>
        <v>0</v>
      </c>
      <c r="I1179" s="21">
        <f t="shared" si="241"/>
        <v>0</v>
      </c>
      <c r="J1179" s="21">
        <f t="shared" si="242"/>
        <v>0</v>
      </c>
      <c r="K1179" s="21">
        <f t="shared" si="243"/>
        <v>0</v>
      </c>
      <c r="L1179" s="21">
        <f t="shared" si="244"/>
        <v>0</v>
      </c>
      <c r="M1179" s="21">
        <f t="shared" ca="1" si="249"/>
        <v>-4.1827816089938883E-6</v>
      </c>
      <c r="N1179" s="21">
        <f t="shared" ca="1" si="245"/>
        <v>0</v>
      </c>
      <c r="O1179" s="82">
        <f t="shared" ca="1" si="246"/>
        <v>0</v>
      </c>
      <c r="P1179" s="21">
        <f t="shared" ca="1" si="247"/>
        <v>0</v>
      </c>
      <c r="Q1179" s="21">
        <f t="shared" ca="1" si="248"/>
        <v>0</v>
      </c>
      <c r="R1179" s="12">
        <f t="shared" ca="1" si="250"/>
        <v>4.1827816089938883E-6</v>
      </c>
    </row>
    <row r="1180" spans="3:18" x14ac:dyDescent="0.2">
      <c r="C1180" s="80"/>
      <c r="D1180" s="81">
        <f t="shared" si="238"/>
        <v>0</v>
      </c>
      <c r="E1180" s="81">
        <f t="shared" si="238"/>
        <v>0</v>
      </c>
      <c r="F1180" s="21">
        <f t="shared" si="239"/>
        <v>0</v>
      </c>
      <c r="G1180" s="21">
        <f t="shared" si="239"/>
        <v>0</v>
      </c>
      <c r="H1180" s="21">
        <f t="shared" si="240"/>
        <v>0</v>
      </c>
      <c r="I1180" s="21">
        <f t="shared" si="241"/>
        <v>0</v>
      </c>
      <c r="J1180" s="21">
        <f t="shared" si="242"/>
        <v>0</v>
      </c>
      <c r="K1180" s="21">
        <f t="shared" si="243"/>
        <v>0</v>
      </c>
      <c r="L1180" s="21">
        <f t="shared" si="244"/>
        <v>0</v>
      </c>
      <c r="M1180" s="21">
        <f t="shared" ca="1" si="249"/>
        <v>-4.1827816089938883E-6</v>
      </c>
      <c r="N1180" s="21">
        <f t="shared" ca="1" si="245"/>
        <v>0</v>
      </c>
      <c r="O1180" s="82">
        <f t="shared" ca="1" si="246"/>
        <v>0</v>
      </c>
      <c r="P1180" s="21">
        <f t="shared" ca="1" si="247"/>
        <v>0</v>
      </c>
      <c r="Q1180" s="21">
        <f t="shared" ca="1" si="248"/>
        <v>0</v>
      </c>
      <c r="R1180" s="12">
        <f t="shared" ca="1" si="250"/>
        <v>4.1827816089938883E-6</v>
      </c>
    </row>
    <row r="1181" spans="3:18" x14ac:dyDescent="0.2">
      <c r="C1181" s="80"/>
      <c r="D1181" s="81">
        <f t="shared" si="238"/>
        <v>0</v>
      </c>
      <c r="E1181" s="81">
        <f t="shared" si="238"/>
        <v>0</v>
      </c>
      <c r="F1181" s="21">
        <f t="shared" si="239"/>
        <v>0</v>
      </c>
      <c r="G1181" s="21">
        <f t="shared" si="239"/>
        <v>0</v>
      </c>
      <c r="H1181" s="21">
        <f t="shared" si="240"/>
        <v>0</v>
      </c>
      <c r="I1181" s="21">
        <f t="shared" si="241"/>
        <v>0</v>
      </c>
      <c r="J1181" s="21">
        <f t="shared" si="242"/>
        <v>0</v>
      </c>
      <c r="K1181" s="21">
        <f t="shared" si="243"/>
        <v>0</v>
      </c>
      <c r="L1181" s="21">
        <f t="shared" si="244"/>
        <v>0</v>
      </c>
      <c r="M1181" s="21">
        <f t="shared" ca="1" si="249"/>
        <v>-4.1827816089938883E-6</v>
      </c>
      <c r="N1181" s="21">
        <f t="shared" ca="1" si="245"/>
        <v>0</v>
      </c>
      <c r="O1181" s="82">
        <f t="shared" ca="1" si="246"/>
        <v>0</v>
      </c>
      <c r="P1181" s="21">
        <f t="shared" ca="1" si="247"/>
        <v>0</v>
      </c>
      <c r="Q1181" s="21">
        <f t="shared" ca="1" si="248"/>
        <v>0</v>
      </c>
      <c r="R1181" s="12">
        <f t="shared" ca="1" si="250"/>
        <v>4.1827816089938883E-6</v>
      </c>
    </row>
    <row r="1182" spans="3:18" x14ac:dyDescent="0.2">
      <c r="C1182" s="80"/>
      <c r="D1182" s="81">
        <f t="shared" si="238"/>
        <v>0</v>
      </c>
      <c r="E1182" s="81">
        <f t="shared" si="238"/>
        <v>0</v>
      </c>
      <c r="F1182" s="21">
        <f t="shared" si="239"/>
        <v>0</v>
      </c>
      <c r="G1182" s="21">
        <f t="shared" si="239"/>
        <v>0</v>
      </c>
      <c r="H1182" s="21">
        <f t="shared" si="240"/>
        <v>0</v>
      </c>
      <c r="I1182" s="21">
        <f t="shared" si="241"/>
        <v>0</v>
      </c>
      <c r="J1182" s="21">
        <f t="shared" si="242"/>
        <v>0</v>
      </c>
      <c r="K1182" s="21">
        <f t="shared" si="243"/>
        <v>0</v>
      </c>
      <c r="L1182" s="21">
        <f t="shared" si="244"/>
        <v>0</v>
      </c>
      <c r="M1182" s="21">
        <f t="shared" ca="1" si="249"/>
        <v>-4.1827816089938883E-6</v>
      </c>
      <c r="N1182" s="21">
        <f t="shared" ca="1" si="245"/>
        <v>0</v>
      </c>
      <c r="O1182" s="82">
        <f t="shared" ca="1" si="246"/>
        <v>0</v>
      </c>
      <c r="P1182" s="21">
        <f t="shared" ca="1" si="247"/>
        <v>0</v>
      </c>
      <c r="Q1182" s="21">
        <f t="shared" ca="1" si="248"/>
        <v>0</v>
      </c>
      <c r="R1182" s="12">
        <f t="shared" ca="1" si="250"/>
        <v>4.1827816089938883E-6</v>
      </c>
    </row>
    <row r="1183" spans="3:18" x14ac:dyDescent="0.2">
      <c r="C1183" s="80"/>
      <c r="D1183" s="81">
        <f t="shared" si="238"/>
        <v>0</v>
      </c>
      <c r="E1183" s="81">
        <f t="shared" si="238"/>
        <v>0</v>
      </c>
      <c r="F1183" s="21">
        <f t="shared" si="239"/>
        <v>0</v>
      </c>
      <c r="G1183" s="21">
        <f t="shared" si="239"/>
        <v>0</v>
      </c>
      <c r="H1183" s="21">
        <f t="shared" si="240"/>
        <v>0</v>
      </c>
      <c r="I1183" s="21">
        <f t="shared" si="241"/>
        <v>0</v>
      </c>
      <c r="J1183" s="21">
        <f t="shared" si="242"/>
        <v>0</v>
      </c>
      <c r="K1183" s="21">
        <f t="shared" si="243"/>
        <v>0</v>
      </c>
      <c r="L1183" s="21">
        <f t="shared" si="244"/>
        <v>0</v>
      </c>
      <c r="M1183" s="21">
        <f t="shared" ca="1" si="249"/>
        <v>-4.1827816089938883E-6</v>
      </c>
      <c r="N1183" s="21">
        <f t="shared" ca="1" si="245"/>
        <v>0</v>
      </c>
      <c r="O1183" s="82">
        <f t="shared" ca="1" si="246"/>
        <v>0</v>
      </c>
      <c r="P1183" s="21">
        <f t="shared" ca="1" si="247"/>
        <v>0</v>
      </c>
      <c r="Q1183" s="21">
        <f t="shared" ca="1" si="248"/>
        <v>0</v>
      </c>
      <c r="R1183" s="12">
        <f t="shared" ca="1" si="250"/>
        <v>4.1827816089938883E-6</v>
      </c>
    </row>
    <row r="1184" spans="3:18" x14ac:dyDescent="0.2">
      <c r="C1184" s="80"/>
      <c r="D1184" s="81">
        <f t="shared" si="238"/>
        <v>0</v>
      </c>
      <c r="E1184" s="81">
        <f t="shared" si="238"/>
        <v>0</v>
      </c>
      <c r="F1184" s="21">
        <f t="shared" si="239"/>
        <v>0</v>
      </c>
      <c r="G1184" s="21">
        <f t="shared" si="239"/>
        <v>0</v>
      </c>
      <c r="H1184" s="21">
        <f t="shared" si="240"/>
        <v>0</v>
      </c>
      <c r="I1184" s="21">
        <f t="shared" si="241"/>
        <v>0</v>
      </c>
      <c r="J1184" s="21">
        <f t="shared" si="242"/>
        <v>0</v>
      </c>
      <c r="K1184" s="21">
        <f t="shared" si="243"/>
        <v>0</v>
      </c>
      <c r="L1184" s="21">
        <f t="shared" si="244"/>
        <v>0</v>
      </c>
      <c r="M1184" s="21">
        <f t="shared" ca="1" si="249"/>
        <v>-4.1827816089938883E-6</v>
      </c>
      <c r="N1184" s="21">
        <f t="shared" ca="1" si="245"/>
        <v>0</v>
      </c>
      <c r="O1184" s="82">
        <f t="shared" ca="1" si="246"/>
        <v>0</v>
      </c>
      <c r="P1184" s="21">
        <f t="shared" ca="1" si="247"/>
        <v>0</v>
      </c>
      <c r="Q1184" s="21">
        <f t="shared" ca="1" si="248"/>
        <v>0</v>
      </c>
      <c r="R1184" s="12">
        <f t="shared" ca="1" si="250"/>
        <v>4.1827816089938883E-6</v>
      </c>
    </row>
    <row r="1185" spans="3:18" x14ac:dyDescent="0.2">
      <c r="C1185" s="80"/>
      <c r="D1185" s="81">
        <f t="shared" si="238"/>
        <v>0</v>
      </c>
      <c r="E1185" s="81">
        <f t="shared" si="238"/>
        <v>0</v>
      </c>
      <c r="F1185" s="21">
        <f t="shared" si="239"/>
        <v>0</v>
      </c>
      <c r="G1185" s="21">
        <f t="shared" si="239"/>
        <v>0</v>
      </c>
      <c r="H1185" s="21">
        <f t="shared" si="240"/>
        <v>0</v>
      </c>
      <c r="I1185" s="21">
        <f t="shared" si="241"/>
        <v>0</v>
      </c>
      <c r="J1185" s="21">
        <f t="shared" si="242"/>
        <v>0</v>
      </c>
      <c r="K1185" s="21">
        <f t="shared" si="243"/>
        <v>0</v>
      </c>
      <c r="L1185" s="21">
        <f t="shared" si="244"/>
        <v>0</v>
      </c>
      <c r="M1185" s="21">
        <f t="shared" ca="1" si="249"/>
        <v>-4.1827816089938883E-6</v>
      </c>
      <c r="N1185" s="21">
        <f t="shared" ca="1" si="245"/>
        <v>0</v>
      </c>
      <c r="O1185" s="82">
        <f t="shared" ca="1" si="246"/>
        <v>0</v>
      </c>
      <c r="P1185" s="21">
        <f t="shared" ca="1" si="247"/>
        <v>0</v>
      </c>
      <c r="Q1185" s="21">
        <f t="shared" ca="1" si="248"/>
        <v>0</v>
      </c>
      <c r="R1185" s="12">
        <f t="shared" ca="1" si="250"/>
        <v>4.1827816089938883E-6</v>
      </c>
    </row>
    <row r="1186" spans="3:18" x14ac:dyDescent="0.2">
      <c r="C1186" s="80"/>
      <c r="D1186" s="81">
        <f t="shared" si="238"/>
        <v>0</v>
      </c>
      <c r="E1186" s="81">
        <f t="shared" si="238"/>
        <v>0</v>
      </c>
      <c r="F1186" s="21">
        <f t="shared" si="239"/>
        <v>0</v>
      </c>
      <c r="G1186" s="21">
        <f t="shared" si="239"/>
        <v>0</v>
      </c>
      <c r="H1186" s="21">
        <f t="shared" si="240"/>
        <v>0</v>
      </c>
      <c r="I1186" s="21">
        <f t="shared" si="241"/>
        <v>0</v>
      </c>
      <c r="J1186" s="21">
        <f t="shared" si="242"/>
        <v>0</v>
      </c>
      <c r="K1186" s="21">
        <f t="shared" si="243"/>
        <v>0</v>
      </c>
      <c r="L1186" s="21">
        <f t="shared" si="244"/>
        <v>0</v>
      </c>
      <c r="M1186" s="21">
        <f t="shared" ca="1" si="249"/>
        <v>-4.1827816089938883E-6</v>
      </c>
      <c r="N1186" s="21">
        <f t="shared" ca="1" si="245"/>
        <v>0</v>
      </c>
      <c r="O1186" s="82">
        <f t="shared" ca="1" si="246"/>
        <v>0</v>
      </c>
      <c r="P1186" s="21">
        <f t="shared" ca="1" si="247"/>
        <v>0</v>
      </c>
      <c r="Q1186" s="21">
        <f t="shared" ca="1" si="248"/>
        <v>0</v>
      </c>
      <c r="R1186" s="12">
        <f t="shared" ca="1" si="250"/>
        <v>4.1827816089938883E-6</v>
      </c>
    </row>
    <row r="1187" spans="3:18" x14ac:dyDescent="0.2">
      <c r="C1187" s="80"/>
      <c r="D1187" s="81">
        <f t="shared" si="238"/>
        <v>0</v>
      </c>
      <c r="E1187" s="81">
        <f t="shared" si="238"/>
        <v>0</v>
      </c>
      <c r="F1187" s="21">
        <f t="shared" si="239"/>
        <v>0</v>
      </c>
      <c r="G1187" s="21">
        <f t="shared" si="239"/>
        <v>0</v>
      </c>
      <c r="H1187" s="21">
        <f t="shared" si="240"/>
        <v>0</v>
      </c>
      <c r="I1187" s="21">
        <f t="shared" si="241"/>
        <v>0</v>
      </c>
      <c r="J1187" s="21">
        <f t="shared" si="242"/>
        <v>0</v>
      </c>
      <c r="K1187" s="21">
        <f t="shared" si="243"/>
        <v>0</v>
      </c>
      <c r="L1187" s="21">
        <f t="shared" si="244"/>
        <v>0</v>
      </c>
      <c r="M1187" s="21">
        <f t="shared" ca="1" si="249"/>
        <v>-4.1827816089938883E-6</v>
      </c>
      <c r="N1187" s="21">
        <f t="shared" ca="1" si="245"/>
        <v>0</v>
      </c>
      <c r="O1187" s="82">
        <f t="shared" ca="1" si="246"/>
        <v>0</v>
      </c>
      <c r="P1187" s="21">
        <f t="shared" ca="1" si="247"/>
        <v>0</v>
      </c>
      <c r="Q1187" s="21">
        <f t="shared" ca="1" si="248"/>
        <v>0</v>
      </c>
      <c r="R1187" s="12">
        <f t="shared" ca="1" si="250"/>
        <v>4.1827816089938883E-6</v>
      </c>
    </row>
    <row r="1188" spans="3:18" x14ac:dyDescent="0.2">
      <c r="C1188" s="80"/>
      <c r="D1188" s="81">
        <f t="shared" si="238"/>
        <v>0</v>
      </c>
      <c r="E1188" s="81">
        <f t="shared" si="238"/>
        <v>0</v>
      </c>
      <c r="F1188" s="21">
        <f t="shared" si="239"/>
        <v>0</v>
      </c>
      <c r="G1188" s="21">
        <f t="shared" si="239"/>
        <v>0</v>
      </c>
      <c r="H1188" s="21">
        <f t="shared" si="240"/>
        <v>0</v>
      </c>
      <c r="I1188" s="21">
        <f t="shared" si="241"/>
        <v>0</v>
      </c>
      <c r="J1188" s="21">
        <f t="shared" si="242"/>
        <v>0</v>
      </c>
      <c r="K1188" s="21">
        <f t="shared" si="243"/>
        <v>0</v>
      </c>
      <c r="L1188" s="21">
        <f t="shared" si="244"/>
        <v>0</v>
      </c>
      <c r="M1188" s="21">
        <f t="shared" ca="1" si="249"/>
        <v>-4.1827816089938883E-6</v>
      </c>
      <c r="N1188" s="21">
        <f t="shared" ca="1" si="245"/>
        <v>0</v>
      </c>
      <c r="O1188" s="82">
        <f t="shared" ca="1" si="246"/>
        <v>0</v>
      </c>
      <c r="P1188" s="21">
        <f t="shared" ca="1" si="247"/>
        <v>0</v>
      </c>
      <c r="Q1188" s="21">
        <f t="shared" ca="1" si="248"/>
        <v>0</v>
      </c>
      <c r="R1188" s="12">
        <f t="shared" ca="1" si="250"/>
        <v>4.1827816089938883E-6</v>
      </c>
    </row>
    <row r="1189" spans="3:18" x14ac:dyDescent="0.2">
      <c r="C1189" s="80"/>
      <c r="D1189" s="81">
        <f t="shared" si="238"/>
        <v>0</v>
      </c>
      <c r="E1189" s="81">
        <f t="shared" si="238"/>
        <v>0</v>
      </c>
      <c r="F1189" s="21">
        <f t="shared" si="239"/>
        <v>0</v>
      </c>
      <c r="G1189" s="21">
        <f t="shared" si="239"/>
        <v>0</v>
      </c>
      <c r="H1189" s="21">
        <f t="shared" si="240"/>
        <v>0</v>
      </c>
      <c r="I1189" s="21">
        <f t="shared" si="241"/>
        <v>0</v>
      </c>
      <c r="J1189" s="21">
        <f t="shared" si="242"/>
        <v>0</v>
      </c>
      <c r="K1189" s="21">
        <f t="shared" si="243"/>
        <v>0</v>
      </c>
      <c r="L1189" s="21">
        <f t="shared" si="244"/>
        <v>0</v>
      </c>
      <c r="M1189" s="21">
        <f t="shared" ca="1" si="249"/>
        <v>-4.1827816089938883E-6</v>
      </c>
      <c r="N1189" s="21">
        <f t="shared" ca="1" si="245"/>
        <v>0</v>
      </c>
      <c r="O1189" s="82">
        <f t="shared" ca="1" si="246"/>
        <v>0</v>
      </c>
      <c r="P1189" s="21">
        <f t="shared" ca="1" si="247"/>
        <v>0</v>
      </c>
      <c r="Q1189" s="21">
        <f t="shared" ca="1" si="248"/>
        <v>0</v>
      </c>
      <c r="R1189" s="12">
        <f t="shared" ca="1" si="250"/>
        <v>4.1827816089938883E-6</v>
      </c>
    </row>
    <row r="1190" spans="3:18" x14ac:dyDescent="0.2">
      <c r="C1190" s="80"/>
      <c r="D1190" s="81">
        <f t="shared" si="238"/>
        <v>0</v>
      </c>
      <c r="E1190" s="81">
        <f t="shared" si="238"/>
        <v>0</v>
      </c>
      <c r="F1190" s="21">
        <f t="shared" si="239"/>
        <v>0</v>
      </c>
      <c r="G1190" s="21">
        <f t="shared" si="239"/>
        <v>0</v>
      </c>
      <c r="H1190" s="21">
        <f t="shared" si="240"/>
        <v>0</v>
      </c>
      <c r="I1190" s="21">
        <f t="shared" si="241"/>
        <v>0</v>
      </c>
      <c r="J1190" s="21">
        <f t="shared" si="242"/>
        <v>0</v>
      </c>
      <c r="K1190" s="21">
        <f t="shared" si="243"/>
        <v>0</v>
      </c>
      <c r="L1190" s="21">
        <f t="shared" si="244"/>
        <v>0</v>
      </c>
      <c r="M1190" s="21">
        <f t="shared" ca="1" si="249"/>
        <v>-4.1827816089938883E-6</v>
      </c>
      <c r="N1190" s="21">
        <f t="shared" ca="1" si="245"/>
        <v>0</v>
      </c>
      <c r="O1190" s="82">
        <f t="shared" ca="1" si="246"/>
        <v>0</v>
      </c>
      <c r="P1190" s="21">
        <f t="shared" ca="1" si="247"/>
        <v>0</v>
      </c>
      <c r="Q1190" s="21">
        <f t="shared" ca="1" si="248"/>
        <v>0</v>
      </c>
      <c r="R1190" s="12">
        <f t="shared" ca="1" si="250"/>
        <v>4.1827816089938883E-6</v>
      </c>
    </row>
    <row r="1191" spans="3:18" x14ac:dyDescent="0.2">
      <c r="C1191" s="80"/>
      <c r="D1191" s="81">
        <f t="shared" si="238"/>
        <v>0</v>
      </c>
      <c r="E1191" s="81">
        <f t="shared" si="238"/>
        <v>0</v>
      </c>
      <c r="F1191" s="21">
        <f t="shared" si="239"/>
        <v>0</v>
      </c>
      <c r="G1191" s="21">
        <f t="shared" si="239"/>
        <v>0</v>
      </c>
      <c r="H1191" s="21">
        <f t="shared" si="240"/>
        <v>0</v>
      </c>
      <c r="I1191" s="21">
        <f t="shared" si="241"/>
        <v>0</v>
      </c>
      <c r="J1191" s="21">
        <f t="shared" si="242"/>
        <v>0</v>
      </c>
      <c r="K1191" s="21">
        <f t="shared" si="243"/>
        <v>0</v>
      </c>
      <c r="L1191" s="21">
        <f t="shared" si="244"/>
        <v>0</v>
      </c>
      <c r="M1191" s="21">
        <f t="shared" ca="1" si="249"/>
        <v>-4.1827816089938883E-6</v>
      </c>
      <c r="N1191" s="21">
        <f t="shared" ca="1" si="245"/>
        <v>0</v>
      </c>
      <c r="O1191" s="82">
        <f t="shared" ca="1" si="246"/>
        <v>0</v>
      </c>
      <c r="P1191" s="21">
        <f t="shared" ca="1" si="247"/>
        <v>0</v>
      </c>
      <c r="Q1191" s="21">
        <f t="shared" ca="1" si="248"/>
        <v>0</v>
      </c>
      <c r="R1191" s="12">
        <f t="shared" ca="1" si="250"/>
        <v>4.1827816089938883E-6</v>
      </c>
    </row>
    <row r="1192" spans="3:18" x14ac:dyDescent="0.2">
      <c r="C1192" s="80"/>
      <c r="D1192" s="81">
        <f t="shared" si="238"/>
        <v>0</v>
      </c>
      <c r="E1192" s="81">
        <f t="shared" si="238"/>
        <v>0</v>
      </c>
      <c r="F1192" s="21">
        <f t="shared" si="239"/>
        <v>0</v>
      </c>
      <c r="G1192" s="21">
        <f t="shared" si="239"/>
        <v>0</v>
      </c>
      <c r="H1192" s="21">
        <f t="shared" si="240"/>
        <v>0</v>
      </c>
      <c r="I1192" s="21">
        <f t="shared" si="241"/>
        <v>0</v>
      </c>
      <c r="J1192" s="21">
        <f t="shared" si="242"/>
        <v>0</v>
      </c>
      <c r="K1192" s="21">
        <f t="shared" si="243"/>
        <v>0</v>
      </c>
      <c r="L1192" s="21">
        <f t="shared" si="244"/>
        <v>0</v>
      </c>
      <c r="M1192" s="21">
        <f t="shared" ca="1" si="249"/>
        <v>-4.1827816089938883E-6</v>
      </c>
      <c r="N1192" s="21">
        <f t="shared" ca="1" si="245"/>
        <v>0</v>
      </c>
      <c r="O1192" s="82">
        <f t="shared" ca="1" si="246"/>
        <v>0</v>
      </c>
      <c r="P1192" s="21">
        <f t="shared" ca="1" si="247"/>
        <v>0</v>
      </c>
      <c r="Q1192" s="21">
        <f t="shared" ca="1" si="248"/>
        <v>0</v>
      </c>
      <c r="R1192" s="12">
        <f t="shared" ca="1" si="250"/>
        <v>4.1827816089938883E-6</v>
      </c>
    </row>
    <row r="1193" spans="3:18" x14ac:dyDescent="0.2">
      <c r="C1193" s="80"/>
      <c r="D1193" s="81">
        <f t="shared" si="238"/>
        <v>0</v>
      </c>
      <c r="E1193" s="81">
        <f t="shared" si="238"/>
        <v>0</v>
      </c>
      <c r="F1193" s="21">
        <f t="shared" si="239"/>
        <v>0</v>
      </c>
      <c r="G1193" s="21">
        <f t="shared" si="239"/>
        <v>0</v>
      </c>
      <c r="H1193" s="21">
        <f t="shared" si="240"/>
        <v>0</v>
      </c>
      <c r="I1193" s="21">
        <f t="shared" si="241"/>
        <v>0</v>
      </c>
      <c r="J1193" s="21">
        <f t="shared" si="242"/>
        <v>0</v>
      </c>
      <c r="K1193" s="21">
        <f t="shared" si="243"/>
        <v>0</v>
      </c>
      <c r="L1193" s="21">
        <f t="shared" si="244"/>
        <v>0</v>
      </c>
      <c r="M1193" s="21">
        <f t="shared" ca="1" si="249"/>
        <v>-4.1827816089938883E-6</v>
      </c>
      <c r="N1193" s="21">
        <f t="shared" ca="1" si="245"/>
        <v>0</v>
      </c>
      <c r="O1193" s="82">
        <f t="shared" ca="1" si="246"/>
        <v>0</v>
      </c>
      <c r="P1193" s="21">
        <f t="shared" ca="1" si="247"/>
        <v>0</v>
      </c>
      <c r="Q1193" s="21">
        <f t="shared" ca="1" si="248"/>
        <v>0</v>
      </c>
      <c r="R1193" s="12">
        <f t="shared" ca="1" si="250"/>
        <v>4.1827816089938883E-6</v>
      </c>
    </row>
    <row r="1194" spans="3:18" x14ac:dyDescent="0.2">
      <c r="C1194" s="80"/>
      <c r="D1194" s="81">
        <f t="shared" si="238"/>
        <v>0</v>
      </c>
      <c r="E1194" s="81">
        <f t="shared" si="238"/>
        <v>0</v>
      </c>
      <c r="F1194" s="21">
        <f t="shared" si="239"/>
        <v>0</v>
      </c>
      <c r="G1194" s="21">
        <f t="shared" si="239"/>
        <v>0</v>
      </c>
      <c r="H1194" s="21">
        <f t="shared" si="240"/>
        <v>0</v>
      </c>
      <c r="I1194" s="21">
        <f t="shared" si="241"/>
        <v>0</v>
      </c>
      <c r="J1194" s="21">
        <f t="shared" si="242"/>
        <v>0</v>
      </c>
      <c r="K1194" s="21">
        <f t="shared" si="243"/>
        <v>0</v>
      </c>
      <c r="L1194" s="21">
        <f t="shared" si="244"/>
        <v>0</v>
      </c>
      <c r="M1194" s="21">
        <f t="shared" ca="1" si="249"/>
        <v>-4.1827816089938883E-6</v>
      </c>
      <c r="N1194" s="21">
        <f t="shared" ca="1" si="245"/>
        <v>0</v>
      </c>
      <c r="O1194" s="82">
        <f t="shared" ca="1" si="246"/>
        <v>0</v>
      </c>
      <c r="P1194" s="21">
        <f t="shared" ca="1" si="247"/>
        <v>0</v>
      </c>
      <c r="Q1194" s="21">
        <f t="shared" ca="1" si="248"/>
        <v>0</v>
      </c>
      <c r="R1194" s="12">
        <f t="shared" ca="1" si="250"/>
        <v>4.1827816089938883E-6</v>
      </c>
    </row>
    <row r="1195" spans="3:18" x14ac:dyDescent="0.2">
      <c r="C1195" s="80"/>
      <c r="D1195" s="81">
        <f t="shared" si="238"/>
        <v>0</v>
      </c>
      <c r="E1195" s="81">
        <f t="shared" si="238"/>
        <v>0</v>
      </c>
      <c r="F1195" s="21">
        <f t="shared" si="239"/>
        <v>0</v>
      </c>
      <c r="G1195" s="21">
        <f t="shared" si="239"/>
        <v>0</v>
      </c>
      <c r="H1195" s="21">
        <f t="shared" si="240"/>
        <v>0</v>
      </c>
      <c r="I1195" s="21">
        <f t="shared" si="241"/>
        <v>0</v>
      </c>
      <c r="J1195" s="21">
        <f t="shared" si="242"/>
        <v>0</v>
      </c>
      <c r="K1195" s="21">
        <f t="shared" si="243"/>
        <v>0</v>
      </c>
      <c r="L1195" s="21">
        <f t="shared" si="244"/>
        <v>0</v>
      </c>
      <c r="M1195" s="21">
        <f t="shared" ca="1" si="249"/>
        <v>-4.1827816089938883E-6</v>
      </c>
      <c r="N1195" s="21">
        <f t="shared" ca="1" si="245"/>
        <v>0</v>
      </c>
      <c r="O1195" s="82">
        <f t="shared" ca="1" si="246"/>
        <v>0</v>
      </c>
      <c r="P1195" s="21">
        <f t="shared" ca="1" si="247"/>
        <v>0</v>
      </c>
      <c r="Q1195" s="21">
        <f t="shared" ca="1" si="248"/>
        <v>0</v>
      </c>
      <c r="R1195" s="12">
        <f t="shared" ca="1" si="250"/>
        <v>4.1827816089938883E-6</v>
      </c>
    </row>
    <row r="1196" spans="3:18" x14ac:dyDescent="0.2">
      <c r="C1196" s="80"/>
      <c r="D1196" s="81">
        <f t="shared" si="238"/>
        <v>0</v>
      </c>
      <c r="E1196" s="81">
        <f t="shared" si="238"/>
        <v>0</v>
      </c>
      <c r="F1196" s="21">
        <f t="shared" si="239"/>
        <v>0</v>
      </c>
      <c r="G1196" s="21">
        <f t="shared" si="239"/>
        <v>0</v>
      </c>
      <c r="H1196" s="21">
        <f t="shared" si="240"/>
        <v>0</v>
      </c>
      <c r="I1196" s="21">
        <f t="shared" si="241"/>
        <v>0</v>
      </c>
      <c r="J1196" s="21">
        <f t="shared" si="242"/>
        <v>0</v>
      </c>
      <c r="K1196" s="21">
        <f t="shared" si="243"/>
        <v>0</v>
      </c>
      <c r="L1196" s="21">
        <f t="shared" si="244"/>
        <v>0</v>
      </c>
      <c r="M1196" s="21">
        <f t="shared" ca="1" si="249"/>
        <v>-4.1827816089938883E-6</v>
      </c>
      <c r="N1196" s="21">
        <f t="shared" ca="1" si="245"/>
        <v>0</v>
      </c>
      <c r="O1196" s="82">
        <f t="shared" ca="1" si="246"/>
        <v>0</v>
      </c>
      <c r="P1196" s="21">
        <f t="shared" ca="1" si="247"/>
        <v>0</v>
      </c>
      <c r="Q1196" s="21">
        <f t="shared" ca="1" si="248"/>
        <v>0</v>
      </c>
      <c r="R1196" s="12">
        <f t="shared" ca="1" si="250"/>
        <v>4.1827816089938883E-6</v>
      </c>
    </row>
    <row r="1197" spans="3:18" x14ac:dyDescent="0.2">
      <c r="C1197" s="80"/>
      <c r="D1197" s="81">
        <f t="shared" si="238"/>
        <v>0</v>
      </c>
      <c r="E1197" s="81">
        <f t="shared" si="238"/>
        <v>0</v>
      </c>
      <c r="F1197" s="21">
        <f t="shared" si="239"/>
        <v>0</v>
      </c>
      <c r="G1197" s="21">
        <f t="shared" si="239"/>
        <v>0</v>
      </c>
      <c r="H1197" s="21">
        <f t="shared" si="240"/>
        <v>0</v>
      </c>
      <c r="I1197" s="21">
        <f t="shared" si="241"/>
        <v>0</v>
      </c>
      <c r="J1197" s="21">
        <f t="shared" si="242"/>
        <v>0</v>
      </c>
      <c r="K1197" s="21">
        <f t="shared" si="243"/>
        <v>0</v>
      </c>
      <c r="L1197" s="21">
        <f t="shared" si="244"/>
        <v>0</v>
      </c>
      <c r="M1197" s="21">
        <f t="shared" ca="1" si="249"/>
        <v>-4.1827816089938883E-6</v>
      </c>
      <c r="N1197" s="21">
        <f t="shared" ca="1" si="245"/>
        <v>0</v>
      </c>
      <c r="O1197" s="82">
        <f t="shared" ca="1" si="246"/>
        <v>0</v>
      </c>
      <c r="P1197" s="21">
        <f t="shared" ca="1" si="247"/>
        <v>0</v>
      </c>
      <c r="Q1197" s="21">
        <f t="shared" ca="1" si="248"/>
        <v>0</v>
      </c>
      <c r="R1197" s="12">
        <f t="shared" ca="1" si="250"/>
        <v>4.1827816089938883E-6</v>
      </c>
    </row>
    <row r="1198" spans="3:18" x14ac:dyDescent="0.2">
      <c r="C1198" s="80"/>
      <c r="D1198" s="81">
        <f t="shared" si="238"/>
        <v>0</v>
      </c>
      <c r="E1198" s="81">
        <f t="shared" si="238"/>
        <v>0</v>
      </c>
      <c r="F1198" s="21">
        <f t="shared" si="239"/>
        <v>0</v>
      </c>
      <c r="G1198" s="21">
        <f t="shared" si="239"/>
        <v>0</v>
      </c>
      <c r="H1198" s="21">
        <f t="shared" si="240"/>
        <v>0</v>
      </c>
      <c r="I1198" s="21">
        <f t="shared" si="241"/>
        <v>0</v>
      </c>
      <c r="J1198" s="21">
        <f t="shared" si="242"/>
        <v>0</v>
      </c>
      <c r="K1198" s="21">
        <f t="shared" si="243"/>
        <v>0</v>
      </c>
      <c r="L1198" s="21">
        <f t="shared" si="244"/>
        <v>0</v>
      </c>
      <c r="M1198" s="21">
        <f t="shared" ca="1" si="249"/>
        <v>-4.1827816089938883E-6</v>
      </c>
      <c r="N1198" s="21">
        <f t="shared" ca="1" si="245"/>
        <v>0</v>
      </c>
      <c r="O1198" s="82">
        <f t="shared" ca="1" si="246"/>
        <v>0</v>
      </c>
      <c r="P1198" s="21">
        <f t="shared" ca="1" si="247"/>
        <v>0</v>
      </c>
      <c r="Q1198" s="21">
        <f t="shared" ca="1" si="248"/>
        <v>0</v>
      </c>
      <c r="R1198" s="12">
        <f t="shared" ca="1" si="250"/>
        <v>4.1827816089938883E-6</v>
      </c>
    </row>
    <row r="1199" spans="3:18" x14ac:dyDescent="0.2">
      <c r="C1199" s="80"/>
      <c r="D1199" s="81">
        <f t="shared" si="238"/>
        <v>0</v>
      </c>
      <c r="E1199" s="81">
        <f t="shared" si="238"/>
        <v>0</v>
      </c>
      <c r="F1199" s="21">
        <f t="shared" si="239"/>
        <v>0</v>
      </c>
      <c r="G1199" s="21">
        <f t="shared" si="239"/>
        <v>0</v>
      </c>
      <c r="H1199" s="21">
        <f t="shared" si="240"/>
        <v>0</v>
      </c>
      <c r="I1199" s="21">
        <f t="shared" si="241"/>
        <v>0</v>
      </c>
      <c r="J1199" s="21">
        <f t="shared" si="242"/>
        <v>0</v>
      </c>
      <c r="K1199" s="21">
        <f t="shared" si="243"/>
        <v>0</v>
      </c>
      <c r="L1199" s="21">
        <f t="shared" si="244"/>
        <v>0</v>
      </c>
      <c r="M1199" s="21">
        <f t="shared" ca="1" si="249"/>
        <v>-4.1827816089938883E-6</v>
      </c>
      <c r="N1199" s="21">
        <f t="shared" ca="1" si="245"/>
        <v>0</v>
      </c>
      <c r="O1199" s="82">
        <f t="shared" ca="1" si="246"/>
        <v>0</v>
      </c>
      <c r="P1199" s="21">
        <f t="shared" ca="1" si="247"/>
        <v>0</v>
      </c>
      <c r="Q1199" s="21">
        <f t="shared" ca="1" si="248"/>
        <v>0</v>
      </c>
      <c r="R1199" s="12">
        <f t="shared" ca="1" si="250"/>
        <v>4.1827816089938883E-6</v>
      </c>
    </row>
    <row r="1200" spans="3:18" x14ac:dyDescent="0.2">
      <c r="C1200" s="80"/>
      <c r="D1200" s="81">
        <f t="shared" si="238"/>
        <v>0</v>
      </c>
      <c r="E1200" s="81">
        <f t="shared" si="238"/>
        <v>0</v>
      </c>
      <c r="F1200" s="21">
        <f t="shared" si="239"/>
        <v>0</v>
      </c>
      <c r="G1200" s="21">
        <f t="shared" si="239"/>
        <v>0</v>
      </c>
      <c r="H1200" s="21">
        <f t="shared" si="240"/>
        <v>0</v>
      </c>
      <c r="I1200" s="21">
        <f t="shared" si="241"/>
        <v>0</v>
      </c>
      <c r="J1200" s="21">
        <f t="shared" si="242"/>
        <v>0</v>
      </c>
      <c r="K1200" s="21">
        <f t="shared" si="243"/>
        <v>0</v>
      </c>
      <c r="L1200" s="21">
        <f t="shared" si="244"/>
        <v>0</v>
      </c>
      <c r="M1200" s="21">
        <f t="shared" ca="1" si="249"/>
        <v>-4.1827816089938883E-6</v>
      </c>
      <c r="N1200" s="21">
        <f t="shared" ca="1" si="245"/>
        <v>0</v>
      </c>
      <c r="O1200" s="82">
        <f t="shared" ca="1" si="246"/>
        <v>0</v>
      </c>
      <c r="P1200" s="21">
        <f t="shared" ca="1" si="247"/>
        <v>0</v>
      </c>
      <c r="Q1200" s="21">
        <f t="shared" ca="1" si="248"/>
        <v>0</v>
      </c>
      <c r="R1200" s="12">
        <f t="shared" ca="1" si="250"/>
        <v>4.1827816089938883E-6</v>
      </c>
    </row>
    <row r="1201" spans="3:18" x14ac:dyDescent="0.2">
      <c r="C1201" s="80"/>
      <c r="D1201" s="81">
        <f t="shared" si="238"/>
        <v>0</v>
      </c>
      <c r="E1201" s="81">
        <f t="shared" si="238"/>
        <v>0</v>
      </c>
      <c r="F1201" s="21">
        <f t="shared" si="239"/>
        <v>0</v>
      </c>
      <c r="G1201" s="21">
        <f t="shared" si="239"/>
        <v>0</v>
      </c>
      <c r="H1201" s="21">
        <f t="shared" si="240"/>
        <v>0</v>
      </c>
      <c r="I1201" s="21">
        <f t="shared" si="241"/>
        <v>0</v>
      </c>
      <c r="J1201" s="21">
        <f t="shared" si="242"/>
        <v>0</v>
      </c>
      <c r="K1201" s="21">
        <f t="shared" si="243"/>
        <v>0</v>
      </c>
      <c r="L1201" s="21">
        <f t="shared" si="244"/>
        <v>0</v>
      </c>
      <c r="M1201" s="21">
        <f t="shared" ca="1" si="249"/>
        <v>-4.1827816089938883E-6</v>
      </c>
      <c r="N1201" s="21">
        <f t="shared" ca="1" si="245"/>
        <v>0</v>
      </c>
      <c r="O1201" s="82">
        <f t="shared" ca="1" si="246"/>
        <v>0</v>
      </c>
      <c r="P1201" s="21">
        <f t="shared" ca="1" si="247"/>
        <v>0</v>
      </c>
      <c r="Q1201" s="21">
        <f t="shared" ca="1" si="248"/>
        <v>0</v>
      </c>
      <c r="R1201" s="12">
        <f t="shared" ca="1" si="250"/>
        <v>4.1827816089938883E-6</v>
      </c>
    </row>
    <row r="1202" spans="3:18" x14ac:dyDescent="0.2">
      <c r="C1202" s="80"/>
      <c r="D1202" s="81">
        <f t="shared" si="238"/>
        <v>0</v>
      </c>
      <c r="E1202" s="81">
        <f t="shared" si="238"/>
        <v>0</v>
      </c>
      <c r="F1202" s="21">
        <f t="shared" si="239"/>
        <v>0</v>
      </c>
      <c r="G1202" s="21">
        <f t="shared" si="239"/>
        <v>0</v>
      </c>
      <c r="H1202" s="21">
        <f t="shared" si="240"/>
        <v>0</v>
      </c>
      <c r="I1202" s="21">
        <f t="shared" si="241"/>
        <v>0</v>
      </c>
      <c r="J1202" s="21">
        <f t="shared" si="242"/>
        <v>0</v>
      </c>
      <c r="K1202" s="21">
        <f t="shared" si="243"/>
        <v>0</v>
      </c>
      <c r="L1202" s="21">
        <f t="shared" si="244"/>
        <v>0</v>
      </c>
      <c r="M1202" s="21">
        <f t="shared" ca="1" si="249"/>
        <v>-4.1827816089938883E-6</v>
      </c>
      <c r="N1202" s="21">
        <f t="shared" ca="1" si="245"/>
        <v>0</v>
      </c>
      <c r="O1202" s="82">
        <f t="shared" ca="1" si="246"/>
        <v>0</v>
      </c>
      <c r="P1202" s="21">
        <f t="shared" ca="1" si="247"/>
        <v>0</v>
      </c>
      <c r="Q1202" s="21">
        <f t="shared" ca="1" si="248"/>
        <v>0</v>
      </c>
      <c r="R1202" s="12">
        <f t="shared" ca="1" si="250"/>
        <v>4.1827816089938883E-6</v>
      </c>
    </row>
    <row r="1203" spans="3:18" x14ac:dyDescent="0.2">
      <c r="C1203" s="80"/>
      <c r="D1203" s="81">
        <f t="shared" si="238"/>
        <v>0</v>
      </c>
      <c r="E1203" s="81">
        <f t="shared" si="238"/>
        <v>0</v>
      </c>
      <c r="F1203" s="21">
        <f t="shared" si="239"/>
        <v>0</v>
      </c>
      <c r="G1203" s="21">
        <f t="shared" si="239"/>
        <v>0</v>
      </c>
      <c r="H1203" s="21">
        <f t="shared" si="240"/>
        <v>0</v>
      </c>
      <c r="I1203" s="21">
        <f t="shared" si="241"/>
        <v>0</v>
      </c>
      <c r="J1203" s="21">
        <f t="shared" si="242"/>
        <v>0</v>
      </c>
      <c r="K1203" s="21">
        <f t="shared" si="243"/>
        <v>0</v>
      </c>
      <c r="L1203" s="21">
        <f t="shared" si="244"/>
        <v>0</v>
      </c>
      <c r="M1203" s="21">
        <f t="shared" ca="1" si="249"/>
        <v>-4.1827816089938883E-6</v>
      </c>
      <c r="N1203" s="21">
        <f t="shared" ca="1" si="245"/>
        <v>0</v>
      </c>
      <c r="O1203" s="82">
        <f t="shared" ca="1" si="246"/>
        <v>0</v>
      </c>
      <c r="P1203" s="21">
        <f t="shared" ca="1" si="247"/>
        <v>0</v>
      </c>
      <c r="Q1203" s="21">
        <f t="shared" ca="1" si="248"/>
        <v>0</v>
      </c>
      <c r="R1203" s="12">
        <f t="shared" ca="1" si="250"/>
        <v>4.1827816089938883E-6</v>
      </c>
    </row>
    <row r="1204" spans="3:18" x14ac:dyDescent="0.2">
      <c r="C1204" s="80"/>
      <c r="D1204" s="81">
        <f t="shared" si="238"/>
        <v>0</v>
      </c>
      <c r="E1204" s="81">
        <f t="shared" si="238"/>
        <v>0</v>
      </c>
      <c r="F1204" s="21">
        <f t="shared" si="239"/>
        <v>0</v>
      </c>
      <c r="G1204" s="21">
        <f t="shared" si="239"/>
        <v>0</v>
      </c>
      <c r="H1204" s="21">
        <f t="shared" si="240"/>
        <v>0</v>
      </c>
      <c r="I1204" s="21">
        <f t="shared" si="241"/>
        <v>0</v>
      </c>
      <c r="J1204" s="21">
        <f t="shared" si="242"/>
        <v>0</v>
      </c>
      <c r="K1204" s="21">
        <f t="shared" si="243"/>
        <v>0</v>
      </c>
      <c r="L1204" s="21">
        <f t="shared" si="244"/>
        <v>0</v>
      </c>
      <c r="M1204" s="21">
        <f t="shared" ca="1" si="249"/>
        <v>-4.1827816089938883E-6</v>
      </c>
      <c r="N1204" s="21">
        <f t="shared" ca="1" si="245"/>
        <v>0</v>
      </c>
      <c r="O1204" s="82">
        <f t="shared" ca="1" si="246"/>
        <v>0</v>
      </c>
      <c r="P1204" s="21">
        <f t="shared" ca="1" si="247"/>
        <v>0</v>
      </c>
      <c r="Q1204" s="21">
        <f t="shared" ca="1" si="248"/>
        <v>0</v>
      </c>
      <c r="R1204" s="12">
        <f t="shared" ca="1" si="250"/>
        <v>4.1827816089938883E-6</v>
      </c>
    </row>
    <row r="1205" spans="3:18" x14ac:dyDescent="0.2">
      <c r="C1205" s="80"/>
      <c r="D1205" s="81">
        <f t="shared" si="238"/>
        <v>0</v>
      </c>
      <c r="E1205" s="81">
        <f t="shared" si="238"/>
        <v>0</v>
      </c>
      <c r="F1205" s="21">
        <f t="shared" si="239"/>
        <v>0</v>
      </c>
      <c r="G1205" s="21">
        <f t="shared" si="239"/>
        <v>0</v>
      </c>
      <c r="H1205" s="21">
        <f t="shared" si="240"/>
        <v>0</v>
      </c>
      <c r="I1205" s="21">
        <f t="shared" si="241"/>
        <v>0</v>
      </c>
      <c r="J1205" s="21">
        <f t="shared" si="242"/>
        <v>0</v>
      </c>
      <c r="K1205" s="21">
        <f t="shared" si="243"/>
        <v>0</v>
      </c>
      <c r="L1205" s="21">
        <f t="shared" si="244"/>
        <v>0</v>
      </c>
      <c r="M1205" s="21">
        <f t="shared" ca="1" si="249"/>
        <v>-4.1827816089938883E-6</v>
      </c>
      <c r="N1205" s="21">
        <f t="shared" ca="1" si="245"/>
        <v>0</v>
      </c>
      <c r="O1205" s="82">
        <f t="shared" ca="1" si="246"/>
        <v>0</v>
      </c>
      <c r="P1205" s="21">
        <f t="shared" ca="1" si="247"/>
        <v>0</v>
      </c>
      <c r="Q1205" s="21">
        <f t="shared" ca="1" si="248"/>
        <v>0</v>
      </c>
      <c r="R1205" s="12">
        <f t="shared" ca="1" si="250"/>
        <v>4.1827816089938883E-6</v>
      </c>
    </row>
  </sheetData>
  <phoneticPr fontId="8" type="noConversion"/>
  <pageMargins left="0.75" right="0.75" top="1" bottom="1" header="0.5" footer="0.5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P1139"/>
  <sheetViews>
    <sheetView workbookViewId="0"/>
  </sheetViews>
  <sheetFormatPr defaultRowHeight="12.75" x14ac:dyDescent="0.2"/>
  <cols>
    <col min="1" max="1" width="14.28515625" style="10" customWidth="1"/>
    <col min="2" max="2" width="4.42578125" customWidth="1"/>
    <col min="3" max="3" width="12.7109375" style="10" customWidth="1"/>
    <col min="4" max="4" width="5.42578125" customWidth="1"/>
    <col min="5" max="5" width="14.85546875" customWidth="1"/>
    <col min="7" max="7" width="12" customWidth="1"/>
    <col min="8" max="8" width="14.140625" style="10" customWidth="1"/>
    <col min="9" max="9" width="22.5703125" customWidth="1"/>
    <col min="10" max="10" width="25.140625" customWidth="1"/>
    <col min="11" max="11" width="15.7109375" customWidth="1"/>
    <col min="12" max="12" width="14.140625" customWidth="1"/>
    <col min="13" max="13" width="9.5703125" customWidth="1"/>
    <col min="14" max="14" width="14.140625" customWidth="1"/>
    <col min="15" max="15" width="23.42578125" customWidth="1"/>
    <col min="16" max="16" width="16.5703125" customWidth="1"/>
    <col min="17" max="17" width="41" customWidth="1"/>
  </cols>
  <sheetData>
    <row r="1" spans="1:16" ht="15.75" x14ac:dyDescent="0.25">
      <c r="A1" s="87" t="s">
        <v>148</v>
      </c>
      <c r="I1" s="88" t="s">
        <v>19</v>
      </c>
      <c r="J1" s="89" t="s">
        <v>84</v>
      </c>
    </row>
    <row r="2" spans="1:16" x14ac:dyDescent="0.2">
      <c r="I2" s="90" t="s">
        <v>30</v>
      </c>
      <c r="J2" s="91" t="s">
        <v>149</v>
      </c>
    </row>
    <row r="3" spans="1:16" x14ac:dyDescent="0.2">
      <c r="A3" s="92" t="s">
        <v>150</v>
      </c>
      <c r="I3" s="90" t="s">
        <v>34</v>
      </c>
      <c r="J3" s="91" t="s">
        <v>151</v>
      </c>
    </row>
    <row r="4" spans="1:16" x14ac:dyDescent="0.2">
      <c r="I4" s="90" t="s">
        <v>47</v>
      </c>
      <c r="J4" s="91" t="s">
        <v>151</v>
      </c>
    </row>
    <row r="5" spans="1:16" ht="13.5" thickBot="1" x14ac:dyDescent="0.25">
      <c r="I5" s="93" t="s">
        <v>5</v>
      </c>
      <c r="J5" s="94" t="s">
        <v>152</v>
      </c>
    </row>
    <row r="10" spans="1:16" ht="13.5" thickBot="1" x14ac:dyDescent="0.25"/>
    <row r="11" spans="1:16" ht="13.5" thickBot="1" x14ac:dyDescent="0.25">
      <c r="A11" s="10" t="str">
        <f t="shared" ref="A11:A19" si="0">P11</f>
        <v>IBVS 5781 </v>
      </c>
      <c r="B11" s="3" t="str">
        <f>IF(H11=INT(H11),"I","II")</f>
        <v>II</v>
      </c>
      <c r="C11" s="10">
        <f>1*G11</f>
        <v>54000.277000000002</v>
      </c>
      <c r="D11" t="str">
        <f t="shared" ref="D11:D19" si="1">VLOOKUP(F11,I$1:J$5,2,FALSE)</f>
        <v>CCD</v>
      </c>
      <c r="E11" s="95">
        <f>VLOOKUP(C11,Active!C$21:E$973,3,FALSE)</f>
        <v>3920.5029066614875</v>
      </c>
      <c r="F11" s="3" t="str">
        <f>LEFT(M11,1)</f>
        <v>C</v>
      </c>
      <c r="G11" t="str">
        <f>MID(I11,3,LEN(I11)-3)</f>
        <v>54000.277</v>
      </c>
      <c r="H11" s="10">
        <f>1*K11</f>
        <v>3851.5</v>
      </c>
      <c r="I11" s="96" t="s">
        <v>154</v>
      </c>
      <c r="J11" s="97" t="s">
        <v>155</v>
      </c>
      <c r="K11" s="96">
        <v>3851.5</v>
      </c>
      <c r="L11" s="96" t="s">
        <v>153</v>
      </c>
      <c r="M11" s="97" t="s">
        <v>156</v>
      </c>
      <c r="N11" s="97" t="s">
        <v>51</v>
      </c>
      <c r="O11" s="98" t="s">
        <v>157</v>
      </c>
      <c r="P11" s="99" t="s">
        <v>158</v>
      </c>
    </row>
    <row r="12" spans="1:16" ht="13.5" thickBot="1" x14ac:dyDescent="0.25">
      <c r="A12" s="10" t="str">
        <f t="shared" si="0"/>
        <v>IBVS 5781 </v>
      </c>
      <c r="B12" s="3" t="str">
        <f t="shared" ref="B12:B19" si="2">IF(H12=INT(H12),"I","II")</f>
        <v>I</v>
      </c>
      <c r="C12" s="10">
        <f t="shared" ref="C12:C19" si="3">1*G12</f>
        <v>54217.434300000001</v>
      </c>
      <c r="D12" t="str">
        <f t="shared" si="1"/>
        <v>CCD</v>
      </c>
      <c r="E12" s="95">
        <f>VLOOKUP(C12,Active!C$21:E$973,3,FALSE)</f>
        <v>4488.0037004564256</v>
      </c>
      <c r="F12" s="3" t="str">
        <f>LEFT(M12,1)</f>
        <v>C</v>
      </c>
      <c r="G12" t="str">
        <f t="shared" ref="G12:G19" si="4">MID(I12,3,LEN(I12)-3)</f>
        <v>54217.4343</v>
      </c>
      <c r="H12" s="10">
        <f t="shared" ref="H12:H19" si="5">1*K12</f>
        <v>4419</v>
      </c>
      <c r="I12" s="96" t="s">
        <v>159</v>
      </c>
      <c r="J12" s="97" t="s">
        <v>160</v>
      </c>
      <c r="K12" s="96">
        <v>4419</v>
      </c>
      <c r="L12" s="96" t="s">
        <v>161</v>
      </c>
      <c r="M12" s="97" t="s">
        <v>156</v>
      </c>
      <c r="N12" s="97" t="s">
        <v>19</v>
      </c>
      <c r="O12" s="98" t="s">
        <v>157</v>
      </c>
      <c r="P12" s="99" t="s">
        <v>158</v>
      </c>
    </row>
    <row r="13" spans="1:16" ht="13.5" thickBot="1" x14ac:dyDescent="0.25">
      <c r="A13" s="10" t="str">
        <f t="shared" si="0"/>
        <v>IBVS 5920 </v>
      </c>
      <c r="B13" s="3" t="str">
        <f t="shared" si="2"/>
        <v>II</v>
      </c>
      <c r="C13" s="10">
        <f t="shared" si="3"/>
        <v>55067.5124</v>
      </c>
      <c r="D13" t="str">
        <f t="shared" si="1"/>
        <v>CCD</v>
      </c>
      <c r="E13" s="95">
        <f>VLOOKUP(C13,Active!C$21:E$973,3,FALSE)</f>
        <v>6709.526976614743</v>
      </c>
      <c r="F13" s="3" t="str">
        <f>LEFT(M13,1)</f>
        <v>C</v>
      </c>
      <c r="G13" t="str">
        <f t="shared" si="4"/>
        <v>55067.5124</v>
      </c>
      <c r="H13" s="10">
        <f t="shared" si="5"/>
        <v>6640.5</v>
      </c>
      <c r="I13" s="96" t="s">
        <v>162</v>
      </c>
      <c r="J13" s="97" t="s">
        <v>163</v>
      </c>
      <c r="K13" s="96">
        <v>6640.5</v>
      </c>
      <c r="L13" s="96" t="s">
        <v>164</v>
      </c>
      <c r="M13" s="97" t="s">
        <v>156</v>
      </c>
      <c r="N13" s="97" t="s">
        <v>19</v>
      </c>
      <c r="O13" s="98" t="s">
        <v>157</v>
      </c>
      <c r="P13" s="99" t="s">
        <v>165</v>
      </c>
    </row>
    <row r="14" spans="1:16" ht="13.5" thickBot="1" x14ac:dyDescent="0.25">
      <c r="A14" s="10" t="str">
        <f t="shared" si="0"/>
        <v>BAVM 220 </v>
      </c>
      <c r="B14" s="3" t="str">
        <f t="shared" si="2"/>
        <v>I</v>
      </c>
      <c r="C14" s="10">
        <f t="shared" si="3"/>
        <v>55445.389199999998</v>
      </c>
      <c r="D14" t="str">
        <f t="shared" si="1"/>
        <v>CCD</v>
      </c>
      <c r="E14" s="95">
        <f>VLOOKUP(C14,Active!C$21:E$973,3,FALSE)</f>
        <v>7697.0387202065585</v>
      </c>
      <c r="F14" s="3" t="str">
        <f>LEFT(M14,1)</f>
        <v>C</v>
      </c>
      <c r="G14" t="str">
        <f t="shared" si="4"/>
        <v>55445.3892</v>
      </c>
      <c r="H14" s="10">
        <f t="shared" si="5"/>
        <v>7628</v>
      </c>
      <c r="I14" s="96" t="s">
        <v>166</v>
      </c>
      <c r="J14" s="97" t="s">
        <v>167</v>
      </c>
      <c r="K14" s="96">
        <v>7628</v>
      </c>
      <c r="L14" s="96" t="s">
        <v>168</v>
      </c>
      <c r="M14" s="97" t="s">
        <v>156</v>
      </c>
      <c r="N14" s="97" t="s">
        <v>169</v>
      </c>
      <c r="O14" s="98" t="s">
        <v>170</v>
      </c>
      <c r="P14" s="99" t="s">
        <v>171</v>
      </c>
    </row>
    <row r="15" spans="1:16" ht="13.5" thickBot="1" x14ac:dyDescent="0.25">
      <c r="A15" s="10" t="str">
        <f t="shared" si="0"/>
        <v>IBVS 6018 </v>
      </c>
      <c r="B15" s="3" t="str">
        <f t="shared" si="2"/>
        <v>I</v>
      </c>
      <c r="C15" s="10">
        <f t="shared" si="3"/>
        <v>55643.991900000001</v>
      </c>
      <c r="D15" t="str">
        <f t="shared" si="1"/>
        <v>CCD</v>
      </c>
      <c r="E15" s="95">
        <f>VLOOKUP(C15,Active!C$21:E$973,3,FALSE)</f>
        <v>8216.0504683716917</v>
      </c>
      <c r="F15" s="3" t="str">
        <f>LEFT(M15,1)</f>
        <v>C</v>
      </c>
      <c r="G15" t="str">
        <f t="shared" si="4"/>
        <v>55643.9919</v>
      </c>
      <c r="H15" s="10">
        <f t="shared" si="5"/>
        <v>8147</v>
      </c>
      <c r="I15" s="96" t="s">
        <v>172</v>
      </c>
      <c r="J15" s="97" t="s">
        <v>173</v>
      </c>
      <c r="K15" s="96" t="s">
        <v>174</v>
      </c>
      <c r="L15" s="96" t="s">
        <v>175</v>
      </c>
      <c r="M15" s="97" t="s">
        <v>156</v>
      </c>
      <c r="N15" s="97" t="s">
        <v>19</v>
      </c>
      <c r="O15" s="98" t="s">
        <v>176</v>
      </c>
      <c r="P15" s="99" t="s">
        <v>177</v>
      </c>
    </row>
    <row r="16" spans="1:16" ht="13.5" thickBot="1" x14ac:dyDescent="0.25">
      <c r="A16" s="10" t="str">
        <f t="shared" si="0"/>
        <v>BAVM 220 </v>
      </c>
      <c r="B16" s="3" t="str">
        <f t="shared" si="2"/>
        <v>II</v>
      </c>
      <c r="C16" s="10">
        <f t="shared" si="3"/>
        <v>55672.501700000001</v>
      </c>
      <c r="D16" t="str">
        <f t="shared" si="1"/>
        <v>vis</v>
      </c>
      <c r="E16" s="95">
        <f>VLOOKUP(C16,Active!C$21:E$973,3,FALSE)</f>
        <v>8290.5556041922919</v>
      </c>
      <c r="F16" s="3" t="s">
        <v>5</v>
      </c>
      <c r="G16" t="str">
        <f t="shared" si="4"/>
        <v>55672.5017</v>
      </c>
      <c r="H16" s="10">
        <f t="shared" si="5"/>
        <v>8221.5</v>
      </c>
      <c r="I16" s="96" t="s">
        <v>178</v>
      </c>
      <c r="J16" s="97" t="s">
        <v>179</v>
      </c>
      <c r="K16" s="96" t="s">
        <v>180</v>
      </c>
      <c r="L16" s="96" t="s">
        <v>181</v>
      </c>
      <c r="M16" s="97" t="s">
        <v>156</v>
      </c>
      <c r="N16" s="97" t="s">
        <v>169</v>
      </c>
      <c r="O16" s="98" t="s">
        <v>182</v>
      </c>
      <c r="P16" s="99" t="s">
        <v>171</v>
      </c>
    </row>
    <row r="17" spans="1:16" ht="13.5" thickBot="1" x14ac:dyDescent="0.25">
      <c r="A17" s="10" t="str">
        <f t="shared" si="0"/>
        <v>BAVM 220 </v>
      </c>
      <c r="B17" s="3" t="str">
        <f t="shared" si="2"/>
        <v>II</v>
      </c>
      <c r="C17" s="10">
        <f t="shared" si="3"/>
        <v>55682.450799999999</v>
      </c>
      <c r="D17" t="str">
        <f t="shared" si="1"/>
        <v>vis</v>
      </c>
      <c r="E17" s="95">
        <f>VLOOKUP(C17,Active!C$21:E$973,3,FALSE)</f>
        <v>8316.5557531513386</v>
      </c>
      <c r="F17" s="3" t="s">
        <v>5</v>
      </c>
      <c r="G17" t="str">
        <f t="shared" si="4"/>
        <v>55682.4508</v>
      </c>
      <c r="H17" s="10">
        <f t="shared" si="5"/>
        <v>8247.5</v>
      </c>
      <c r="I17" s="96" t="s">
        <v>183</v>
      </c>
      <c r="J17" s="97" t="s">
        <v>184</v>
      </c>
      <c r="K17" s="96" t="s">
        <v>185</v>
      </c>
      <c r="L17" s="96" t="s">
        <v>186</v>
      </c>
      <c r="M17" s="97" t="s">
        <v>156</v>
      </c>
      <c r="N17" s="97" t="s">
        <v>169</v>
      </c>
      <c r="O17" s="98" t="s">
        <v>182</v>
      </c>
      <c r="P17" s="99" t="s">
        <v>171</v>
      </c>
    </row>
    <row r="18" spans="1:16" ht="13.5" thickBot="1" x14ac:dyDescent="0.25">
      <c r="A18" s="10" t="str">
        <f t="shared" si="0"/>
        <v>BAVM 225 </v>
      </c>
      <c r="B18" s="3" t="str">
        <f t="shared" si="2"/>
        <v>I</v>
      </c>
      <c r="C18" s="10">
        <f t="shared" si="3"/>
        <v>55828.434399999998</v>
      </c>
      <c r="D18" t="str">
        <f t="shared" si="1"/>
        <v>vis</v>
      </c>
      <c r="E18" s="95">
        <f>VLOOKUP(C18,Active!C$21:E$973,3,FALSE)</f>
        <v>8698.0571297158967</v>
      </c>
      <c r="F18" s="3" t="s">
        <v>5</v>
      </c>
      <c r="G18" t="str">
        <f t="shared" si="4"/>
        <v>55828.4344</v>
      </c>
      <c r="H18" s="10">
        <f t="shared" si="5"/>
        <v>8629</v>
      </c>
      <c r="I18" s="96" t="s">
        <v>187</v>
      </c>
      <c r="J18" s="97" t="s">
        <v>188</v>
      </c>
      <c r="K18" s="96" t="s">
        <v>189</v>
      </c>
      <c r="L18" s="96" t="s">
        <v>190</v>
      </c>
      <c r="M18" s="97" t="s">
        <v>156</v>
      </c>
      <c r="N18" s="97" t="s">
        <v>191</v>
      </c>
      <c r="O18" s="98" t="s">
        <v>170</v>
      </c>
      <c r="P18" s="99" t="s">
        <v>192</v>
      </c>
    </row>
    <row r="19" spans="1:16" ht="13.5" thickBot="1" x14ac:dyDescent="0.25">
      <c r="A19" s="10" t="str">
        <f t="shared" si="0"/>
        <v>IBVS 6092 </v>
      </c>
      <c r="B19" s="3" t="str">
        <f t="shared" si="2"/>
        <v>I</v>
      </c>
      <c r="C19" s="10">
        <f t="shared" si="3"/>
        <v>56413.910499999998</v>
      </c>
      <c r="D19" t="str">
        <f t="shared" si="1"/>
        <v>vis</v>
      </c>
      <c r="E19" s="95">
        <f>VLOOKUP(C19,Active!C$21:E$973,3,FALSE)</f>
        <v>10228.091586296294</v>
      </c>
      <c r="F19" s="3" t="s">
        <v>5</v>
      </c>
      <c r="G19" t="str">
        <f t="shared" si="4"/>
        <v>56413.9105</v>
      </c>
      <c r="H19" s="10">
        <f t="shared" si="5"/>
        <v>10159</v>
      </c>
      <c r="I19" s="96" t="s">
        <v>193</v>
      </c>
      <c r="J19" s="97" t="s">
        <v>194</v>
      </c>
      <c r="K19" s="96" t="s">
        <v>195</v>
      </c>
      <c r="L19" s="96" t="s">
        <v>196</v>
      </c>
      <c r="M19" s="97" t="s">
        <v>156</v>
      </c>
      <c r="N19" s="97" t="s">
        <v>19</v>
      </c>
      <c r="O19" s="98" t="s">
        <v>176</v>
      </c>
      <c r="P19" s="99" t="s">
        <v>197</v>
      </c>
    </row>
    <row r="20" spans="1:16" ht="13.5" thickBot="1" x14ac:dyDescent="0.25">
      <c r="B20" s="3"/>
      <c r="F20" s="3"/>
      <c r="I20" s="96"/>
      <c r="J20" s="97"/>
      <c r="K20" s="96"/>
      <c r="L20" s="96"/>
      <c r="M20" s="97"/>
      <c r="N20" s="97"/>
      <c r="O20" s="98"/>
      <c r="P20" s="98"/>
    </row>
    <row r="21" spans="1:16" ht="13.5" thickBot="1" x14ac:dyDescent="0.25">
      <c r="B21" s="3"/>
      <c r="F21" s="3"/>
      <c r="I21" s="96"/>
      <c r="J21" s="97"/>
      <c r="K21" s="96"/>
      <c r="L21" s="96"/>
      <c r="M21" s="97"/>
      <c r="N21" s="97"/>
      <c r="O21" s="98"/>
      <c r="P21" s="98"/>
    </row>
    <row r="22" spans="1:16" ht="13.5" thickBot="1" x14ac:dyDescent="0.25">
      <c r="B22" s="3"/>
      <c r="F22" s="3"/>
      <c r="I22" s="96"/>
      <c r="J22" s="97"/>
      <c r="K22" s="96"/>
      <c r="L22" s="96"/>
      <c r="M22" s="97"/>
      <c r="N22" s="97"/>
      <c r="O22" s="98"/>
      <c r="P22" s="98"/>
    </row>
    <row r="23" spans="1:16" ht="13.5" thickBot="1" x14ac:dyDescent="0.25">
      <c r="B23" s="3"/>
      <c r="F23" s="3"/>
      <c r="I23" s="96"/>
      <c r="J23" s="97"/>
      <c r="K23" s="96"/>
      <c r="L23" s="96"/>
      <c r="M23" s="97"/>
      <c r="N23" s="97"/>
      <c r="O23" s="98"/>
      <c r="P23" s="98"/>
    </row>
    <row r="24" spans="1:16" ht="13.5" thickBot="1" x14ac:dyDescent="0.25">
      <c r="B24" s="3"/>
      <c r="F24" s="3"/>
      <c r="I24" s="96"/>
      <c r="J24" s="97"/>
      <c r="K24" s="96"/>
      <c r="L24" s="96"/>
      <c r="M24" s="97"/>
      <c r="N24" s="97"/>
      <c r="O24" s="98"/>
      <c r="P24" s="98"/>
    </row>
    <row r="25" spans="1:16" ht="13.5" thickBot="1" x14ac:dyDescent="0.25">
      <c r="B25" s="3"/>
      <c r="F25" s="3"/>
      <c r="I25" s="96"/>
      <c r="J25" s="97"/>
      <c r="K25" s="96"/>
      <c r="L25" s="96"/>
      <c r="M25" s="97"/>
      <c r="N25" s="97"/>
      <c r="O25" s="98"/>
      <c r="P25" s="98"/>
    </row>
    <row r="26" spans="1:16" ht="13.5" thickBot="1" x14ac:dyDescent="0.25">
      <c r="B26" s="3"/>
      <c r="F26" s="3"/>
      <c r="I26" s="96"/>
      <c r="J26" s="97"/>
      <c r="K26" s="96"/>
      <c r="L26" s="96"/>
      <c r="M26" s="97"/>
      <c r="N26" s="97"/>
      <c r="O26" s="98"/>
      <c r="P26" s="98"/>
    </row>
    <row r="27" spans="1:16" ht="13.5" thickBot="1" x14ac:dyDescent="0.25">
      <c r="B27" s="3"/>
      <c r="F27" s="3"/>
      <c r="I27" s="96"/>
      <c r="J27" s="97"/>
      <c r="K27" s="96"/>
      <c r="L27" s="96"/>
      <c r="M27" s="97"/>
      <c r="N27" s="97"/>
      <c r="O27" s="98"/>
      <c r="P27" s="98"/>
    </row>
    <row r="28" spans="1:16" ht="13.5" thickBot="1" x14ac:dyDescent="0.25">
      <c r="B28" s="3"/>
      <c r="F28" s="3"/>
      <c r="I28" s="96"/>
      <c r="J28" s="97"/>
      <c r="K28" s="96"/>
      <c r="L28" s="96"/>
      <c r="M28" s="97"/>
      <c r="N28" s="97"/>
      <c r="O28" s="98"/>
      <c r="P28" s="98"/>
    </row>
    <row r="29" spans="1:16" ht="13.5" thickBot="1" x14ac:dyDescent="0.25">
      <c r="B29" s="3"/>
      <c r="F29" s="3"/>
      <c r="I29" s="96"/>
      <c r="J29" s="97"/>
      <c r="K29" s="96"/>
      <c r="L29" s="96"/>
      <c r="M29" s="97"/>
      <c r="N29" s="97"/>
      <c r="O29" s="98"/>
      <c r="P29" s="98"/>
    </row>
    <row r="30" spans="1:16" ht="13.5" thickBot="1" x14ac:dyDescent="0.25">
      <c r="B30" s="3"/>
      <c r="F30" s="3"/>
      <c r="I30" s="96"/>
      <c r="J30" s="97"/>
      <c r="K30" s="96"/>
      <c r="L30" s="96"/>
      <c r="M30" s="97"/>
      <c r="N30" s="97"/>
      <c r="O30" s="98"/>
      <c r="P30" s="98"/>
    </row>
    <row r="31" spans="1:16" ht="13.5" thickBot="1" x14ac:dyDescent="0.25">
      <c r="B31" s="3"/>
      <c r="F31" s="3"/>
      <c r="I31" s="96"/>
      <c r="J31" s="97"/>
      <c r="K31" s="96"/>
      <c r="L31" s="96"/>
      <c r="M31" s="97"/>
      <c r="N31" s="97"/>
      <c r="O31" s="98"/>
      <c r="P31" s="98"/>
    </row>
    <row r="32" spans="1:16" ht="13.5" thickBot="1" x14ac:dyDescent="0.25">
      <c r="B32" s="3"/>
      <c r="F32" s="3"/>
      <c r="I32" s="96"/>
      <c r="J32" s="97"/>
      <c r="K32" s="96"/>
      <c r="L32" s="96"/>
      <c r="M32" s="97"/>
      <c r="N32" s="97"/>
      <c r="O32" s="98"/>
      <c r="P32" s="98"/>
    </row>
    <row r="33" spans="2:16" ht="13.5" thickBot="1" x14ac:dyDescent="0.25">
      <c r="B33" s="3"/>
      <c r="F33" s="3"/>
      <c r="I33" s="96"/>
      <c r="J33" s="97"/>
      <c r="K33" s="96"/>
      <c r="L33" s="96"/>
      <c r="M33" s="97"/>
      <c r="N33" s="97"/>
      <c r="O33" s="98"/>
      <c r="P33" s="98"/>
    </row>
    <row r="34" spans="2:16" ht="13.5" thickBot="1" x14ac:dyDescent="0.25">
      <c r="B34" s="3"/>
      <c r="F34" s="3"/>
      <c r="I34" s="96"/>
      <c r="J34" s="97"/>
      <c r="K34" s="96"/>
      <c r="L34" s="96"/>
      <c r="M34" s="97"/>
      <c r="N34" s="97"/>
      <c r="O34" s="98"/>
      <c r="P34" s="98"/>
    </row>
    <row r="35" spans="2:16" ht="13.5" thickBot="1" x14ac:dyDescent="0.25">
      <c r="B35" s="3"/>
      <c r="F35" s="3"/>
      <c r="I35" s="96"/>
      <c r="J35" s="97"/>
      <c r="K35" s="96"/>
      <c r="L35" s="96"/>
      <c r="M35" s="97"/>
      <c r="N35" s="97"/>
      <c r="O35" s="98"/>
      <c r="P35" s="98"/>
    </row>
    <row r="36" spans="2:16" ht="13.5" thickBot="1" x14ac:dyDescent="0.25">
      <c r="B36" s="3"/>
      <c r="F36" s="3"/>
      <c r="I36" s="96"/>
      <c r="J36" s="97"/>
      <c r="K36" s="96"/>
      <c r="L36" s="96"/>
      <c r="M36" s="97"/>
      <c r="N36" s="97"/>
      <c r="O36" s="98"/>
      <c r="P36" s="98"/>
    </row>
    <row r="37" spans="2:16" ht="13.5" thickBot="1" x14ac:dyDescent="0.25">
      <c r="B37" s="3"/>
      <c r="F37" s="3"/>
      <c r="I37" s="96"/>
      <c r="J37" s="97"/>
      <c r="K37" s="96"/>
      <c r="L37" s="96"/>
      <c r="M37" s="97"/>
      <c r="N37" s="97"/>
      <c r="O37" s="98"/>
      <c r="P37" s="98"/>
    </row>
    <row r="38" spans="2:16" ht="13.5" thickBot="1" x14ac:dyDescent="0.25">
      <c r="B38" s="3"/>
      <c r="F38" s="3"/>
      <c r="I38" s="96"/>
      <c r="J38" s="97"/>
      <c r="K38" s="96"/>
      <c r="L38" s="96"/>
      <c r="M38" s="97"/>
      <c r="N38" s="97"/>
      <c r="O38" s="98"/>
      <c r="P38" s="98"/>
    </row>
    <row r="39" spans="2:16" ht="13.5" thickBot="1" x14ac:dyDescent="0.25">
      <c r="B39" s="3"/>
      <c r="F39" s="3"/>
      <c r="I39" s="96"/>
      <c r="J39" s="97"/>
      <c r="K39" s="96"/>
      <c r="L39" s="96"/>
      <c r="M39" s="97"/>
      <c r="N39" s="97"/>
      <c r="O39" s="98"/>
      <c r="P39" s="98"/>
    </row>
    <row r="40" spans="2:16" ht="13.5" thickBot="1" x14ac:dyDescent="0.25">
      <c r="B40" s="3"/>
      <c r="F40" s="3"/>
      <c r="I40" s="96"/>
      <c r="J40" s="97"/>
      <c r="K40" s="96"/>
      <c r="L40" s="96"/>
      <c r="M40" s="97"/>
      <c r="N40" s="97"/>
      <c r="O40" s="98"/>
      <c r="P40" s="98"/>
    </row>
    <row r="41" spans="2:16" ht="13.5" thickBot="1" x14ac:dyDescent="0.25">
      <c r="B41" s="3"/>
      <c r="F41" s="3"/>
      <c r="I41" s="96"/>
      <c r="J41" s="97"/>
      <c r="K41" s="96"/>
      <c r="L41" s="96"/>
      <c r="M41" s="97"/>
      <c r="N41" s="97"/>
      <c r="O41" s="98"/>
      <c r="P41" s="98"/>
    </row>
    <row r="42" spans="2:16" ht="13.5" thickBot="1" x14ac:dyDescent="0.25">
      <c r="B42" s="3"/>
      <c r="F42" s="3"/>
      <c r="I42" s="96"/>
      <c r="J42" s="97"/>
      <c r="K42" s="96"/>
      <c r="L42" s="96"/>
      <c r="M42" s="97"/>
      <c r="N42" s="97"/>
      <c r="O42" s="98"/>
      <c r="P42" s="98"/>
    </row>
    <row r="43" spans="2:16" ht="13.5" thickBot="1" x14ac:dyDescent="0.25">
      <c r="B43" s="3"/>
      <c r="F43" s="3"/>
      <c r="I43" s="96"/>
      <c r="J43" s="97"/>
      <c r="K43" s="96"/>
      <c r="L43" s="96"/>
      <c r="M43" s="97"/>
      <c r="N43" s="97"/>
      <c r="O43" s="98"/>
      <c r="P43" s="98"/>
    </row>
    <row r="44" spans="2:16" ht="13.5" thickBot="1" x14ac:dyDescent="0.25">
      <c r="B44" s="3"/>
      <c r="F44" s="3"/>
      <c r="I44" s="96"/>
      <c r="J44" s="97"/>
      <c r="K44" s="96"/>
      <c r="L44" s="96"/>
      <c r="M44" s="97"/>
      <c r="N44" s="97"/>
      <c r="O44" s="98"/>
      <c r="P44" s="98"/>
    </row>
    <row r="45" spans="2:16" ht="13.5" thickBot="1" x14ac:dyDescent="0.25">
      <c r="B45" s="3"/>
      <c r="F45" s="3"/>
      <c r="I45" s="96"/>
      <c r="J45" s="97"/>
      <c r="K45" s="96"/>
      <c r="L45" s="96"/>
      <c r="M45" s="97"/>
      <c r="N45" s="97"/>
      <c r="O45" s="98"/>
      <c r="P45" s="98"/>
    </row>
    <row r="46" spans="2:16" ht="13.5" thickBot="1" x14ac:dyDescent="0.25">
      <c r="B46" s="3"/>
      <c r="F46" s="3"/>
      <c r="I46" s="96"/>
      <c r="J46" s="97"/>
      <c r="K46" s="96"/>
      <c r="L46" s="96"/>
      <c r="M46" s="97"/>
      <c r="N46" s="97"/>
      <c r="O46" s="98"/>
      <c r="P46" s="98"/>
    </row>
    <row r="47" spans="2:16" ht="13.5" thickBot="1" x14ac:dyDescent="0.25">
      <c r="B47" s="3"/>
      <c r="F47" s="3"/>
      <c r="I47" s="96"/>
      <c r="J47" s="97"/>
      <c r="K47" s="96"/>
      <c r="L47" s="96"/>
      <c r="M47" s="97"/>
      <c r="N47" s="97"/>
      <c r="O47" s="98"/>
      <c r="P47" s="98"/>
    </row>
    <row r="48" spans="2:16" ht="13.5" thickBot="1" x14ac:dyDescent="0.25">
      <c r="B48" s="3"/>
      <c r="F48" s="3"/>
      <c r="I48" s="96"/>
      <c r="J48" s="97"/>
      <c r="K48" s="96"/>
      <c r="L48" s="96"/>
      <c r="M48" s="97"/>
      <c r="N48" s="97"/>
      <c r="O48" s="98"/>
      <c r="P48" s="98"/>
    </row>
    <row r="49" spans="2:16" ht="13.5" thickBot="1" x14ac:dyDescent="0.25">
      <c r="B49" s="3"/>
      <c r="F49" s="3"/>
      <c r="I49" s="96"/>
      <c r="J49" s="97"/>
      <c r="K49" s="96"/>
      <c r="L49" s="96"/>
      <c r="M49" s="97"/>
      <c r="N49" s="97"/>
      <c r="O49" s="98"/>
      <c r="P49" s="98"/>
    </row>
    <row r="50" spans="2:16" ht="13.5" thickBot="1" x14ac:dyDescent="0.25">
      <c r="B50" s="3"/>
      <c r="F50" s="3"/>
      <c r="I50" s="96"/>
      <c r="J50" s="97"/>
      <c r="K50" s="96"/>
      <c r="L50" s="96"/>
      <c r="M50" s="97"/>
      <c r="N50" s="97"/>
      <c r="O50" s="98"/>
      <c r="P50" s="98"/>
    </row>
    <row r="51" spans="2:16" ht="13.5" thickBot="1" x14ac:dyDescent="0.25">
      <c r="B51" s="3"/>
      <c r="F51" s="3"/>
      <c r="I51" s="96"/>
      <c r="J51" s="97"/>
      <c r="K51" s="96"/>
      <c r="L51" s="96"/>
      <c r="M51" s="97"/>
      <c r="N51" s="97"/>
      <c r="O51" s="98"/>
      <c r="P51" s="98"/>
    </row>
    <row r="52" spans="2:16" ht="13.5" thickBot="1" x14ac:dyDescent="0.25">
      <c r="B52" s="3"/>
      <c r="F52" s="3"/>
      <c r="I52" s="96"/>
      <c r="J52" s="97"/>
      <c r="K52" s="96"/>
      <c r="L52" s="96"/>
      <c r="M52" s="97"/>
      <c r="N52" s="97"/>
      <c r="O52" s="98"/>
      <c r="P52" s="98"/>
    </row>
    <row r="53" spans="2:16" ht="13.5" thickBot="1" x14ac:dyDescent="0.25">
      <c r="B53" s="3"/>
      <c r="F53" s="3"/>
      <c r="I53" s="96"/>
      <c r="J53" s="97"/>
      <c r="K53" s="96"/>
      <c r="L53" s="96"/>
      <c r="M53" s="97"/>
      <c r="N53" s="97"/>
      <c r="O53" s="98"/>
      <c r="P53" s="98"/>
    </row>
    <row r="54" spans="2:16" ht="13.5" thickBot="1" x14ac:dyDescent="0.25">
      <c r="B54" s="3"/>
      <c r="F54" s="3"/>
      <c r="I54" s="96"/>
      <c r="J54" s="97"/>
      <c r="K54" s="96"/>
      <c r="L54" s="96"/>
      <c r="M54" s="97"/>
      <c r="N54" s="97"/>
      <c r="O54" s="98"/>
      <c r="P54" s="98"/>
    </row>
    <row r="55" spans="2:16" ht="13.5" thickBot="1" x14ac:dyDescent="0.25">
      <c r="B55" s="3"/>
      <c r="F55" s="3"/>
      <c r="I55" s="96"/>
      <c r="J55" s="97"/>
      <c r="K55" s="96"/>
      <c r="L55" s="96"/>
      <c r="M55" s="97"/>
      <c r="N55" s="97"/>
      <c r="O55" s="98"/>
      <c r="P55" s="98"/>
    </row>
    <row r="56" spans="2:16" ht="13.5" thickBot="1" x14ac:dyDescent="0.25">
      <c r="B56" s="3"/>
      <c r="F56" s="3"/>
      <c r="I56" s="96"/>
      <c r="J56" s="97"/>
      <c r="K56" s="96"/>
      <c r="L56" s="96"/>
      <c r="M56" s="97"/>
      <c r="N56" s="97"/>
      <c r="O56" s="98"/>
      <c r="P56" s="98"/>
    </row>
    <row r="57" spans="2:16" ht="13.5" thickBot="1" x14ac:dyDescent="0.25">
      <c r="B57" s="3"/>
      <c r="F57" s="3"/>
      <c r="I57" s="96"/>
      <c r="J57" s="97"/>
      <c r="K57" s="96"/>
      <c r="L57" s="96"/>
      <c r="M57" s="97"/>
      <c r="N57" s="97"/>
      <c r="O57" s="98"/>
      <c r="P57" s="98"/>
    </row>
    <row r="58" spans="2:16" ht="13.5" thickBot="1" x14ac:dyDescent="0.25">
      <c r="B58" s="3"/>
      <c r="F58" s="3"/>
      <c r="I58" s="96"/>
      <c r="J58" s="97"/>
      <c r="K58" s="96"/>
      <c r="L58" s="96"/>
      <c r="M58" s="97"/>
      <c r="N58" s="97"/>
      <c r="O58" s="98"/>
      <c r="P58" s="98"/>
    </row>
    <row r="59" spans="2:16" ht="13.5" thickBot="1" x14ac:dyDescent="0.25">
      <c r="B59" s="3"/>
      <c r="F59" s="3"/>
      <c r="I59" s="96"/>
      <c r="J59" s="97"/>
      <c r="K59" s="96"/>
      <c r="L59" s="96"/>
      <c r="M59" s="97"/>
      <c r="N59" s="97"/>
      <c r="O59" s="98"/>
      <c r="P59" s="98"/>
    </row>
    <row r="60" spans="2:16" ht="13.5" thickBot="1" x14ac:dyDescent="0.25">
      <c r="B60" s="3"/>
      <c r="F60" s="3"/>
      <c r="I60" s="96"/>
      <c r="J60" s="97"/>
      <c r="K60" s="96"/>
      <c r="L60" s="96"/>
      <c r="M60" s="97"/>
      <c r="N60" s="97"/>
      <c r="O60" s="98"/>
      <c r="P60" s="98"/>
    </row>
    <row r="61" spans="2:16" ht="13.5" thickBot="1" x14ac:dyDescent="0.25">
      <c r="B61" s="3"/>
      <c r="F61" s="3"/>
      <c r="I61" s="96"/>
      <c r="J61" s="97"/>
      <c r="K61" s="96"/>
      <c r="L61" s="96"/>
      <c r="M61" s="97"/>
      <c r="N61" s="97"/>
      <c r="O61" s="98"/>
      <c r="P61" s="98"/>
    </row>
    <row r="62" spans="2:16" ht="13.5" thickBot="1" x14ac:dyDescent="0.25">
      <c r="B62" s="3"/>
      <c r="F62" s="3"/>
      <c r="I62" s="96"/>
      <c r="J62" s="97"/>
      <c r="K62" s="96"/>
      <c r="L62" s="96"/>
      <c r="M62" s="97"/>
      <c r="N62" s="97"/>
      <c r="O62" s="98"/>
      <c r="P62" s="98"/>
    </row>
    <row r="63" spans="2:16" ht="13.5" thickBot="1" x14ac:dyDescent="0.25">
      <c r="B63" s="3"/>
      <c r="F63" s="3"/>
      <c r="I63" s="96"/>
      <c r="J63" s="97"/>
      <c r="K63" s="96"/>
      <c r="L63" s="96"/>
      <c r="M63" s="97"/>
      <c r="N63" s="97"/>
      <c r="O63" s="98"/>
      <c r="P63" s="98"/>
    </row>
    <row r="64" spans="2:16" ht="13.5" thickBot="1" x14ac:dyDescent="0.25">
      <c r="B64" s="3"/>
      <c r="F64" s="3"/>
      <c r="I64" s="96"/>
      <c r="J64" s="97"/>
      <c r="K64" s="96"/>
      <c r="L64" s="96"/>
      <c r="M64" s="97"/>
      <c r="N64" s="97"/>
      <c r="O64" s="98"/>
      <c r="P64" s="98"/>
    </row>
    <row r="65" spans="2:16" ht="13.5" thickBot="1" x14ac:dyDescent="0.25">
      <c r="B65" s="3"/>
      <c r="F65" s="3"/>
      <c r="I65" s="96"/>
      <c r="J65" s="97"/>
      <c r="K65" s="96"/>
      <c r="L65" s="96"/>
      <c r="M65" s="97"/>
      <c r="N65" s="97"/>
      <c r="O65" s="98"/>
      <c r="P65" s="98"/>
    </row>
    <row r="66" spans="2:16" ht="13.5" thickBot="1" x14ac:dyDescent="0.25">
      <c r="B66" s="3"/>
      <c r="F66" s="3"/>
      <c r="I66" s="96"/>
      <c r="J66" s="97"/>
      <c r="K66" s="96"/>
      <c r="L66" s="96"/>
      <c r="M66" s="97"/>
      <c r="N66" s="97"/>
      <c r="O66" s="98"/>
      <c r="P66" s="98"/>
    </row>
    <row r="67" spans="2:16" ht="13.5" thickBot="1" x14ac:dyDescent="0.25">
      <c r="B67" s="3"/>
      <c r="F67" s="3"/>
      <c r="I67" s="96"/>
      <c r="J67" s="97"/>
      <c r="K67" s="96"/>
      <c r="L67" s="96"/>
      <c r="M67" s="97"/>
      <c r="N67" s="97"/>
      <c r="O67" s="98"/>
      <c r="P67" s="98"/>
    </row>
    <row r="68" spans="2:16" ht="13.5" thickBot="1" x14ac:dyDescent="0.25">
      <c r="B68" s="3"/>
      <c r="F68" s="3"/>
      <c r="I68" s="96"/>
      <c r="J68" s="97"/>
      <c r="K68" s="96"/>
      <c r="L68" s="96"/>
      <c r="M68" s="97"/>
      <c r="N68" s="97"/>
      <c r="O68" s="98"/>
      <c r="P68" s="98"/>
    </row>
    <row r="69" spans="2:16" ht="13.5" thickBot="1" x14ac:dyDescent="0.25">
      <c r="B69" s="3"/>
      <c r="F69" s="3"/>
      <c r="I69" s="96"/>
      <c r="J69" s="97"/>
      <c r="K69" s="96"/>
      <c r="L69" s="96"/>
      <c r="M69" s="97"/>
      <c r="N69" s="97"/>
      <c r="O69" s="98"/>
      <c r="P69" s="98"/>
    </row>
    <row r="70" spans="2:16" ht="13.5" thickBot="1" x14ac:dyDescent="0.25">
      <c r="B70" s="3"/>
      <c r="F70" s="3"/>
      <c r="I70" s="96"/>
      <c r="J70" s="97"/>
      <c r="K70" s="96"/>
      <c r="L70" s="96"/>
      <c r="M70" s="97"/>
      <c r="N70" s="97"/>
      <c r="O70" s="98"/>
      <c r="P70" s="98"/>
    </row>
    <row r="71" spans="2:16" ht="13.5" thickBot="1" x14ac:dyDescent="0.25">
      <c r="B71" s="3"/>
      <c r="F71" s="3"/>
      <c r="I71" s="96"/>
      <c r="J71" s="97"/>
      <c r="K71" s="96"/>
      <c r="L71" s="96"/>
      <c r="M71" s="97"/>
      <c r="N71" s="97"/>
      <c r="O71" s="98"/>
      <c r="P71" s="98"/>
    </row>
    <row r="72" spans="2:16" ht="13.5" thickBot="1" x14ac:dyDescent="0.25">
      <c r="B72" s="3"/>
      <c r="F72" s="3"/>
      <c r="I72" s="96"/>
      <c r="J72" s="97"/>
      <c r="K72" s="96"/>
      <c r="L72" s="96"/>
      <c r="M72" s="97"/>
      <c r="N72" s="97"/>
      <c r="O72" s="98"/>
      <c r="P72" s="98"/>
    </row>
    <row r="73" spans="2:16" ht="13.5" thickBot="1" x14ac:dyDescent="0.25">
      <c r="B73" s="3"/>
      <c r="F73" s="3"/>
      <c r="I73" s="96"/>
      <c r="J73" s="97"/>
      <c r="K73" s="96"/>
      <c r="L73" s="96"/>
      <c r="M73" s="97"/>
      <c r="N73" s="97"/>
      <c r="O73" s="98"/>
      <c r="P73" s="98"/>
    </row>
    <row r="74" spans="2:16" ht="13.5" thickBot="1" x14ac:dyDescent="0.25">
      <c r="B74" s="3"/>
      <c r="F74" s="3"/>
      <c r="I74" s="96"/>
      <c r="J74" s="97"/>
      <c r="K74" s="96"/>
      <c r="L74" s="96"/>
      <c r="M74" s="97"/>
      <c r="N74" s="97"/>
      <c r="O74" s="98"/>
      <c r="P74" s="98"/>
    </row>
    <row r="75" spans="2:16" ht="13.5" thickBot="1" x14ac:dyDescent="0.25">
      <c r="B75" s="3"/>
      <c r="F75" s="3"/>
      <c r="I75" s="96"/>
      <c r="J75" s="97"/>
      <c r="K75" s="96"/>
      <c r="L75" s="96"/>
      <c r="M75" s="97"/>
      <c r="N75" s="97"/>
      <c r="O75" s="98"/>
      <c r="P75" s="98"/>
    </row>
    <row r="76" spans="2:16" ht="13.5" thickBot="1" x14ac:dyDescent="0.25">
      <c r="B76" s="3"/>
      <c r="F76" s="3"/>
      <c r="I76" s="96"/>
      <c r="J76" s="97"/>
      <c r="K76" s="96"/>
      <c r="L76" s="96"/>
      <c r="M76" s="97"/>
      <c r="N76" s="97"/>
      <c r="O76" s="98"/>
      <c r="P76" s="98"/>
    </row>
    <row r="77" spans="2:16" ht="13.5" thickBot="1" x14ac:dyDescent="0.25">
      <c r="B77" s="3"/>
      <c r="F77" s="3"/>
      <c r="I77" s="96"/>
      <c r="J77" s="97"/>
      <c r="K77" s="96"/>
      <c r="L77" s="96"/>
      <c r="M77" s="97"/>
      <c r="N77" s="97"/>
      <c r="O77" s="98"/>
      <c r="P77" s="98"/>
    </row>
    <row r="78" spans="2:16" ht="13.5" thickBot="1" x14ac:dyDescent="0.25">
      <c r="B78" s="3"/>
      <c r="F78" s="3"/>
      <c r="I78" s="96"/>
      <c r="J78" s="97"/>
      <c r="K78" s="96"/>
      <c r="L78" s="96"/>
      <c r="M78" s="97"/>
      <c r="N78" s="97"/>
      <c r="O78" s="98"/>
      <c r="P78" s="98"/>
    </row>
    <row r="79" spans="2:16" ht="13.5" thickBot="1" x14ac:dyDescent="0.25">
      <c r="B79" s="3"/>
      <c r="F79" s="3"/>
      <c r="I79" s="96"/>
      <c r="J79" s="97"/>
      <c r="K79" s="96"/>
      <c r="L79" s="96"/>
      <c r="M79" s="97"/>
      <c r="N79" s="97"/>
      <c r="O79" s="98"/>
      <c r="P79" s="98"/>
    </row>
    <row r="80" spans="2:16" ht="13.5" thickBot="1" x14ac:dyDescent="0.25">
      <c r="B80" s="3"/>
      <c r="F80" s="3"/>
      <c r="I80" s="96"/>
      <c r="J80" s="97"/>
      <c r="K80" s="96"/>
      <c r="L80" s="96"/>
      <c r="M80" s="97"/>
      <c r="N80" s="97"/>
      <c r="O80" s="98"/>
      <c r="P80" s="98"/>
    </row>
    <row r="81" spans="2:16" ht="13.5" thickBot="1" x14ac:dyDescent="0.25">
      <c r="B81" s="3"/>
      <c r="F81" s="3"/>
      <c r="I81" s="96"/>
      <c r="J81" s="97"/>
      <c r="K81" s="96"/>
      <c r="L81" s="96"/>
      <c r="M81" s="97"/>
      <c r="N81" s="97"/>
      <c r="O81" s="98"/>
      <c r="P81" s="98"/>
    </row>
    <row r="82" spans="2:16" ht="13.5" thickBot="1" x14ac:dyDescent="0.25">
      <c r="B82" s="3"/>
      <c r="F82" s="3"/>
      <c r="I82" s="96"/>
      <c r="J82" s="97"/>
      <c r="K82" s="96"/>
      <c r="L82" s="96"/>
      <c r="M82" s="97"/>
      <c r="N82" s="97"/>
      <c r="O82" s="98"/>
      <c r="P82" s="98"/>
    </row>
    <row r="83" spans="2:16" ht="13.5" thickBot="1" x14ac:dyDescent="0.25">
      <c r="B83" s="3"/>
      <c r="F83" s="3"/>
      <c r="I83" s="96"/>
      <c r="J83" s="97"/>
      <c r="K83" s="96"/>
      <c r="L83" s="96"/>
      <c r="M83" s="97"/>
      <c r="N83" s="97"/>
      <c r="O83" s="98"/>
      <c r="P83" s="98"/>
    </row>
    <row r="84" spans="2:16" ht="13.5" thickBot="1" x14ac:dyDescent="0.25">
      <c r="B84" s="3"/>
      <c r="F84" s="3"/>
      <c r="I84" s="96"/>
      <c r="J84" s="97"/>
      <c r="K84" s="96"/>
      <c r="L84" s="96"/>
      <c r="M84" s="97"/>
      <c r="N84" s="97"/>
      <c r="O84" s="98"/>
      <c r="P84" s="98"/>
    </row>
    <row r="85" spans="2:16" ht="13.5" thickBot="1" x14ac:dyDescent="0.25">
      <c r="B85" s="3"/>
      <c r="F85" s="3"/>
      <c r="I85" s="96"/>
      <c r="J85" s="97"/>
      <c r="K85" s="96"/>
      <c r="L85" s="96"/>
      <c r="M85" s="97"/>
      <c r="N85" s="97"/>
      <c r="O85" s="98"/>
      <c r="P85" s="98"/>
    </row>
    <row r="86" spans="2:16" ht="13.5" thickBot="1" x14ac:dyDescent="0.25">
      <c r="B86" s="3"/>
      <c r="F86" s="3"/>
      <c r="I86" s="96"/>
      <c r="J86" s="97"/>
      <c r="K86" s="96"/>
      <c r="L86" s="96"/>
      <c r="M86" s="97"/>
      <c r="N86" s="97"/>
      <c r="O86" s="98"/>
      <c r="P86" s="98"/>
    </row>
    <row r="87" spans="2:16" ht="13.5" thickBot="1" x14ac:dyDescent="0.25">
      <c r="B87" s="3"/>
      <c r="F87" s="3"/>
      <c r="I87" s="96"/>
      <c r="J87" s="97"/>
      <c r="K87" s="96"/>
      <c r="L87" s="96"/>
      <c r="M87" s="97"/>
      <c r="N87" s="97"/>
      <c r="O87" s="98"/>
      <c r="P87" s="98"/>
    </row>
    <row r="88" spans="2:16" ht="13.5" thickBot="1" x14ac:dyDescent="0.25">
      <c r="B88" s="3"/>
      <c r="F88" s="3"/>
      <c r="I88" s="96"/>
      <c r="J88" s="97"/>
      <c r="K88" s="96"/>
      <c r="L88" s="96"/>
      <c r="M88" s="97"/>
      <c r="N88" s="97"/>
      <c r="O88" s="98"/>
      <c r="P88" s="98"/>
    </row>
    <row r="89" spans="2:16" ht="13.5" thickBot="1" x14ac:dyDescent="0.25">
      <c r="B89" s="3"/>
      <c r="F89" s="3"/>
      <c r="I89" s="96"/>
      <c r="J89" s="97"/>
      <c r="K89" s="96"/>
      <c r="L89" s="96"/>
      <c r="M89" s="97"/>
      <c r="N89" s="97"/>
      <c r="O89" s="98"/>
      <c r="P89" s="98"/>
    </row>
    <row r="90" spans="2:16" ht="13.5" thickBot="1" x14ac:dyDescent="0.25">
      <c r="B90" s="3"/>
      <c r="F90" s="3"/>
      <c r="I90" s="96"/>
      <c r="J90" s="97"/>
      <c r="K90" s="96"/>
      <c r="L90" s="96"/>
      <c r="M90" s="97"/>
      <c r="N90" s="97"/>
      <c r="O90" s="98"/>
      <c r="P90" s="98"/>
    </row>
    <row r="91" spans="2:16" ht="13.5" thickBot="1" x14ac:dyDescent="0.25">
      <c r="B91" s="3"/>
      <c r="F91" s="3"/>
      <c r="I91" s="96"/>
      <c r="J91" s="97"/>
      <c r="K91" s="96"/>
      <c r="L91" s="96"/>
      <c r="M91" s="97"/>
      <c r="N91" s="97"/>
      <c r="O91" s="98"/>
      <c r="P91" s="98"/>
    </row>
    <row r="92" spans="2:16" ht="13.5" thickBot="1" x14ac:dyDescent="0.25">
      <c r="B92" s="3"/>
      <c r="F92" s="3"/>
      <c r="I92" s="96"/>
      <c r="J92" s="97"/>
      <c r="K92" s="96"/>
      <c r="L92" s="96"/>
      <c r="M92" s="97"/>
      <c r="N92" s="97"/>
      <c r="O92" s="98"/>
      <c r="P92" s="99"/>
    </row>
    <row r="93" spans="2:16" ht="13.5" thickBot="1" x14ac:dyDescent="0.25">
      <c r="B93" s="3"/>
      <c r="F93" s="3"/>
      <c r="I93" s="96"/>
      <c r="J93" s="97"/>
      <c r="K93" s="96"/>
      <c r="L93" s="96"/>
      <c r="M93" s="97"/>
      <c r="N93" s="97"/>
      <c r="O93" s="98"/>
      <c r="P93" s="99"/>
    </row>
    <row r="94" spans="2:16" ht="13.5" thickBot="1" x14ac:dyDescent="0.25">
      <c r="B94" s="3"/>
      <c r="F94" s="3"/>
      <c r="I94" s="96"/>
      <c r="J94" s="97"/>
      <c r="K94" s="96"/>
      <c r="L94" s="96"/>
      <c r="M94" s="97"/>
      <c r="N94" s="97"/>
      <c r="O94" s="98"/>
      <c r="P94" s="99"/>
    </row>
    <row r="95" spans="2:16" ht="13.5" thickBot="1" x14ac:dyDescent="0.25">
      <c r="B95" s="3"/>
      <c r="F95" s="3"/>
      <c r="I95" s="96"/>
      <c r="J95" s="97"/>
      <c r="K95" s="96"/>
      <c r="L95" s="96"/>
      <c r="M95" s="97"/>
      <c r="N95" s="97"/>
      <c r="O95" s="98"/>
      <c r="P95" s="99"/>
    </row>
    <row r="96" spans="2:16" ht="13.5" thickBot="1" x14ac:dyDescent="0.25">
      <c r="B96" s="3"/>
      <c r="F96" s="3"/>
      <c r="I96" s="96"/>
      <c r="J96" s="97"/>
      <c r="K96" s="96"/>
      <c r="L96" s="96"/>
      <c r="M96" s="97"/>
      <c r="N96" s="97"/>
      <c r="O96" s="98"/>
      <c r="P96" s="99"/>
    </row>
    <row r="97" spans="2:16" ht="13.5" thickBot="1" x14ac:dyDescent="0.25">
      <c r="B97" s="3"/>
      <c r="F97" s="3"/>
      <c r="I97" s="96"/>
      <c r="J97" s="97"/>
      <c r="K97" s="96"/>
      <c r="L97" s="96"/>
      <c r="M97" s="97"/>
      <c r="N97" s="97"/>
      <c r="O97" s="98"/>
      <c r="P97" s="99"/>
    </row>
    <row r="98" spans="2:16" ht="13.5" thickBot="1" x14ac:dyDescent="0.25">
      <c r="B98" s="3"/>
      <c r="F98" s="3"/>
      <c r="I98" s="96"/>
      <c r="J98" s="97"/>
      <c r="K98" s="96"/>
      <c r="L98" s="96"/>
      <c r="M98" s="97"/>
      <c r="N98" s="97"/>
      <c r="O98" s="98"/>
      <c r="P98" s="99"/>
    </row>
    <row r="99" spans="2:16" ht="13.5" thickBot="1" x14ac:dyDescent="0.25">
      <c r="B99" s="3"/>
      <c r="F99" s="3"/>
      <c r="I99" s="96"/>
      <c r="J99" s="97"/>
      <c r="K99" s="96"/>
      <c r="L99" s="96"/>
      <c r="M99" s="97"/>
      <c r="N99" s="97"/>
      <c r="O99" s="98"/>
      <c r="P99" s="99"/>
    </row>
    <row r="100" spans="2:16" ht="13.5" thickBot="1" x14ac:dyDescent="0.25">
      <c r="B100" s="3"/>
      <c r="F100" s="3"/>
      <c r="I100" s="96"/>
      <c r="J100" s="97"/>
      <c r="K100" s="96"/>
      <c r="L100" s="96"/>
      <c r="M100" s="97"/>
      <c r="N100" s="97"/>
      <c r="O100" s="98"/>
      <c r="P100" s="99"/>
    </row>
    <row r="101" spans="2:16" ht="13.5" thickBot="1" x14ac:dyDescent="0.25">
      <c r="B101" s="3"/>
      <c r="F101" s="3"/>
      <c r="I101" s="96"/>
      <c r="J101" s="97"/>
      <c r="K101" s="96"/>
      <c r="L101" s="96"/>
      <c r="M101" s="97"/>
      <c r="N101" s="97"/>
      <c r="O101" s="98"/>
      <c r="P101" s="98"/>
    </row>
    <row r="102" spans="2:16" ht="13.5" thickBot="1" x14ac:dyDescent="0.25">
      <c r="B102" s="3"/>
      <c r="F102" s="3"/>
      <c r="I102" s="96"/>
      <c r="J102" s="97"/>
      <c r="K102" s="96"/>
      <c r="L102" s="96"/>
      <c r="M102" s="97"/>
      <c r="N102" s="97"/>
      <c r="O102" s="98"/>
      <c r="P102" s="99"/>
    </row>
    <row r="103" spans="2:16" ht="13.5" thickBot="1" x14ac:dyDescent="0.25">
      <c r="B103" s="3"/>
      <c r="F103" s="3"/>
      <c r="I103" s="96"/>
      <c r="J103" s="97"/>
      <c r="K103" s="96"/>
      <c r="L103" s="96"/>
      <c r="M103" s="97"/>
      <c r="N103" s="97"/>
      <c r="O103" s="98"/>
      <c r="P103" s="99"/>
    </row>
    <row r="104" spans="2:16" ht="13.5" thickBot="1" x14ac:dyDescent="0.25">
      <c r="B104" s="3"/>
      <c r="F104" s="3"/>
      <c r="I104" s="96"/>
      <c r="J104" s="97"/>
      <c r="K104" s="96"/>
      <c r="L104" s="96"/>
      <c r="M104" s="97"/>
      <c r="N104" s="97"/>
      <c r="O104" s="98"/>
      <c r="P104" s="99"/>
    </row>
    <row r="105" spans="2:16" ht="13.5" thickBot="1" x14ac:dyDescent="0.25">
      <c r="B105" s="3"/>
      <c r="F105" s="3"/>
      <c r="I105" s="96"/>
      <c r="J105" s="97"/>
      <c r="K105" s="96"/>
      <c r="L105" s="96"/>
      <c r="M105" s="97"/>
      <c r="N105" s="97"/>
      <c r="O105" s="98"/>
      <c r="P105" s="99"/>
    </row>
    <row r="106" spans="2:16" ht="13.5" thickBot="1" x14ac:dyDescent="0.25">
      <c r="B106" s="3"/>
      <c r="F106" s="3"/>
      <c r="I106" s="96"/>
      <c r="J106" s="97"/>
      <c r="K106" s="96"/>
      <c r="L106" s="96"/>
      <c r="M106" s="97"/>
      <c r="N106" s="97"/>
      <c r="O106" s="98"/>
      <c r="P106" s="99"/>
    </row>
    <row r="107" spans="2:16" ht="13.5" thickBot="1" x14ac:dyDescent="0.25">
      <c r="B107" s="3"/>
      <c r="F107" s="3"/>
      <c r="I107" s="96"/>
      <c r="J107" s="97"/>
      <c r="K107" s="96"/>
      <c r="L107" s="96"/>
      <c r="M107" s="97"/>
      <c r="N107" s="97"/>
      <c r="O107" s="98"/>
      <c r="P107" s="99"/>
    </row>
    <row r="108" spans="2:16" ht="13.5" thickBot="1" x14ac:dyDescent="0.25">
      <c r="B108" s="3"/>
      <c r="F108" s="3"/>
      <c r="I108" s="96"/>
      <c r="J108" s="97"/>
      <c r="K108" s="96"/>
      <c r="L108" s="96"/>
      <c r="M108" s="97"/>
      <c r="N108" s="97"/>
      <c r="O108" s="98"/>
      <c r="P108" s="99"/>
    </row>
    <row r="109" spans="2:16" ht="13.5" thickBot="1" x14ac:dyDescent="0.25">
      <c r="B109" s="3"/>
      <c r="F109" s="3"/>
      <c r="I109" s="96"/>
      <c r="J109" s="97"/>
      <c r="K109" s="96"/>
      <c r="L109" s="96"/>
      <c r="M109" s="97"/>
      <c r="N109" s="97"/>
      <c r="O109" s="98"/>
      <c r="P109" s="99"/>
    </row>
    <row r="110" spans="2:16" ht="13.5" thickBot="1" x14ac:dyDescent="0.25">
      <c r="B110" s="3"/>
      <c r="F110" s="3"/>
      <c r="I110" s="96"/>
      <c r="J110" s="97"/>
      <c r="K110" s="96"/>
      <c r="L110" s="96"/>
      <c r="M110" s="97"/>
      <c r="N110" s="97"/>
      <c r="O110" s="98"/>
      <c r="P110" s="99"/>
    </row>
    <row r="111" spans="2:16" ht="13.5" thickBot="1" x14ac:dyDescent="0.25">
      <c r="B111" s="3"/>
      <c r="F111" s="3"/>
      <c r="I111" s="96"/>
      <c r="J111" s="97"/>
      <c r="K111" s="96"/>
      <c r="L111" s="96"/>
      <c r="M111" s="97"/>
      <c r="N111" s="97"/>
      <c r="O111" s="98"/>
      <c r="P111" s="99"/>
    </row>
    <row r="112" spans="2:16" ht="13.5" thickBot="1" x14ac:dyDescent="0.25">
      <c r="B112" s="3"/>
      <c r="F112" s="3"/>
      <c r="I112" s="96"/>
      <c r="J112" s="97"/>
      <c r="K112" s="96"/>
      <c r="L112" s="96"/>
      <c r="M112" s="97"/>
      <c r="N112" s="97"/>
      <c r="O112" s="98"/>
      <c r="P112" s="99"/>
    </row>
    <row r="113" spans="2:16" ht="13.5" thickBot="1" x14ac:dyDescent="0.25">
      <c r="B113" s="3"/>
      <c r="F113" s="3"/>
      <c r="I113" s="96"/>
      <c r="J113" s="97"/>
      <c r="K113" s="96"/>
      <c r="L113" s="96"/>
      <c r="M113" s="97"/>
      <c r="N113" s="97"/>
      <c r="O113" s="98"/>
      <c r="P113" s="99"/>
    </row>
    <row r="114" spans="2:16" ht="13.5" thickBot="1" x14ac:dyDescent="0.25">
      <c r="B114" s="3"/>
      <c r="F114" s="3"/>
      <c r="I114" s="96"/>
      <c r="J114" s="97"/>
      <c r="K114" s="96"/>
      <c r="L114" s="96"/>
      <c r="M114" s="97"/>
      <c r="N114" s="97"/>
      <c r="O114" s="98"/>
      <c r="P114" s="99"/>
    </row>
    <row r="115" spans="2:16" ht="13.5" thickBot="1" x14ac:dyDescent="0.25">
      <c r="B115" s="3"/>
      <c r="F115" s="3"/>
      <c r="I115" s="96"/>
      <c r="J115" s="97"/>
      <c r="K115" s="96"/>
      <c r="L115" s="96"/>
      <c r="M115" s="97"/>
      <c r="N115" s="97"/>
      <c r="O115" s="98"/>
      <c r="P115" s="99"/>
    </row>
    <row r="116" spans="2:16" ht="13.5" thickBot="1" x14ac:dyDescent="0.25">
      <c r="B116" s="3"/>
      <c r="F116" s="3"/>
      <c r="I116" s="96"/>
      <c r="J116" s="97"/>
      <c r="K116" s="96"/>
      <c r="L116" s="96"/>
      <c r="M116" s="97"/>
      <c r="N116" s="97"/>
      <c r="O116" s="98"/>
      <c r="P116" s="99"/>
    </row>
    <row r="117" spans="2:16" ht="13.5" thickBot="1" x14ac:dyDescent="0.25">
      <c r="B117" s="3"/>
      <c r="F117" s="3"/>
      <c r="I117" s="96"/>
      <c r="J117" s="97"/>
      <c r="K117" s="96"/>
      <c r="L117" s="96"/>
      <c r="M117" s="97"/>
      <c r="N117" s="97"/>
      <c r="O117" s="98"/>
      <c r="P117" s="99"/>
    </row>
    <row r="118" spans="2:16" ht="13.5" thickBot="1" x14ac:dyDescent="0.25">
      <c r="B118" s="3"/>
      <c r="F118" s="3"/>
      <c r="I118" s="96"/>
      <c r="J118" s="97"/>
      <c r="K118" s="96"/>
      <c r="L118" s="96"/>
      <c r="M118" s="97"/>
      <c r="N118" s="97"/>
      <c r="O118" s="98"/>
      <c r="P118" s="99"/>
    </row>
    <row r="119" spans="2:16" ht="13.5" thickBot="1" x14ac:dyDescent="0.25">
      <c r="B119" s="3"/>
      <c r="F119" s="3"/>
      <c r="I119" s="96"/>
      <c r="J119" s="97"/>
      <c r="K119" s="96"/>
      <c r="L119" s="96"/>
      <c r="M119" s="97"/>
      <c r="N119" s="97"/>
      <c r="O119" s="98"/>
      <c r="P119" s="99"/>
    </row>
    <row r="120" spans="2:16" x14ac:dyDescent="0.2">
      <c r="B120" s="3"/>
      <c r="F120" s="3"/>
    </row>
    <row r="121" spans="2:16" x14ac:dyDescent="0.2">
      <c r="B121" s="3"/>
      <c r="F121" s="3"/>
    </row>
    <row r="122" spans="2:16" x14ac:dyDescent="0.2">
      <c r="B122" s="3"/>
      <c r="F122" s="3"/>
    </row>
    <row r="123" spans="2:16" x14ac:dyDescent="0.2">
      <c r="B123" s="3"/>
      <c r="F123" s="3"/>
    </row>
    <row r="124" spans="2:16" x14ac:dyDescent="0.2">
      <c r="B124" s="3"/>
      <c r="F124" s="3"/>
    </row>
    <row r="125" spans="2:16" x14ac:dyDescent="0.2">
      <c r="B125" s="3"/>
      <c r="F125" s="3"/>
    </row>
    <row r="126" spans="2:16" x14ac:dyDescent="0.2">
      <c r="B126" s="3"/>
      <c r="F126" s="3"/>
    </row>
    <row r="127" spans="2:16" x14ac:dyDescent="0.2">
      <c r="B127" s="3"/>
      <c r="F127" s="3"/>
    </row>
    <row r="128" spans="2:16" x14ac:dyDescent="0.2">
      <c r="B128" s="3"/>
      <c r="F128" s="3"/>
    </row>
    <row r="129" spans="2:6" x14ac:dyDescent="0.2">
      <c r="B129" s="3"/>
      <c r="F129" s="3"/>
    </row>
    <row r="130" spans="2:6" x14ac:dyDescent="0.2">
      <c r="B130" s="3"/>
      <c r="F130" s="3"/>
    </row>
    <row r="131" spans="2:6" x14ac:dyDescent="0.2">
      <c r="B131" s="3"/>
      <c r="F131" s="3"/>
    </row>
    <row r="132" spans="2:6" x14ac:dyDescent="0.2">
      <c r="B132" s="3"/>
      <c r="F132" s="3"/>
    </row>
    <row r="133" spans="2:6" x14ac:dyDescent="0.2">
      <c r="B133" s="3"/>
      <c r="F133" s="3"/>
    </row>
    <row r="134" spans="2:6" x14ac:dyDescent="0.2">
      <c r="B134" s="3"/>
      <c r="F134" s="3"/>
    </row>
    <row r="135" spans="2:6" x14ac:dyDescent="0.2">
      <c r="B135" s="3"/>
      <c r="F135" s="3"/>
    </row>
    <row r="136" spans="2:6" x14ac:dyDescent="0.2">
      <c r="B136" s="3"/>
      <c r="F136" s="3"/>
    </row>
    <row r="137" spans="2:6" x14ac:dyDescent="0.2">
      <c r="B137" s="3"/>
      <c r="F137" s="3"/>
    </row>
    <row r="138" spans="2:6" x14ac:dyDescent="0.2">
      <c r="B138" s="3"/>
      <c r="F138" s="3"/>
    </row>
    <row r="139" spans="2:6" x14ac:dyDescent="0.2">
      <c r="B139" s="3"/>
      <c r="F139" s="3"/>
    </row>
    <row r="140" spans="2:6" x14ac:dyDescent="0.2">
      <c r="B140" s="3"/>
      <c r="F140" s="3"/>
    </row>
    <row r="141" spans="2:6" x14ac:dyDescent="0.2">
      <c r="B141" s="3"/>
      <c r="F141" s="3"/>
    </row>
    <row r="142" spans="2:6" x14ac:dyDescent="0.2">
      <c r="B142" s="3"/>
      <c r="F142" s="3"/>
    </row>
    <row r="143" spans="2:6" x14ac:dyDescent="0.2">
      <c r="B143" s="3"/>
      <c r="F143" s="3"/>
    </row>
    <row r="144" spans="2:6" x14ac:dyDescent="0.2">
      <c r="B144" s="3"/>
      <c r="F144" s="3"/>
    </row>
    <row r="145" spans="2:6" x14ac:dyDescent="0.2">
      <c r="B145" s="3"/>
      <c r="F145" s="3"/>
    </row>
    <row r="146" spans="2:6" x14ac:dyDescent="0.2">
      <c r="B146" s="3"/>
      <c r="F146" s="3"/>
    </row>
    <row r="147" spans="2:6" x14ac:dyDescent="0.2">
      <c r="B147" s="3"/>
      <c r="F147" s="3"/>
    </row>
    <row r="148" spans="2:6" x14ac:dyDescent="0.2">
      <c r="B148" s="3"/>
      <c r="F148" s="3"/>
    </row>
    <row r="149" spans="2:6" x14ac:dyDescent="0.2">
      <c r="B149" s="3"/>
      <c r="F149" s="3"/>
    </row>
    <row r="150" spans="2:6" x14ac:dyDescent="0.2">
      <c r="B150" s="3"/>
      <c r="F150" s="3"/>
    </row>
    <row r="151" spans="2:6" x14ac:dyDescent="0.2">
      <c r="B151" s="3"/>
      <c r="F151" s="3"/>
    </row>
    <row r="152" spans="2:6" x14ac:dyDescent="0.2">
      <c r="B152" s="3"/>
      <c r="F152" s="3"/>
    </row>
    <row r="153" spans="2:6" x14ac:dyDescent="0.2">
      <c r="B153" s="3"/>
      <c r="F153" s="3"/>
    </row>
    <row r="154" spans="2:6" x14ac:dyDescent="0.2">
      <c r="B154" s="3"/>
      <c r="F154" s="3"/>
    </row>
    <row r="155" spans="2:6" x14ac:dyDescent="0.2">
      <c r="B155" s="3"/>
      <c r="F155" s="3"/>
    </row>
    <row r="156" spans="2:6" x14ac:dyDescent="0.2">
      <c r="B156" s="3"/>
      <c r="F156" s="3"/>
    </row>
    <row r="157" spans="2:6" x14ac:dyDescent="0.2">
      <c r="B157" s="3"/>
      <c r="F157" s="3"/>
    </row>
    <row r="158" spans="2:6" x14ac:dyDescent="0.2">
      <c r="B158" s="3"/>
      <c r="F158" s="3"/>
    </row>
    <row r="159" spans="2:6" x14ac:dyDescent="0.2">
      <c r="B159" s="3"/>
      <c r="F159" s="3"/>
    </row>
    <row r="160" spans="2:6" x14ac:dyDescent="0.2">
      <c r="B160" s="3"/>
      <c r="F160" s="3"/>
    </row>
    <row r="161" spans="2:6" x14ac:dyDescent="0.2">
      <c r="B161" s="3"/>
      <c r="F161" s="3"/>
    </row>
    <row r="162" spans="2:6" x14ac:dyDescent="0.2">
      <c r="B162" s="3"/>
      <c r="F162" s="3"/>
    </row>
    <row r="163" spans="2:6" x14ac:dyDescent="0.2">
      <c r="B163" s="3"/>
      <c r="F163" s="3"/>
    </row>
    <row r="164" spans="2:6" x14ac:dyDescent="0.2">
      <c r="B164" s="3"/>
      <c r="F164" s="3"/>
    </row>
    <row r="165" spans="2:6" x14ac:dyDescent="0.2">
      <c r="B165" s="3"/>
      <c r="F165" s="3"/>
    </row>
    <row r="166" spans="2:6" x14ac:dyDescent="0.2">
      <c r="B166" s="3"/>
      <c r="F166" s="3"/>
    </row>
    <row r="167" spans="2:6" x14ac:dyDescent="0.2">
      <c r="B167" s="3"/>
      <c r="F167" s="3"/>
    </row>
    <row r="168" spans="2:6" x14ac:dyDescent="0.2">
      <c r="B168" s="3"/>
      <c r="F168" s="3"/>
    </row>
    <row r="169" spans="2:6" x14ac:dyDescent="0.2">
      <c r="B169" s="3"/>
      <c r="F169" s="3"/>
    </row>
    <row r="170" spans="2:6" x14ac:dyDescent="0.2">
      <c r="B170" s="3"/>
      <c r="F170" s="3"/>
    </row>
    <row r="171" spans="2:6" x14ac:dyDescent="0.2">
      <c r="B171" s="3"/>
      <c r="F171" s="3"/>
    </row>
    <row r="172" spans="2:6" x14ac:dyDescent="0.2">
      <c r="B172" s="3"/>
      <c r="F172" s="3"/>
    </row>
    <row r="173" spans="2:6" x14ac:dyDescent="0.2">
      <c r="B173" s="3"/>
      <c r="F173" s="3"/>
    </row>
    <row r="174" spans="2:6" x14ac:dyDescent="0.2">
      <c r="B174" s="3"/>
      <c r="F174" s="3"/>
    </row>
    <row r="175" spans="2:6" x14ac:dyDescent="0.2">
      <c r="B175" s="3"/>
      <c r="F175" s="3"/>
    </row>
    <row r="176" spans="2:6" x14ac:dyDescent="0.2">
      <c r="B176" s="3"/>
      <c r="F176" s="3"/>
    </row>
    <row r="177" spans="2:6" x14ac:dyDescent="0.2">
      <c r="B177" s="3"/>
      <c r="F177" s="3"/>
    </row>
    <row r="178" spans="2:6" x14ac:dyDescent="0.2">
      <c r="B178" s="3"/>
      <c r="F178" s="3"/>
    </row>
    <row r="179" spans="2:6" x14ac:dyDescent="0.2">
      <c r="B179" s="3"/>
      <c r="F179" s="3"/>
    </row>
    <row r="180" spans="2:6" x14ac:dyDescent="0.2">
      <c r="B180" s="3"/>
      <c r="F180" s="3"/>
    </row>
    <row r="181" spans="2:6" x14ac:dyDescent="0.2">
      <c r="B181" s="3"/>
      <c r="F181" s="3"/>
    </row>
    <row r="182" spans="2:6" x14ac:dyDescent="0.2">
      <c r="B182" s="3"/>
      <c r="F182" s="3"/>
    </row>
    <row r="183" spans="2:6" x14ac:dyDescent="0.2">
      <c r="B183" s="3"/>
      <c r="F183" s="3"/>
    </row>
    <row r="184" spans="2:6" x14ac:dyDescent="0.2">
      <c r="B184" s="3"/>
      <c r="F184" s="3"/>
    </row>
    <row r="185" spans="2:6" x14ac:dyDescent="0.2">
      <c r="B185" s="3"/>
      <c r="F185" s="3"/>
    </row>
    <row r="186" spans="2:6" x14ac:dyDescent="0.2">
      <c r="B186" s="3"/>
      <c r="F186" s="3"/>
    </row>
    <row r="187" spans="2:6" x14ac:dyDescent="0.2">
      <c r="B187" s="3"/>
      <c r="F187" s="3"/>
    </row>
    <row r="188" spans="2:6" x14ac:dyDescent="0.2">
      <c r="B188" s="3"/>
      <c r="F188" s="3"/>
    </row>
    <row r="189" spans="2:6" x14ac:dyDescent="0.2">
      <c r="B189" s="3"/>
      <c r="F189" s="3"/>
    </row>
    <row r="190" spans="2:6" x14ac:dyDescent="0.2">
      <c r="B190" s="3"/>
      <c r="F190" s="3"/>
    </row>
    <row r="191" spans="2:6" x14ac:dyDescent="0.2">
      <c r="B191" s="3"/>
      <c r="F191" s="3"/>
    </row>
    <row r="192" spans="2:6" x14ac:dyDescent="0.2">
      <c r="B192" s="3"/>
      <c r="F192" s="3"/>
    </row>
    <row r="193" spans="2:6" x14ac:dyDescent="0.2">
      <c r="B193" s="3"/>
      <c r="F193" s="3"/>
    </row>
    <row r="194" spans="2:6" x14ac:dyDescent="0.2">
      <c r="B194" s="3"/>
      <c r="F194" s="3"/>
    </row>
    <row r="195" spans="2:6" x14ac:dyDescent="0.2">
      <c r="B195" s="3"/>
      <c r="F195" s="3"/>
    </row>
    <row r="196" spans="2:6" x14ac:dyDescent="0.2">
      <c r="B196" s="3"/>
      <c r="F196" s="3"/>
    </row>
    <row r="197" spans="2:6" x14ac:dyDescent="0.2">
      <c r="B197" s="3"/>
      <c r="F197" s="3"/>
    </row>
    <row r="198" spans="2:6" x14ac:dyDescent="0.2">
      <c r="B198" s="3"/>
      <c r="F198" s="3"/>
    </row>
    <row r="199" spans="2:6" x14ac:dyDescent="0.2">
      <c r="B199" s="3"/>
      <c r="F199" s="3"/>
    </row>
    <row r="200" spans="2:6" x14ac:dyDescent="0.2">
      <c r="B200" s="3"/>
      <c r="F200" s="3"/>
    </row>
    <row r="201" spans="2:6" x14ac:dyDescent="0.2">
      <c r="B201" s="3"/>
      <c r="F201" s="3"/>
    </row>
    <row r="202" spans="2:6" x14ac:dyDescent="0.2">
      <c r="B202" s="3"/>
      <c r="F202" s="3"/>
    </row>
    <row r="203" spans="2:6" x14ac:dyDescent="0.2">
      <c r="B203" s="3"/>
      <c r="F203" s="3"/>
    </row>
    <row r="204" spans="2:6" x14ac:dyDescent="0.2">
      <c r="B204" s="3"/>
      <c r="F204" s="3"/>
    </row>
    <row r="205" spans="2:6" x14ac:dyDescent="0.2">
      <c r="B205" s="3"/>
      <c r="F205" s="3"/>
    </row>
    <row r="206" spans="2:6" x14ac:dyDescent="0.2">
      <c r="B206" s="3"/>
      <c r="F206" s="3"/>
    </row>
    <row r="207" spans="2:6" x14ac:dyDescent="0.2">
      <c r="B207" s="3"/>
      <c r="F207" s="3"/>
    </row>
    <row r="208" spans="2:6" x14ac:dyDescent="0.2">
      <c r="B208" s="3"/>
      <c r="F208" s="3"/>
    </row>
    <row r="209" spans="2:6" x14ac:dyDescent="0.2">
      <c r="B209" s="3"/>
      <c r="F209" s="3"/>
    </row>
    <row r="210" spans="2:6" x14ac:dyDescent="0.2">
      <c r="B210" s="3"/>
      <c r="F210" s="3"/>
    </row>
    <row r="211" spans="2:6" x14ac:dyDescent="0.2">
      <c r="B211" s="3"/>
      <c r="F211" s="3"/>
    </row>
    <row r="212" spans="2:6" x14ac:dyDescent="0.2">
      <c r="B212" s="3"/>
      <c r="F212" s="3"/>
    </row>
    <row r="213" spans="2:6" x14ac:dyDescent="0.2">
      <c r="B213" s="3"/>
      <c r="F213" s="3"/>
    </row>
    <row r="214" spans="2:6" x14ac:dyDescent="0.2">
      <c r="B214" s="3"/>
      <c r="F214" s="3"/>
    </row>
    <row r="215" spans="2:6" x14ac:dyDescent="0.2">
      <c r="B215" s="3"/>
      <c r="F215" s="3"/>
    </row>
    <row r="216" spans="2:6" x14ac:dyDescent="0.2">
      <c r="B216" s="3"/>
      <c r="F216" s="3"/>
    </row>
    <row r="217" spans="2:6" x14ac:dyDescent="0.2">
      <c r="B217" s="3"/>
      <c r="F217" s="3"/>
    </row>
    <row r="218" spans="2:6" x14ac:dyDescent="0.2">
      <c r="B218" s="3"/>
      <c r="F218" s="3"/>
    </row>
    <row r="219" spans="2:6" x14ac:dyDescent="0.2">
      <c r="B219" s="3"/>
      <c r="F219" s="3"/>
    </row>
    <row r="220" spans="2:6" x14ac:dyDescent="0.2">
      <c r="B220" s="3"/>
      <c r="F220" s="3"/>
    </row>
    <row r="221" spans="2:6" x14ac:dyDescent="0.2">
      <c r="B221" s="3"/>
      <c r="F221" s="3"/>
    </row>
    <row r="222" spans="2:6" x14ac:dyDescent="0.2">
      <c r="B222" s="3"/>
      <c r="F222" s="3"/>
    </row>
    <row r="223" spans="2:6" x14ac:dyDescent="0.2">
      <c r="B223" s="3"/>
      <c r="F223" s="3"/>
    </row>
    <row r="224" spans="2:6" x14ac:dyDescent="0.2">
      <c r="B224" s="3"/>
      <c r="F224" s="3"/>
    </row>
    <row r="225" spans="2:6" x14ac:dyDescent="0.2">
      <c r="B225" s="3"/>
      <c r="F225" s="3"/>
    </row>
    <row r="226" spans="2:6" x14ac:dyDescent="0.2">
      <c r="B226" s="3"/>
      <c r="F226" s="3"/>
    </row>
    <row r="227" spans="2:6" x14ac:dyDescent="0.2">
      <c r="B227" s="3"/>
      <c r="F227" s="3"/>
    </row>
    <row r="228" spans="2:6" x14ac:dyDescent="0.2">
      <c r="B228" s="3"/>
      <c r="F228" s="3"/>
    </row>
    <row r="229" spans="2:6" x14ac:dyDescent="0.2">
      <c r="B229" s="3"/>
      <c r="F229" s="3"/>
    </row>
    <row r="230" spans="2:6" x14ac:dyDescent="0.2">
      <c r="B230" s="3"/>
      <c r="F230" s="3"/>
    </row>
    <row r="231" spans="2:6" x14ac:dyDescent="0.2">
      <c r="B231" s="3"/>
      <c r="F231" s="3"/>
    </row>
    <row r="232" spans="2:6" x14ac:dyDescent="0.2">
      <c r="B232" s="3"/>
      <c r="F232" s="3"/>
    </row>
    <row r="233" spans="2:6" x14ac:dyDescent="0.2">
      <c r="B233" s="3"/>
      <c r="F233" s="3"/>
    </row>
    <row r="234" spans="2:6" x14ac:dyDescent="0.2">
      <c r="B234" s="3"/>
      <c r="F234" s="3"/>
    </row>
    <row r="235" spans="2:6" x14ac:dyDescent="0.2">
      <c r="B235" s="3"/>
      <c r="F235" s="3"/>
    </row>
    <row r="236" spans="2:6" x14ac:dyDescent="0.2">
      <c r="B236" s="3"/>
      <c r="F236" s="3"/>
    </row>
    <row r="237" spans="2:6" x14ac:dyDescent="0.2">
      <c r="B237" s="3"/>
      <c r="F237" s="3"/>
    </row>
    <row r="238" spans="2:6" x14ac:dyDescent="0.2">
      <c r="B238" s="3"/>
      <c r="F238" s="3"/>
    </row>
    <row r="239" spans="2:6" x14ac:dyDescent="0.2">
      <c r="B239" s="3"/>
      <c r="F239" s="3"/>
    </row>
    <row r="240" spans="2:6" x14ac:dyDescent="0.2">
      <c r="B240" s="3"/>
      <c r="F240" s="3"/>
    </row>
    <row r="241" spans="2:6" x14ac:dyDescent="0.2">
      <c r="B241" s="3"/>
      <c r="F241" s="3"/>
    </row>
    <row r="242" spans="2:6" x14ac:dyDescent="0.2">
      <c r="B242" s="3"/>
      <c r="F242" s="3"/>
    </row>
    <row r="243" spans="2:6" x14ac:dyDescent="0.2">
      <c r="B243" s="3"/>
      <c r="F243" s="3"/>
    </row>
    <row r="244" spans="2:6" x14ac:dyDescent="0.2">
      <c r="B244" s="3"/>
      <c r="F244" s="3"/>
    </row>
    <row r="245" spans="2:6" x14ac:dyDescent="0.2">
      <c r="B245" s="3"/>
      <c r="F245" s="3"/>
    </row>
    <row r="246" spans="2:6" x14ac:dyDescent="0.2">
      <c r="B246" s="3"/>
      <c r="F246" s="3"/>
    </row>
    <row r="247" spans="2:6" x14ac:dyDescent="0.2">
      <c r="B247" s="3"/>
      <c r="F247" s="3"/>
    </row>
    <row r="248" spans="2:6" x14ac:dyDescent="0.2">
      <c r="B248" s="3"/>
      <c r="F248" s="3"/>
    </row>
    <row r="249" spans="2:6" x14ac:dyDescent="0.2">
      <c r="B249" s="3"/>
      <c r="F249" s="3"/>
    </row>
    <row r="250" spans="2:6" x14ac:dyDescent="0.2">
      <c r="B250" s="3"/>
      <c r="F250" s="3"/>
    </row>
    <row r="251" spans="2:6" x14ac:dyDescent="0.2">
      <c r="B251" s="3"/>
      <c r="F251" s="3"/>
    </row>
    <row r="252" spans="2:6" x14ac:dyDescent="0.2">
      <c r="B252" s="3"/>
      <c r="F252" s="3"/>
    </row>
    <row r="253" spans="2:6" x14ac:dyDescent="0.2">
      <c r="B253" s="3"/>
      <c r="F253" s="3"/>
    </row>
    <row r="254" spans="2:6" x14ac:dyDescent="0.2">
      <c r="B254" s="3"/>
      <c r="F254" s="3"/>
    </row>
    <row r="255" spans="2:6" x14ac:dyDescent="0.2">
      <c r="B255" s="3"/>
      <c r="F255" s="3"/>
    </row>
    <row r="256" spans="2:6" x14ac:dyDescent="0.2">
      <c r="B256" s="3"/>
      <c r="F256" s="3"/>
    </row>
    <row r="257" spans="2:6" x14ac:dyDescent="0.2">
      <c r="B257" s="3"/>
      <c r="F257" s="3"/>
    </row>
    <row r="258" spans="2:6" x14ac:dyDescent="0.2">
      <c r="B258" s="3"/>
      <c r="F258" s="3"/>
    </row>
    <row r="259" spans="2:6" x14ac:dyDescent="0.2">
      <c r="B259" s="3"/>
      <c r="F259" s="3"/>
    </row>
    <row r="260" spans="2:6" x14ac:dyDescent="0.2">
      <c r="B260" s="3"/>
      <c r="F260" s="3"/>
    </row>
    <row r="261" spans="2:6" x14ac:dyDescent="0.2">
      <c r="B261" s="3"/>
      <c r="F261" s="3"/>
    </row>
    <row r="262" spans="2:6" x14ac:dyDescent="0.2">
      <c r="B262" s="3"/>
      <c r="F262" s="3"/>
    </row>
    <row r="263" spans="2:6" x14ac:dyDescent="0.2">
      <c r="B263" s="3"/>
      <c r="F263" s="3"/>
    </row>
    <row r="264" spans="2:6" x14ac:dyDescent="0.2">
      <c r="B264" s="3"/>
      <c r="F264" s="3"/>
    </row>
    <row r="265" spans="2:6" x14ac:dyDescent="0.2">
      <c r="B265" s="3"/>
      <c r="F265" s="3"/>
    </row>
    <row r="266" spans="2:6" x14ac:dyDescent="0.2">
      <c r="B266" s="3"/>
      <c r="F266" s="3"/>
    </row>
    <row r="267" spans="2:6" x14ac:dyDescent="0.2">
      <c r="B267" s="3"/>
      <c r="F267" s="3"/>
    </row>
    <row r="268" spans="2:6" x14ac:dyDescent="0.2">
      <c r="B268" s="3"/>
      <c r="F268" s="3"/>
    </row>
    <row r="269" spans="2:6" x14ac:dyDescent="0.2">
      <c r="B269" s="3"/>
      <c r="F269" s="3"/>
    </row>
    <row r="270" spans="2:6" x14ac:dyDescent="0.2">
      <c r="B270" s="3"/>
      <c r="F270" s="3"/>
    </row>
    <row r="271" spans="2:6" x14ac:dyDescent="0.2">
      <c r="B271" s="3"/>
      <c r="F271" s="3"/>
    </row>
    <row r="272" spans="2:6" x14ac:dyDescent="0.2">
      <c r="B272" s="3"/>
      <c r="F272" s="3"/>
    </row>
    <row r="273" spans="2:6" x14ac:dyDescent="0.2">
      <c r="B273" s="3"/>
      <c r="F273" s="3"/>
    </row>
    <row r="274" spans="2:6" x14ac:dyDescent="0.2">
      <c r="B274" s="3"/>
      <c r="F274" s="3"/>
    </row>
    <row r="275" spans="2:6" x14ac:dyDescent="0.2">
      <c r="B275" s="3"/>
      <c r="F275" s="3"/>
    </row>
    <row r="276" spans="2:6" x14ac:dyDescent="0.2">
      <c r="B276" s="3"/>
      <c r="F276" s="3"/>
    </row>
    <row r="277" spans="2:6" x14ac:dyDescent="0.2">
      <c r="B277" s="3"/>
      <c r="F277" s="3"/>
    </row>
    <row r="278" spans="2:6" x14ac:dyDescent="0.2">
      <c r="B278" s="3"/>
      <c r="F278" s="3"/>
    </row>
    <row r="279" spans="2:6" x14ac:dyDescent="0.2">
      <c r="B279" s="3"/>
      <c r="F279" s="3"/>
    </row>
    <row r="280" spans="2:6" x14ac:dyDescent="0.2">
      <c r="B280" s="3"/>
      <c r="F280" s="3"/>
    </row>
    <row r="281" spans="2:6" x14ac:dyDescent="0.2">
      <c r="B281" s="3"/>
      <c r="F281" s="3"/>
    </row>
    <row r="282" spans="2:6" x14ac:dyDescent="0.2">
      <c r="B282" s="3"/>
      <c r="F282" s="3"/>
    </row>
    <row r="283" spans="2:6" x14ac:dyDescent="0.2">
      <c r="B283" s="3"/>
      <c r="F283" s="3"/>
    </row>
    <row r="284" spans="2:6" x14ac:dyDescent="0.2">
      <c r="B284" s="3"/>
      <c r="F284" s="3"/>
    </row>
    <row r="285" spans="2:6" x14ac:dyDescent="0.2">
      <c r="B285" s="3"/>
      <c r="F285" s="3"/>
    </row>
    <row r="286" spans="2:6" x14ac:dyDescent="0.2">
      <c r="B286" s="3"/>
      <c r="F286" s="3"/>
    </row>
    <row r="287" spans="2:6" x14ac:dyDescent="0.2">
      <c r="B287" s="3"/>
      <c r="F287" s="3"/>
    </row>
    <row r="288" spans="2:6" x14ac:dyDescent="0.2">
      <c r="B288" s="3"/>
      <c r="F288" s="3"/>
    </row>
    <row r="289" spans="2:6" x14ac:dyDescent="0.2">
      <c r="B289" s="3"/>
      <c r="F289" s="3"/>
    </row>
    <row r="290" spans="2:6" x14ac:dyDescent="0.2">
      <c r="B290" s="3"/>
      <c r="F290" s="3"/>
    </row>
    <row r="291" spans="2:6" x14ac:dyDescent="0.2">
      <c r="B291" s="3"/>
      <c r="F291" s="3"/>
    </row>
    <row r="292" spans="2:6" x14ac:dyDescent="0.2">
      <c r="B292" s="3"/>
      <c r="F292" s="3"/>
    </row>
    <row r="293" spans="2:6" x14ac:dyDescent="0.2">
      <c r="B293" s="3"/>
      <c r="F293" s="3"/>
    </row>
    <row r="294" spans="2:6" x14ac:dyDescent="0.2">
      <c r="B294" s="3"/>
      <c r="F294" s="3"/>
    </row>
    <row r="295" spans="2:6" x14ac:dyDescent="0.2">
      <c r="B295" s="3"/>
      <c r="F295" s="3"/>
    </row>
    <row r="296" spans="2:6" x14ac:dyDescent="0.2">
      <c r="B296" s="3"/>
      <c r="F296" s="3"/>
    </row>
    <row r="297" spans="2:6" x14ac:dyDescent="0.2">
      <c r="B297" s="3"/>
      <c r="F297" s="3"/>
    </row>
    <row r="298" spans="2:6" x14ac:dyDescent="0.2">
      <c r="B298" s="3"/>
      <c r="F298" s="3"/>
    </row>
    <row r="299" spans="2:6" x14ac:dyDescent="0.2">
      <c r="B299" s="3"/>
      <c r="F299" s="3"/>
    </row>
    <row r="300" spans="2:6" x14ac:dyDescent="0.2">
      <c r="B300" s="3"/>
      <c r="F300" s="3"/>
    </row>
    <row r="301" spans="2:6" x14ac:dyDescent="0.2">
      <c r="B301" s="3"/>
      <c r="F301" s="3"/>
    </row>
    <row r="302" spans="2:6" x14ac:dyDescent="0.2">
      <c r="B302" s="3"/>
      <c r="F302" s="3"/>
    </row>
    <row r="303" spans="2:6" x14ac:dyDescent="0.2">
      <c r="B303" s="3"/>
      <c r="F303" s="3"/>
    </row>
    <row r="304" spans="2:6" x14ac:dyDescent="0.2">
      <c r="B304" s="3"/>
      <c r="F304" s="3"/>
    </row>
    <row r="305" spans="2:6" x14ac:dyDescent="0.2">
      <c r="B305" s="3"/>
      <c r="F305" s="3"/>
    </row>
    <row r="306" spans="2:6" x14ac:dyDescent="0.2">
      <c r="B306" s="3"/>
      <c r="F306" s="3"/>
    </row>
    <row r="307" spans="2:6" x14ac:dyDescent="0.2">
      <c r="B307" s="3"/>
      <c r="F307" s="3"/>
    </row>
    <row r="308" spans="2:6" x14ac:dyDescent="0.2">
      <c r="B308" s="3"/>
      <c r="F308" s="3"/>
    </row>
    <row r="309" spans="2:6" x14ac:dyDescent="0.2">
      <c r="B309" s="3"/>
      <c r="F309" s="3"/>
    </row>
    <row r="310" spans="2:6" x14ac:dyDescent="0.2">
      <c r="B310" s="3"/>
      <c r="F310" s="3"/>
    </row>
    <row r="311" spans="2:6" x14ac:dyDescent="0.2">
      <c r="B311" s="3"/>
      <c r="F311" s="3"/>
    </row>
    <row r="312" spans="2:6" x14ac:dyDescent="0.2">
      <c r="B312" s="3"/>
      <c r="F312" s="3"/>
    </row>
    <row r="313" spans="2:6" x14ac:dyDescent="0.2">
      <c r="B313" s="3"/>
      <c r="F313" s="3"/>
    </row>
    <row r="314" spans="2:6" x14ac:dyDescent="0.2">
      <c r="B314" s="3"/>
      <c r="F314" s="3"/>
    </row>
    <row r="315" spans="2:6" x14ac:dyDescent="0.2">
      <c r="B315" s="3"/>
      <c r="F315" s="3"/>
    </row>
    <row r="316" spans="2:6" x14ac:dyDescent="0.2">
      <c r="B316" s="3"/>
      <c r="F316" s="3"/>
    </row>
    <row r="317" spans="2:6" x14ac:dyDescent="0.2">
      <c r="B317" s="3"/>
      <c r="F317" s="3"/>
    </row>
    <row r="318" spans="2:6" x14ac:dyDescent="0.2">
      <c r="B318" s="3"/>
      <c r="F318" s="3"/>
    </row>
    <row r="319" spans="2:6" x14ac:dyDescent="0.2">
      <c r="B319" s="3"/>
      <c r="F319" s="3"/>
    </row>
    <row r="320" spans="2:6" x14ac:dyDescent="0.2">
      <c r="B320" s="3"/>
      <c r="F320" s="3"/>
    </row>
    <row r="321" spans="2:6" x14ac:dyDescent="0.2">
      <c r="B321" s="3"/>
      <c r="F321" s="3"/>
    </row>
    <row r="322" spans="2:6" x14ac:dyDescent="0.2">
      <c r="B322" s="3"/>
      <c r="F322" s="3"/>
    </row>
    <row r="323" spans="2:6" x14ac:dyDescent="0.2">
      <c r="B323" s="3"/>
      <c r="F323" s="3"/>
    </row>
    <row r="324" spans="2:6" x14ac:dyDescent="0.2">
      <c r="B324" s="3"/>
      <c r="F324" s="3"/>
    </row>
    <row r="325" spans="2:6" x14ac:dyDescent="0.2">
      <c r="B325" s="3"/>
      <c r="F325" s="3"/>
    </row>
    <row r="326" spans="2:6" x14ac:dyDescent="0.2">
      <c r="B326" s="3"/>
      <c r="F326" s="3"/>
    </row>
    <row r="327" spans="2:6" x14ac:dyDescent="0.2">
      <c r="B327" s="3"/>
      <c r="F327" s="3"/>
    </row>
    <row r="328" spans="2:6" x14ac:dyDescent="0.2">
      <c r="B328" s="3"/>
      <c r="F328" s="3"/>
    </row>
    <row r="329" spans="2:6" x14ac:dyDescent="0.2">
      <c r="B329" s="3"/>
      <c r="F329" s="3"/>
    </row>
    <row r="330" spans="2:6" x14ac:dyDescent="0.2">
      <c r="B330" s="3"/>
      <c r="F330" s="3"/>
    </row>
    <row r="331" spans="2:6" x14ac:dyDescent="0.2">
      <c r="B331" s="3"/>
      <c r="F331" s="3"/>
    </row>
    <row r="332" spans="2:6" x14ac:dyDescent="0.2">
      <c r="B332" s="3"/>
      <c r="F332" s="3"/>
    </row>
    <row r="333" spans="2:6" x14ac:dyDescent="0.2">
      <c r="B333" s="3"/>
      <c r="F333" s="3"/>
    </row>
    <row r="334" spans="2:6" x14ac:dyDescent="0.2">
      <c r="B334" s="3"/>
      <c r="F334" s="3"/>
    </row>
    <row r="335" spans="2:6" x14ac:dyDescent="0.2">
      <c r="B335" s="3"/>
      <c r="F335" s="3"/>
    </row>
    <row r="336" spans="2:6" x14ac:dyDescent="0.2">
      <c r="B336" s="3"/>
      <c r="F336" s="3"/>
    </row>
    <row r="337" spans="2:6" x14ac:dyDescent="0.2">
      <c r="B337" s="3"/>
      <c r="F337" s="3"/>
    </row>
    <row r="338" spans="2:6" x14ac:dyDescent="0.2">
      <c r="B338" s="3"/>
      <c r="F338" s="3"/>
    </row>
    <row r="339" spans="2:6" x14ac:dyDescent="0.2">
      <c r="B339" s="3"/>
      <c r="F339" s="3"/>
    </row>
    <row r="340" spans="2:6" x14ac:dyDescent="0.2">
      <c r="B340" s="3"/>
      <c r="F340" s="3"/>
    </row>
    <row r="341" spans="2:6" x14ac:dyDescent="0.2">
      <c r="B341" s="3"/>
      <c r="F341" s="3"/>
    </row>
    <row r="342" spans="2:6" x14ac:dyDescent="0.2">
      <c r="B342" s="3"/>
      <c r="F342" s="3"/>
    </row>
    <row r="343" spans="2:6" x14ac:dyDescent="0.2">
      <c r="B343" s="3"/>
      <c r="F343" s="3"/>
    </row>
    <row r="344" spans="2:6" x14ac:dyDescent="0.2">
      <c r="B344" s="3"/>
      <c r="F344" s="3"/>
    </row>
    <row r="345" spans="2:6" x14ac:dyDescent="0.2">
      <c r="B345" s="3"/>
      <c r="F345" s="3"/>
    </row>
    <row r="346" spans="2:6" x14ac:dyDescent="0.2">
      <c r="B346" s="3"/>
      <c r="F346" s="3"/>
    </row>
    <row r="347" spans="2:6" x14ac:dyDescent="0.2">
      <c r="B347" s="3"/>
      <c r="F347" s="3"/>
    </row>
    <row r="348" spans="2:6" x14ac:dyDescent="0.2">
      <c r="B348" s="3"/>
      <c r="F348" s="3"/>
    </row>
    <row r="349" spans="2:6" x14ac:dyDescent="0.2">
      <c r="B349" s="3"/>
      <c r="F349" s="3"/>
    </row>
    <row r="350" spans="2:6" x14ac:dyDescent="0.2">
      <c r="B350" s="3"/>
      <c r="F350" s="3"/>
    </row>
    <row r="351" spans="2:6" x14ac:dyDescent="0.2">
      <c r="B351" s="3"/>
      <c r="F351" s="3"/>
    </row>
    <row r="352" spans="2:6" x14ac:dyDescent="0.2">
      <c r="B352" s="3"/>
      <c r="F352" s="3"/>
    </row>
    <row r="353" spans="2:6" x14ac:dyDescent="0.2">
      <c r="B353" s="3"/>
      <c r="F353" s="3"/>
    </row>
    <row r="354" spans="2:6" x14ac:dyDescent="0.2">
      <c r="B354" s="3"/>
      <c r="F354" s="3"/>
    </row>
    <row r="355" spans="2:6" x14ac:dyDescent="0.2">
      <c r="B355" s="3"/>
      <c r="F355" s="3"/>
    </row>
    <row r="356" spans="2:6" x14ac:dyDescent="0.2">
      <c r="B356" s="3"/>
      <c r="F356" s="3"/>
    </row>
    <row r="357" spans="2:6" x14ac:dyDescent="0.2">
      <c r="B357" s="3"/>
      <c r="F357" s="3"/>
    </row>
    <row r="358" spans="2:6" x14ac:dyDescent="0.2">
      <c r="B358" s="3"/>
      <c r="F358" s="3"/>
    </row>
    <row r="359" spans="2:6" x14ac:dyDescent="0.2">
      <c r="B359" s="3"/>
      <c r="F359" s="3"/>
    </row>
    <row r="360" spans="2:6" x14ac:dyDescent="0.2">
      <c r="B360" s="3"/>
      <c r="F360" s="3"/>
    </row>
    <row r="361" spans="2:6" x14ac:dyDescent="0.2">
      <c r="B361" s="3"/>
      <c r="F361" s="3"/>
    </row>
    <row r="362" spans="2:6" x14ac:dyDescent="0.2">
      <c r="B362" s="3"/>
      <c r="F362" s="3"/>
    </row>
    <row r="363" spans="2:6" x14ac:dyDescent="0.2">
      <c r="B363" s="3"/>
      <c r="F363" s="3"/>
    </row>
    <row r="364" spans="2:6" x14ac:dyDescent="0.2">
      <c r="B364" s="3"/>
      <c r="F364" s="3"/>
    </row>
    <row r="365" spans="2:6" x14ac:dyDescent="0.2">
      <c r="B365" s="3"/>
      <c r="F365" s="3"/>
    </row>
    <row r="366" spans="2:6" x14ac:dyDescent="0.2">
      <c r="B366" s="3"/>
      <c r="F366" s="3"/>
    </row>
    <row r="367" spans="2:6" x14ac:dyDescent="0.2">
      <c r="B367" s="3"/>
      <c r="F367" s="3"/>
    </row>
    <row r="368" spans="2:6" x14ac:dyDescent="0.2">
      <c r="B368" s="3"/>
      <c r="F368" s="3"/>
    </row>
    <row r="369" spans="2:6" x14ac:dyDescent="0.2">
      <c r="B369" s="3"/>
      <c r="F369" s="3"/>
    </row>
    <row r="370" spans="2:6" x14ac:dyDescent="0.2">
      <c r="B370" s="3"/>
      <c r="F370" s="3"/>
    </row>
    <row r="371" spans="2:6" x14ac:dyDescent="0.2">
      <c r="B371" s="3"/>
      <c r="F371" s="3"/>
    </row>
    <row r="372" spans="2:6" x14ac:dyDescent="0.2">
      <c r="B372" s="3"/>
      <c r="F372" s="3"/>
    </row>
    <row r="373" spans="2:6" x14ac:dyDescent="0.2">
      <c r="B373" s="3"/>
      <c r="F373" s="3"/>
    </row>
    <row r="374" spans="2:6" x14ac:dyDescent="0.2">
      <c r="B374" s="3"/>
      <c r="F374" s="3"/>
    </row>
    <row r="375" spans="2:6" x14ac:dyDescent="0.2">
      <c r="B375" s="3"/>
      <c r="F375" s="3"/>
    </row>
    <row r="376" spans="2:6" x14ac:dyDescent="0.2">
      <c r="B376" s="3"/>
      <c r="F376" s="3"/>
    </row>
    <row r="377" spans="2:6" x14ac:dyDescent="0.2">
      <c r="B377" s="3"/>
      <c r="F377" s="3"/>
    </row>
    <row r="378" spans="2:6" x14ac:dyDescent="0.2">
      <c r="B378" s="3"/>
      <c r="F378" s="3"/>
    </row>
    <row r="379" spans="2:6" x14ac:dyDescent="0.2">
      <c r="B379" s="3"/>
      <c r="F379" s="3"/>
    </row>
    <row r="380" spans="2:6" x14ac:dyDescent="0.2">
      <c r="B380" s="3"/>
      <c r="F380" s="3"/>
    </row>
    <row r="381" spans="2:6" x14ac:dyDescent="0.2">
      <c r="B381" s="3"/>
      <c r="F381" s="3"/>
    </row>
    <row r="382" spans="2:6" x14ac:dyDescent="0.2">
      <c r="B382" s="3"/>
      <c r="F382" s="3"/>
    </row>
    <row r="383" spans="2:6" x14ac:dyDescent="0.2">
      <c r="B383" s="3"/>
      <c r="F383" s="3"/>
    </row>
    <row r="384" spans="2:6" x14ac:dyDescent="0.2">
      <c r="B384" s="3"/>
      <c r="F384" s="3"/>
    </row>
    <row r="385" spans="2:6" x14ac:dyDescent="0.2">
      <c r="B385" s="3"/>
      <c r="F385" s="3"/>
    </row>
    <row r="386" spans="2:6" x14ac:dyDescent="0.2">
      <c r="B386" s="3"/>
      <c r="F386" s="3"/>
    </row>
    <row r="387" spans="2:6" x14ac:dyDescent="0.2">
      <c r="B387" s="3"/>
      <c r="F387" s="3"/>
    </row>
    <row r="388" spans="2:6" x14ac:dyDescent="0.2">
      <c r="B388" s="3"/>
      <c r="F388" s="3"/>
    </row>
    <row r="389" spans="2:6" x14ac:dyDescent="0.2">
      <c r="B389" s="3"/>
      <c r="F389" s="3"/>
    </row>
    <row r="390" spans="2:6" x14ac:dyDescent="0.2">
      <c r="B390" s="3"/>
      <c r="F390" s="3"/>
    </row>
    <row r="391" spans="2:6" x14ac:dyDescent="0.2">
      <c r="B391" s="3"/>
      <c r="F391" s="3"/>
    </row>
    <row r="392" spans="2:6" x14ac:dyDescent="0.2">
      <c r="B392" s="3"/>
      <c r="F392" s="3"/>
    </row>
    <row r="393" spans="2:6" x14ac:dyDescent="0.2">
      <c r="B393" s="3"/>
      <c r="F393" s="3"/>
    </row>
    <row r="394" spans="2:6" x14ac:dyDescent="0.2">
      <c r="B394" s="3"/>
      <c r="F394" s="3"/>
    </row>
    <row r="395" spans="2:6" x14ac:dyDescent="0.2">
      <c r="B395" s="3"/>
      <c r="F395" s="3"/>
    </row>
    <row r="396" spans="2:6" x14ac:dyDescent="0.2">
      <c r="B396" s="3"/>
      <c r="F396" s="3"/>
    </row>
    <row r="397" spans="2:6" x14ac:dyDescent="0.2">
      <c r="B397" s="3"/>
      <c r="F397" s="3"/>
    </row>
    <row r="398" spans="2:6" x14ac:dyDescent="0.2">
      <c r="B398" s="3"/>
      <c r="F398" s="3"/>
    </row>
    <row r="399" spans="2:6" x14ac:dyDescent="0.2">
      <c r="B399" s="3"/>
      <c r="F399" s="3"/>
    </row>
    <row r="400" spans="2:6" x14ac:dyDescent="0.2">
      <c r="B400" s="3"/>
      <c r="F400" s="3"/>
    </row>
    <row r="401" spans="2:6" x14ac:dyDescent="0.2">
      <c r="B401" s="3"/>
      <c r="F401" s="3"/>
    </row>
    <row r="402" spans="2:6" x14ac:dyDescent="0.2">
      <c r="B402" s="3"/>
      <c r="F402" s="3"/>
    </row>
    <row r="403" spans="2:6" x14ac:dyDescent="0.2">
      <c r="B403" s="3"/>
      <c r="F403" s="3"/>
    </row>
    <row r="404" spans="2:6" x14ac:dyDescent="0.2">
      <c r="B404" s="3"/>
      <c r="F404" s="3"/>
    </row>
    <row r="405" spans="2:6" x14ac:dyDescent="0.2">
      <c r="B405" s="3"/>
      <c r="F405" s="3"/>
    </row>
    <row r="406" spans="2:6" x14ac:dyDescent="0.2">
      <c r="B406" s="3"/>
      <c r="F406" s="3"/>
    </row>
    <row r="407" spans="2:6" x14ac:dyDescent="0.2">
      <c r="B407" s="3"/>
      <c r="F407" s="3"/>
    </row>
    <row r="408" spans="2:6" x14ac:dyDescent="0.2">
      <c r="B408" s="3"/>
      <c r="F408" s="3"/>
    </row>
    <row r="409" spans="2:6" x14ac:dyDescent="0.2">
      <c r="B409" s="3"/>
      <c r="F409" s="3"/>
    </row>
    <row r="410" spans="2:6" x14ac:dyDescent="0.2">
      <c r="B410" s="3"/>
      <c r="F410" s="3"/>
    </row>
    <row r="411" spans="2:6" x14ac:dyDescent="0.2">
      <c r="B411" s="3"/>
      <c r="F411" s="3"/>
    </row>
    <row r="412" spans="2:6" x14ac:dyDescent="0.2">
      <c r="B412" s="3"/>
      <c r="F412" s="3"/>
    </row>
    <row r="413" spans="2:6" x14ac:dyDescent="0.2">
      <c r="B413" s="3"/>
      <c r="F413" s="3"/>
    </row>
    <row r="414" spans="2:6" x14ac:dyDescent="0.2">
      <c r="B414" s="3"/>
      <c r="F414" s="3"/>
    </row>
    <row r="415" spans="2:6" x14ac:dyDescent="0.2">
      <c r="B415" s="3"/>
      <c r="F415" s="3"/>
    </row>
    <row r="416" spans="2:6" x14ac:dyDescent="0.2">
      <c r="B416" s="3"/>
      <c r="F416" s="3"/>
    </row>
    <row r="417" spans="2:6" x14ac:dyDescent="0.2">
      <c r="B417" s="3"/>
      <c r="F417" s="3"/>
    </row>
    <row r="418" spans="2:6" x14ac:dyDescent="0.2">
      <c r="B418" s="3"/>
      <c r="F418" s="3"/>
    </row>
    <row r="419" spans="2:6" x14ac:dyDescent="0.2">
      <c r="B419" s="3"/>
      <c r="F419" s="3"/>
    </row>
    <row r="420" spans="2:6" x14ac:dyDescent="0.2">
      <c r="B420" s="3"/>
      <c r="F420" s="3"/>
    </row>
    <row r="421" spans="2:6" x14ac:dyDescent="0.2">
      <c r="B421" s="3"/>
      <c r="F421" s="3"/>
    </row>
    <row r="422" spans="2:6" x14ac:dyDescent="0.2">
      <c r="B422" s="3"/>
      <c r="F422" s="3"/>
    </row>
    <row r="423" spans="2:6" x14ac:dyDescent="0.2">
      <c r="B423" s="3"/>
      <c r="F423" s="3"/>
    </row>
    <row r="424" spans="2:6" x14ac:dyDescent="0.2">
      <c r="B424" s="3"/>
      <c r="F424" s="3"/>
    </row>
    <row r="425" spans="2:6" x14ac:dyDescent="0.2">
      <c r="B425" s="3"/>
      <c r="F425" s="3"/>
    </row>
    <row r="426" spans="2:6" x14ac:dyDescent="0.2">
      <c r="B426" s="3"/>
      <c r="F426" s="3"/>
    </row>
    <row r="427" spans="2:6" x14ac:dyDescent="0.2">
      <c r="B427" s="3"/>
      <c r="F427" s="3"/>
    </row>
    <row r="428" spans="2:6" x14ac:dyDescent="0.2">
      <c r="B428" s="3"/>
      <c r="F428" s="3"/>
    </row>
    <row r="429" spans="2:6" x14ac:dyDescent="0.2">
      <c r="B429" s="3"/>
      <c r="F429" s="3"/>
    </row>
    <row r="430" spans="2:6" x14ac:dyDescent="0.2">
      <c r="B430" s="3"/>
      <c r="F430" s="3"/>
    </row>
    <row r="431" spans="2:6" x14ac:dyDescent="0.2">
      <c r="B431" s="3"/>
      <c r="F431" s="3"/>
    </row>
    <row r="432" spans="2:6" x14ac:dyDescent="0.2">
      <c r="B432" s="3"/>
      <c r="F432" s="3"/>
    </row>
    <row r="433" spans="2:6" x14ac:dyDescent="0.2">
      <c r="B433" s="3"/>
      <c r="F433" s="3"/>
    </row>
    <row r="434" spans="2:6" x14ac:dyDescent="0.2">
      <c r="B434" s="3"/>
      <c r="F434" s="3"/>
    </row>
    <row r="435" spans="2:6" x14ac:dyDescent="0.2">
      <c r="B435" s="3"/>
      <c r="F435" s="3"/>
    </row>
    <row r="436" spans="2:6" x14ac:dyDescent="0.2">
      <c r="B436" s="3"/>
      <c r="F436" s="3"/>
    </row>
    <row r="437" spans="2:6" x14ac:dyDescent="0.2">
      <c r="B437" s="3"/>
      <c r="F437" s="3"/>
    </row>
    <row r="438" spans="2:6" x14ac:dyDescent="0.2">
      <c r="B438" s="3"/>
      <c r="F438" s="3"/>
    </row>
    <row r="439" spans="2:6" x14ac:dyDescent="0.2">
      <c r="B439" s="3"/>
      <c r="F439" s="3"/>
    </row>
    <row r="440" spans="2:6" x14ac:dyDescent="0.2">
      <c r="B440" s="3"/>
      <c r="F440" s="3"/>
    </row>
    <row r="441" spans="2:6" x14ac:dyDescent="0.2">
      <c r="B441" s="3"/>
      <c r="F441" s="3"/>
    </row>
    <row r="442" spans="2:6" x14ac:dyDescent="0.2">
      <c r="B442" s="3"/>
      <c r="F442" s="3"/>
    </row>
    <row r="443" spans="2:6" x14ac:dyDescent="0.2">
      <c r="B443" s="3"/>
      <c r="F443" s="3"/>
    </row>
    <row r="444" spans="2:6" x14ac:dyDescent="0.2">
      <c r="B444" s="3"/>
      <c r="F444" s="3"/>
    </row>
    <row r="445" spans="2:6" x14ac:dyDescent="0.2">
      <c r="B445" s="3"/>
      <c r="F445" s="3"/>
    </row>
    <row r="446" spans="2:6" x14ac:dyDescent="0.2">
      <c r="B446" s="3"/>
      <c r="F446" s="3"/>
    </row>
    <row r="447" spans="2:6" x14ac:dyDescent="0.2">
      <c r="B447" s="3"/>
      <c r="F447" s="3"/>
    </row>
    <row r="448" spans="2:6" x14ac:dyDescent="0.2">
      <c r="B448" s="3"/>
      <c r="F448" s="3"/>
    </row>
    <row r="449" spans="2:6" x14ac:dyDescent="0.2">
      <c r="B449" s="3"/>
      <c r="F449" s="3"/>
    </row>
    <row r="450" spans="2:6" x14ac:dyDescent="0.2">
      <c r="B450" s="3"/>
      <c r="F450" s="3"/>
    </row>
    <row r="451" spans="2:6" x14ac:dyDescent="0.2">
      <c r="B451" s="3"/>
      <c r="F451" s="3"/>
    </row>
    <row r="452" spans="2:6" x14ac:dyDescent="0.2">
      <c r="B452" s="3"/>
      <c r="F452" s="3"/>
    </row>
    <row r="453" spans="2:6" x14ac:dyDescent="0.2">
      <c r="B453" s="3"/>
      <c r="F453" s="3"/>
    </row>
    <row r="454" spans="2:6" x14ac:dyDescent="0.2">
      <c r="B454" s="3"/>
      <c r="F454" s="3"/>
    </row>
    <row r="455" spans="2:6" x14ac:dyDescent="0.2">
      <c r="B455" s="3"/>
      <c r="F455" s="3"/>
    </row>
    <row r="456" spans="2:6" x14ac:dyDescent="0.2">
      <c r="B456" s="3"/>
      <c r="F456" s="3"/>
    </row>
    <row r="457" spans="2:6" x14ac:dyDescent="0.2">
      <c r="B457" s="3"/>
      <c r="F457" s="3"/>
    </row>
    <row r="458" spans="2:6" x14ac:dyDescent="0.2">
      <c r="B458" s="3"/>
      <c r="F458" s="3"/>
    </row>
    <row r="459" spans="2:6" x14ac:dyDescent="0.2">
      <c r="B459" s="3"/>
      <c r="F459" s="3"/>
    </row>
    <row r="460" spans="2:6" x14ac:dyDescent="0.2">
      <c r="B460" s="3"/>
      <c r="F460" s="3"/>
    </row>
    <row r="461" spans="2:6" x14ac:dyDescent="0.2">
      <c r="B461" s="3"/>
      <c r="F461" s="3"/>
    </row>
    <row r="462" spans="2:6" x14ac:dyDescent="0.2">
      <c r="B462" s="3"/>
      <c r="F462" s="3"/>
    </row>
    <row r="463" spans="2:6" x14ac:dyDescent="0.2">
      <c r="B463" s="3"/>
      <c r="F463" s="3"/>
    </row>
    <row r="464" spans="2:6" x14ac:dyDescent="0.2">
      <c r="B464" s="3"/>
      <c r="F464" s="3"/>
    </row>
    <row r="465" spans="2:6" x14ac:dyDescent="0.2">
      <c r="B465" s="3"/>
      <c r="F465" s="3"/>
    </row>
    <row r="466" spans="2:6" x14ac:dyDescent="0.2">
      <c r="B466" s="3"/>
      <c r="F466" s="3"/>
    </row>
    <row r="467" spans="2:6" x14ac:dyDescent="0.2">
      <c r="B467" s="3"/>
      <c r="F467" s="3"/>
    </row>
    <row r="468" spans="2:6" x14ac:dyDescent="0.2">
      <c r="B468" s="3"/>
      <c r="F468" s="3"/>
    </row>
    <row r="469" spans="2:6" x14ac:dyDescent="0.2">
      <c r="B469" s="3"/>
      <c r="F469" s="3"/>
    </row>
    <row r="470" spans="2:6" x14ac:dyDescent="0.2">
      <c r="B470" s="3"/>
      <c r="F470" s="3"/>
    </row>
    <row r="471" spans="2:6" x14ac:dyDescent="0.2">
      <c r="B471" s="3"/>
      <c r="F471" s="3"/>
    </row>
    <row r="472" spans="2:6" x14ac:dyDescent="0.2">
      <c r="B472" s="3"/>
      <c r="F472" s="3"/>
    </row>
    <row r="473" spans="2:6" x14ac:dyDescent="0.2">
      <c r="B473" s="3"/>
      <c r="F473" s="3"/>
    </row>
    <row r="474" spans="2:6" x14ac:dyDescent="0.2">
      <c r="B474" s="3"/>
      <c r="F474" s="3"/>
    </row>
    <row r="475" spans="2:6" x14ac:dyDescent="0.2">
      <c r="B475" s="3"/>
      <c r="F475" s="3"/>
    </row>
    <row r="476" spans="2:6" x14ac:dyDescent="0.2">
      <c r="B476" s="3"/>
      <c r="F476" s="3"/>
    </row>
    <row r="477" spans="2:6" x14ac:dyDescent="0.2">
      <c r="B477" s="3"/>
      <c r="F477" s="3"/>
    </row>
    <row r="478" spans="2:6" x14ac:dyDescent="0.2">
      <c r="B478" s="3"/>
      <c r="F478" s="3"/>
    </row>
    <row r="479" spans="2:6" x14ac:dyDescent="0.2">
      <c r="B479" s="3"/>
      <c r="F479" s="3"/>
    </row>
    <row r="480" spans="2:6" x14ac:dyDescent="0.2">
      <c r="B480" s="3"/>
      <c r="F480" s="3"/>
    </row>
    <row r="481" spans="2:6" x14ac:dyDescent="0.2">
      <c r="B481" s="3"/>
      <c r="F481" s="3"/>
    </row>
    <row r="482" spans="2:6" x14ac:dyDescent="0.2">
      <c r="B482" s="3"/>
      <c r="F482" s="3"/>
    </row>
    <row r="483" spans="2:6" x14ac:dyDescent="0.2">
      <c r="B483" s="3"/>
      <c r="F483" s="3"/>
    </row>
    <row r="484" spans="2:6" x14ac:dyDescent="0.2">
      <c r="B484" s="3"/>
      <c r="F484" s="3"/>
    </row>
    <row r="485" spans="2:6" x14ac:dyDescent="0.2">
      <c r="B485" s="3"/>
      <c r="F485" s="3"/>
    </row>
    <row r="486" spans="2:6" x14ac:dyDescent="0.2">
      <c r="B486" s="3"/>
      <c r="F486" s="3"/>
    </row>
    <row r="487" spans="2:6" x14ac:dyDescent="0.2">
      <c r="B487" s="3"/>
      <c r="F487" s="3"/>
    </row>
    <row r="488" spans="2:6" x14ac:dyDescent="0.2">
      <c r="B488" s="3"/>
      <c r="F488" s="3"/>
    </row>
    <row r="489" spans="2:6" x14ac:dyDescent="0.2">
      <c r="B489" s="3"/>
      <c r="F489" s="3"/>
    </row>
    <row r="490" spans="2:6" x14ac:dyDescent="0.2">
      <c r="B490" s="3"/>
      <c r="F490" s="3"/>
    </row>
    <row r="491" spans="2:6" x14ac:dyDescent="0.2">
      <c r="B491" s="3"/>
      <c r="F491" s="3"/>
    </row>
    <row r="492" spans="2:6" x14ac:dyDescent="0.2">
      <c r="B492" s="3"/>
      <c r="F492" s="3"/>
    </row>
    <row r="493" spans="2:6" x14ac:dyDescent="0.2">
      <c r="B493" s="3"/>
      <c r="F493" s="3"/>
    </row>
    <row r="494" spans="2:6" x14ac:dyDescent="0.2">
      <c r="B494" s="3"/>
      <c r="F494" s="3"/>
    </row>
    <row r="495" spans="2:6" x14ac:dyDescent="0.2">
      <c r="B495" s="3"/>
      <c r="F495" s="3"/>
    </row>
    <row r="496" spans="2:6" x14ac:dyDescent="0.2">
      <c r="B496" s="3"/>
      <c r="F496" s="3"/>
    </row>
    <row r="497" spans="2:6" x14ac:dyDescent="0.2">
      <c r="B497" s="3"/>
      <c r="F497" s="3"/>
    </row>
    <row r="498" spans="2:6" x14ac:dyDescent="0.2">
      <c r="B498" s="3"/>
      <c r="F498" s="3"/>
    </row>
    <row r="499" spans="2:6" x14ac:dyDescent="0.2">
      <c r="B499" s="3"/>
      <c r="F499" s="3"/>
    </row>
    <row r="500" spans="2:6" x14ac:dyDescent="0.2">
      <c r="B500" s="3"/>
      <c r="F500" s="3"/>
    </row>
    <row r="501" spans="2:6" x14ac:dyDescent="0.2">
      <c r="B501" s="3"/>
      <c r="F501" s="3"/>
    </row>
    <row r="502" spans="2:6" x14ac:dyDescent="0.2">
      <c r="B502" s="3"/>
      <c r="F502" s="3"/>
    </row>
    <row r="503" spans="2:6" x14ac:dyDescent="0.2">
      <c r="B503" s="3"/>
      <c r="F503" s="3"/>
    </row>
    <row r="504" spans="2:6" x14ac:dyDescent="0.2">
      <c r="B504" s="3"/>
      <c r="F504" s="3"/>
    </row>
    <row r="505" spans="2:6" x14ac:dyDescent="0.2">
      <c r="B505" s="3"/>
      <c r="F505" s="3"/>
    </row>
    <row r="506" spans="2:6" x14ac:dyDescent="0.2">
      <c r="B506" s="3"/>
      <c r="F506" s="3"/>
    </row>
    <row r="507" spans="2:6" x14ac:dyDescent="0.2">
      <c r="B507" s="3"/>
      <c r="F507" s="3"/>
    </row>
    <row r="508" spans="2:6" x14ac:dyDescent="0.2">
      <c r="B508" s="3"/>
      <c r="F508" s="3"/>
    </row>
    <row r="509" spans="2:6" x14ac:dyDescent="0.2">
      <c r="B509" s="3"/>
      <c r="F509" s="3"/>
    </row>
    <row r="510" spans="2:6" x14ac:dyDescent="0.2">
      <c r="B510" s="3"/>
      <c r="F510" s="3"/>
    </row>
    <row r="511" spans="2:6" x14ac:dyDescent="0.2">
      <c r="B511" s="3"/>
      <c r="F511" s="3"/>
    </row>
    <row r="512" spans="2:6" x14ac:dyDescent="0.2">
      <c r="B512" s="3"/>
      <c r="F512" s="3"/>
    </row>
    <row r="513" spans="2:6" x14ac:dyDescent="0.2">
      <c r="B513" s="3"/>
      <c r="F513" s="3"/>
    </row>
    <row r="514" spans="2:6" x14ac:dyDescent="0.2">
      <c r="B514" s="3"/>
      <c r="F514" s="3"/>
    </row>
    <row r="515" spans="2:6" x14ac:dyDescent="0.2">
      <c r="B515" s="3"/>
      <c r="F515" s="3"/>
    </row>
    <row r="516" spans="2:6" x14ac:dyDescent="0.2">
      <c r="B516" s="3"/>
      <c r="F516" s="3"/>
    </row>
    <row r="517" spans="2:6" x14ac:dyDescent="0.2">
      <c r="B517" s="3"/>
      <c r="F517" s="3"/>
    </row>
    <row r="518" spans="2:6" x14ac:dyDescent="0.2">
      <c r="B518" s="3"/>
      <c r="F518" s="3"/>
    </row>
    <row r="519" spans="2:6" x14ac:dyDescent="0.2">
      <c r="B519" s="3"/>
      <c r="F519" s="3"/>
    </row>
    <row r="520" spans="2:6" x14ac:dyDescent="0.2">
      <c r="B520" s="3"/>
      <c r="F520" s="3"/>
    </row>
    <row r="521" spans="2:6" x14ac:dyDescent="0.2">
      <c r="B521" s="3"/>
      <c r="F521" s="3"/>
    </row>
    <row r="522" spans="2:6" x14ac:dyDescent="0.2">
      <c r="B522" s="3"/>
      <c r="F522" s="3"/>
    </row>
    <row r="523" spans="2:6" x14ac:dyDescent="0.2">
      <c r="B523" s="3"/>
      <c r="F523" s="3"/>
    </row>
    <row r="524" spans="2:6" x14ac:dyDescent="0.2">
      <c r="B524" s="3"/>
      <c r="F524" s="3"/>
    </row>
    <row r="525" spans="2:6" x14ac:dyDescent="0.2">
      <c r="B525" s="3"/>
      <c r="F525" s="3"/>
    </row>
    <row r="526" spans="2:6" x14ac:dyDescent="0.2">
      <c r="B526" s="3"/>
      <c r="F526" s="3"/>
    </row>
    <row r="527" spans="2:6" x14ac:dyDescent="0.2">
      <c r="B527" s="3"/>
      <c r="F527" s="3"/>
    </row>
    <row r="528" spans="2:6" x14ac:dyDescent="0.2">
      <c r="B528" s="3"/>
      <c r="F528" s="3"/>
    </row>
    <row r="529" spans="2:6" x14ac:dyDescent="0.2">
      <c r="B529" s="3"/>
      <c r="F529" s="3"/>
    </row>
    <row r="530" spans="2:6" x14ac:dyDescent="0.2">
      <c r="B530" s="3"/>
      <c r="F530" s="3"/>
    </row>
    <row r="531" spans="2:6" x14ac:dyDescent="0.2">
      <c r="B531" s="3"/>
      <c r="F531" s="3"/>
    </row>
    <row r="532" spans="2:6" x14ac:dyDescent="0.2">
      <c r="B532" s="3"/>
      <c r="F532" s="3"/>
    </row>
    <row r="533" spans="2:6" x14ac:dyDescent="0.2">
      <c r="B533" s="3"/>
      <c r="F533" s="3"/>
    </row>
    <row r="534" spans="2:6" x14ac:dyDescent="0.2">
      <c r="B534" s="3"/>
      <c r="F534" s="3"/>
    </row>
    <row r="535" spans="2:6" x14ac:dyDescent="0.2">
      <c r="B535" s="3"/>
      <c r="F535" s="3"/>
    </row>
    <row r="536" spans="2:6" x14ac:dyDescent="0.2">
      <c r="B536" s="3"/>
      <c r="F536" s="3"/>
    </row>
    <row r="537" spans="2:6" x14ac:dyDescent="0.2">
      <c r="B537" s="3"/>
      <c r="F537" s="3"/>
    </row>
    <row r="538" spans="2:6" x14ac:dyDescent="0.2">
      <c r="B538" s="3"/>
      <c r="F538" s="3"/>
    </row>
    <row r="539" spans="2:6" x14ac:dyDescent="0.2">
      <c r="B539" s="3"/>
      <c r="F539" s="3"/>
    </row>
    <row r="540" spans="2:6" x14ac:dyDescent="0.2">
      <c r="B540" s="3"/>
      <c r="F540" s="3"/>
    </row>
    <row r="541" spans="2:6" x14ac:dyDescent="0.2">
      <c r="B541" s="3"/>
      <c r="F541" s="3"/>
    </row>
    <row r="542" spans="2:6" x14ac:dyDescent="0.2">
      <c r="B542" s="3"/>
      <c r="F542" s="3"/>
    </row>
    <row r="543" spans="2:6" x14ac:dyDescent="0.2">
      <c r="B543" s="3"/>
      <c r="F543" s="3"/>
    </row>
    <row r="544" spans="2:6" x14ac:dyDescent="0.2">
      <c r="B544" s="3"/>
      <c r="F544" s="3"/>
    </row>
    <row r="545" spans="2:6" x14ac:dyDescent="0.2">
      <c r="B545" s="3"/>
      <c r="F545" s="3"/>
    </row>
    <row r="546" spans="2:6" x14ac:dyDescent="0.2">
      <c r="B546" s="3"/>
      <c r="F546" s="3"/>
    </row>
    <row r="547" spans="2:6" x14ac:dyDescent="0.2">
      <c r="B547" s="3"/>
      <c r="F547" s="3"/>
    </row>
    <row r="548" spans="2:6" x14ac:dyDescent="0.2">
      <c r="B548" s="3"/>
      <c r="F548" s="3"/>
    </row>
    <row r="549" spans="2:6" x14ac:dyDescent="0.2">
      <c r="B549" s="3"/>
      <c r="F549" s="3"/>
    </row>
    <row r="550" spans="2:6" x14ac:dyDescent="0.2">
      <c r="B550" s="3"/>
      <c r="F550" s="3"/>
    </row>
    <row r="551" spans="2:6" x14ac:dyDescent="0.2">
      <c r="B551" s="3"/>
      <c r="F551" s="3"/>
    </row>
    <row r="552" spans="2:6" x14ac:dyDescent="0.2">
      <c r="B552" s="3"/>
      <c r="F552" s="3"/>
    </row>
    <row r="553" spans="2:6" x14ac:dyDescent="0.2">
      <c r="B553" s="3"/>
      <c r="F553" s="3"/>
    </row>
    <row r="554" spans="2:6" x14ac:dyDescent="0.2">
      <c r="B554" s="3"/>
      <c r="F554" s="3"/>
    </row>
    <row r="555" spans="2:6" x14ac:dyDescent="0.2">
      <c r="B555" s="3"/>
      <c r="F555" s="3"/>
    </row>
    <row r="556" spans="2:6" x14ac:dyDescent="0.2">
      <c r="B556" s="3"/>
      <c r="F556" s="3"/>
    </row>
    <row r="557" spans="2:6" x14ac:dyDescent="0.2">
      <c r="B557" s="3"/>
      <c r="F557" s="3"/>
    </row>
    <row r="558" spans="2:6" x14ac:dyDescent="0.2">
      <c r="B558" s="3"/>
      <c r="F558" s="3"/>
    </row>
    <row r="559" spans="2:6" x14ac:dyDescent="0.2">
      <c r="B559" s="3"/>
      <c r="F559" s="3"/>
    </row>
    <row r="560" spans="2:6" x14ac:dyDescent="0.2">
      <c r="B560" s="3"/>
      <c r="F560" s="3"/>
    </row>
    <row r="561" spans="2:6" x14ac:dyDescent="0.2">
      <c r="B561" s="3"/>
      <c r="F561" s="3"/>
    </row>
    <row r="562" spans="2:6" x14ac:dyDescent="0.2">
      <c r="B562" s="3"/>
      <c r="F562" s="3"/>
    </row>
    <row r="563" spans="2:6" x14ac:dyDescent="0.2">
      <c r="B563" s="3"/>
      <c r="F563" s="3"/>
    </row>
    <row r="564" spans="2:6" x14ac:dyDescent="0.2">
      <c r="B564" s="3"/>
      <c r="F564" s="3"/>
    </row>
    <row r="565" spans="2:6" x14ac:dyDescent="0.2">
      <c r="B565" s="3"/>
      <c r="F565" s="3"/>
    </row>
    <row r="566" spans="2:6" x14ac:dyDescent="0.2">
      <c r="B566" s="3"/>
      <c r="F566" s="3"/>
    </row>
    <row r="567" spans="2:6" x14ac:dyDescent="0.2">
      <c r="B567" s="3"/>
      <c r="F567" s="3"/>
    </row>
    <row r="568" spans="2:6" x14ac:dyDescent="0.2">
      <c r="B568" s="3"/>
      <c r="F568" s="3"/>
    </row>
    <row r="569" spans="2:6" x14ac:dyDescent="0.2">
      <c r="B569" s="3"/>
      <c r="F569" s="3"/>
    </row>
    <row r="570" spans="2:6" x14ac:dyDescent="0.2">
      <c r="B570" s="3"/>
      <c r="F570" s="3"/>
    </row>
    <row r="571" spans="2:6" x14ac:dyDescent="0.2">
      <c r="B571" s="3"/>
      <c r="F571" s="3"/>
    </row>
    <row r="572" spans="2:6" x14ac:dyDescent="0.2">
      <c r="B572" s="3"/>
      <c r="F572" s="3"/>
    </row>
    <row r="573" spans="2:6" x14ac:dyDescent="0.2">
      <c r="B573" s="3"/>
      <c r="F573" s="3"/>
    </row>
    <row r="574" spans="2:6" x14ac:dyDescent="0.2">
      <c r="B574" s="3"/>
      <c r="F574" s="3"/>
    </row>
    <row r="575" spans="2:6" x14ac:dyDescent="0.2">
      <c r="B575" s="3"/>
      <c r="F575" s="3"/>
    </row>
    <row r="576" spans="2:6" x14ac:dyDescent="0.2">
      <c r="B576" s="3"/>
      <c r="F576" s="3"/>
    </row>
    <row r="577" spans="2:6" x14ac:dyDescent="0.2">
      <c r="B577" s="3"/>
      <c r="F577" s="3"/>
    </row>
    <row r="578" spans="2:6" x14ac:dyDescent="0.2">
      <c r="B578" s="3"/>
      <c r="F578" s="3"/>
    </row>
    <row r="579" spans="2:6" x14ac:dyDescent="0.2">
      <c r="B579" s="3"/>
      <c r="F579" s="3"/>
    </row>
    <row r="580" spans="2:6" x14ac:dyDescent="0.2">
      <c r="B580" s="3"/>
      <c r="F580" s="3"/>
    </row>
    <row r="581" spans="2:6" x14ac:dyDescent="0.2">
      <c r="B581" s="3"/>
      <c r="F581" s="3"/>
    </row>
    <row r="582" spans="2:6" x14ac:dyDescent="0.2">
      <c r="B582" s="3"/>
      <c r="F582" s="3"/>
    </row>
    <row r="583" spans="2:6" x14ac:dyDescent="0.2">
      <c r="B583" s="3"/>
      <c r="F583" s="3"/>
    </row>
    <row r="584" spans="2:6" x14ac:dyDescent="0.2">
      <c r="B584" s="3"/>
      <c r="F584" s="3"/>
    </row>
    <row r="585" spans="2:6" x14ac:dyDescent="0.2">
      <c r="B585" s="3"/>
      <c r="F585" s="3"/>
    </row>
    <row r="586" spans="2:6" x14ac:dyDescent="0.2">
      <c r="B586" s="3"/>
      <c r="F586" s="3"/>
    </row>
    <row r="587" spans="2:6" x14ac:dyDescent="0.2">
      <c r="B587" s="3"/>
      <c r="F587" s="3"/>
    </row>
    <row r="588" spans="2:6" x14ac:dyDescent="0.2">
      <c r="B588" s="3"/>
      <c r="F588" s="3"/>
    </row>
    <row r="589" spans="2:6" x14ac:dyDescent="0.2">
      <c r="B589" s="3"/>
      <c r="F589" s="3"/>
    </row>
    <row r="590" spans="2:6" x14ac:dyDescent="0.2">
      <c r="B590" s="3"/>
      <c r="F590" s="3"/>
    </row>
    <row r="591" spans="2:6" x14ac:dyDescent="0.2">
      <c r="B591" s="3"/>
      <c r="F591" s="3"/>
    </row>
    <row r="592" spans="2:6" x14ac:dyDescent="0.2">
      <c r="B592" s="3"/>
      <c r="F592" s="3"/>
    </row>
    <row r="593" spans="2:6" x14ac:dyDescent="0.2">
      <c r="B593" s="3"/>
      <c r="F593" s="3"/>
    </row>
    <row r="594" spans="2:6" x14ac:dyDescent="0.2">
      <c r="B594" s="3"/>
      <c r="F594" s="3"/>
    </row>
    <row r="595" spans="2:6" x14ac:dyDescent="0.2">
      <c r="B595" s="3"/>
      <c r="F595" s="3"/>
    </row>
    <row r="596" spans="2:6" x14ac:dyDescent="0.2">
      <c r="B596" s="3"/>
      <c r="F596" s="3"/>
    </row>
    <row r="597" spans="2:6" x14ac:dyDescent="0.2">
      <c r="B597" s="3"/>
      <c r="F597" s="3"/>
    </row>
    <row r="598" spans="2:6" x14ac:dyDescent="0.2">
      <c r="B598" s="3"/>
      <c r="F598" s="3"/>
    </row>
    <row r="599" spans="2:6" x14ac:dyDescent="0.2">
      <c r="B599" s="3"/>
      <c r="F599" s="3"/>
    </row>
    <row r="600" spans="2:6" x14ac:dyDescent="0.2">
      <c r="B600" s="3"/>
      <c r="F600" s="3"/>
    </row>
    <row r="601" spans="2:6" x14ac:dyDescent="0.2">
      <c r="B601" s="3"/>
      <c r="F601" s="3"/>
    </row>
    <row r="602" spans="2:6" x14ac:dyDescent="0.2">
      <c r="B602" s="3"/>
      <c r="F602" s="3"/>
    </row>
    <row r="603" spans="2:6" x14ac:dyDescent="0.2">
      <c r="B603" s="3"/>
      <c r="F603" s="3"/>
    </row>
    <row r="604" spans="2:6" x14ac:dyDescent="0.2">
      <c r="B604" s="3"/>
      <c r="F604" s="3"/>
    </row>
    <row r="605" spans="2:6" x14ac:dyDescent="0.2">
      <c r="B605" s="3"/>
      <c r="F605" s="3"/>
    </row>
    <row r="606" spans="2:6" x14ac:dyDescent="0.2">
      <c r="B606" s="3"/>
      <c r="F606" s="3"/>
    </row>
    <row r="607" spans="2:6" x14ac:dyDescent="0.2">
      <c r="B607" s="3"/>
      <c r="F607" s="3"/>
    </row>
    <row r="608" spans="2:6" x14ac:dyDescent="0.2">
      <c r="B608" s="3"/>
      <c r="F608" s="3"/>
    </row>
    <row r="609" spans="2:6" x14ac:dyDescent="0.2">
      <c r="B609" s="3"/>
      <c r="F609" s="3"/>
    </row>
    <row r="610" spans="2:6" x14ac:dyDescent="0.2">
      <c r="B610" s="3"/>
      <c r="F610" s="3"/>
    </row>
    <row r="611" spans="2:6" x14ac:dyDescent="0.2">
      <c r="B611" s="3"/>
      <c r="F611" s="3"/>
    </row>
    <row r="612" spans="2:6" x14ac:dyDescent="0.2">
      <c r="B612" s="3"/>
      <c r="F612" s="3"/>
    </row>
    <row r="613" spans="2:6" x14ac:dyDescent="0.2">
      <c r="B613" s="3"/>
      <c r="F613" s="3"/>
    </row>
    <row r="614" spans="2:6" x14ac:dyDescent="0.2">
      <c r="B614" s="3"/>
      <c r="F614" s="3"/>
    </row>
    <row r="615" spans="2:6" x14ac:dyDescent="0.2">
      <c r="B615" s="3"/>
      <c r="F615" s="3"/>
    </row>
    <row r="616" spans="2:6" x14ac:dyDescent="0.2">
      <c r="B616" s="3"/>
      <c r="F616" s="3"/>
    </row>
    <row r="617" spans="2:6" x14ac:dyDescent="0.2">
      <c r="B617" s="3"/>
      <c r="F617" s="3"/>
    </row>
    <row r="618" spans="2:6" x14ac:dyDescent="0.2">
      <c r="B618" s="3"/>
      <c r="F618" s="3"/>
    </row>
    <row r="619" spans="2:6" x14ac:dyDescent="0.2">
      <c r="B619" s="3"/>
      <c r="F619" s="3"/>
    </row>
    <row r="620" spans="2:6" x14ac:dyDescent="0.2">
      <c r="B620" s="3"/>
      <c r="F620" s="3"/>
    </row>
    <row r="621" spans="2:6" x14ac:dyDescent="0.2">
      <c r="B621" s="3"/>
      <c r="F621" s="3"/>
    </row>
    <row r="622" spans="2:6" x14ac:dyDescent="0.2">
      <c r="B622" s="3"/>
      <c r="F622" s="3"/>
    </row>
    <row r="623" spans="2:6" x14ac:dyDescent="0.2">
      <c r="B623" s="3"/>
      <c r="F623" s="3"/>
    </row>
    <row r="624" spans="2:6" x14ac:dyDescent="0.2">
      <c r="B624" s="3"/>
      <c r="F624" s="3"/>
    </row>
    <row r="625" spans="2:6" x14ac:dyDescent="0.2">
      <c r="B625" s="3"/>
      <c r="F625" s="3"/>
    </row>
    <row r="626" spans="2:6" x14ac:dyDescent="0.2">
      <c r="B626" s="3"/>
      <c r="F626" s="3"/>
    </row>
    <row r="627" spans="2:6" x14ac:dyDescent="0.2">
      <c r="B627" s="3"/>
      <c r="F627" s="3"/>
    </row>
    <row r="628" spans="2:6" x14ac:dyDescent="0.2">
      <c r="B628" s="3"/>
      <c r="F628" s="3"/>
    </row>
    <row r="629" spans="2:6" x14ac:dyDescent="0.2">
      <c r="B629" s="3"/>
      <c r="F629" s="3"/>
    </row>
    <row r="630" spans="2:6" x14ac:dyDescent="0.2">
      <c r="B630" s="3"/>
      <c r="F630" s="3"/>
    </row>
    <row r="631" spans="2:6" x14ac:dyDescent="0.2">
      <c r="B631" s="3"/>
      <c r="F631" s="3"/>
    </row>
    <row r="632" spans="2:6" x14ac:dyDescent="0.2">
      <c r="B632" s="3"/>
      <c r="F632" s="3"/>
    </row>
    <row r="633" spans="2:6" x14ac:dyDescent="0.2">
      <c r="B633" s="3"/>
      <c r="F633" s="3"/>
    </row>
    <row r="634" spans="2:6" x14ac:dyDescent="0.2">
      <c r="B634" s="3"/>
      <c r="F634" s="3"/>
    </row>
    <row r="635" spans="2:6" x14ac:dyDescent="0.2">
      <c r="B635" s="3"/>
      <c r="F635" s="3"/>
    </row>
    <row r="636" spans="2:6" x14ac:dyDescent="0.2">
      <c r="B636" s="3"/>
      <c r="F636" s="3"/>
    </row>
    <row r="637" spans="2:6" x14ac:dyDescent="0.2">
      <c r="B637" s="3"/>
      <c r="F637" s="3"/>
    </row>
    <row r="638" spans="2:6" x14ac:dyDescent="0.2">
      <c r="B638" s="3"/>
      <c r="F638" s="3"/>
    </row>
    <row r="639" spans="2:6" x14ac:dyDescent="0.2">
      <c r="B639" s="3"/>
      <c r="F639" s="3"/>
    </row>
    <row r="640" spans="2:6" x14ac:dyDescent="0.2">
      <c r="B640" s="3"/>
      <c r="F640" s="3"/>
    </row>
    <row r="641" spans="2:6" x14ac:dyDescent="0.2">
      <c r="B641" s="3"/>
      <c r="F641" s="3"/>
    </row>
    <row r="642" spans="2:6" x14ac:dyDescent="0.2">
      <c r="B642" s="3"/>
      <c r="F642" s="3"/>
    </row>
    <row r="643" spans="2:6" x14ac:dyDescent="0.2">
      <c r="B643" s="3"/>
      <c r="F643" s="3"/>
    </row>
    <row r="644" spans="2:6" x14ac:dyDescent="0.2">
      <c r="B644" s="3"/>
      <c r="F644" s="3"/>
    </row>
    <row r="645" spans="2:6" x14ac:dyDescent="0.2">
      <c r="B645" s="3"/>
      <c r="F645" s="3"/>
    </row>
    <row r="646" spans="2:6" x14ac:dyDescent="0.2">
      <c r="B646" s="3"/>
      <c r="F646" s="3"/>
    </row>
    <row r="647" spans="2:6" x14ac:dyDescent="0.2">
      <c r="B647" s="3"/>
      <c r="F647" s="3"/>
    </row>
    <row r="648" spans="2:6" x14ac:dyDescent="0.2">
      <c r="B648" s="3"/>
      <c r="F648" s="3"/>
    </row>
    <row r="649" spans="2:6" x14ac:dyDescent="0.2">
      <c r="B649" s="3"/>
      <c r="F649" s="3"/>
    </row>
    <row r="650" spans="2:6" x14ac:dyDescent="0.2">
      <c r="B650" s="3"/>
      <c r="F650" s="3"/>
    </row>
    <row r="651" spans="2:6" x14ac:dyDescent="0.2">
      <c r="B651" s="3"/>
      <c r="F651" s="3"/>
    </row>
    <row r="652" spans="2:6" x14ac:dyDescent="0.2">
      <c r="B652" s="3"/>
      <c r="F652" s="3"/>
    </row>
    <row r="653" spans="2:6" x14ac:dyDescent="0.2">
      <c r="B653" s="3"/>
      <c r="F653" s="3"/>
    </row>
    <row r="654" spans="2:6" x14ac:dyDescent="0.2">
      <c r="B654" s="3"/>
      <c r="F654" s="3"/>
    </row>
    <row r="655" spans="2:6" x14ac:dyDescent="0.2">
      <c r="B655" s="3"/>
      <c r="F655" s="3"/>
    </row>
    <row r="656" spans="2:6" x14ac:dyDescent="0.2">
      <c r="B656" s="3"/>
      <c r="F656" s="3"/>
    </row>
    <row r="657" spans="2:6" x14ac:dyDescent="0.2">
      <c r="B657" s="3"/>
      <c r="F657" s="3"/>
    </row>
    <row r="658" spans="2:6" x14ac:dyDescent="0.2">
      <c r="B658" s="3"/>
      <c r="F658" s="3"/>
    </row>
    <row r="659" spans="2:6" x14ac:dyDescent="0.2">
      <c r="B659" s="3"/>
      <c r="F659" s="3"/>
    </row>
    <row r="660" spans="2:6" x14ac:dyDescent="0.2">
      <c r="B660" s="3"/>
      <c r="F660" s="3"/>
    </row>
    <row r="661" spans="2:6" x14ac:dyDescent="0.2">
      <c r="B661" s="3"/>
      <c r="F661" s="3"/>
    </row>
    <row r="662" spans="2:6" x14ac:dyDescent="0.2">
      <c r="B662" s="3"/>
      <c r="F662" s="3"/>
    </row>
    <row r="663" spans="2:6" x14ac:dyDescent="0.2">
      <c r="B663" s="3"/>
      <c r="F663" s="3"/>
    </row>
    <row r="664" spans="2:6" x14ac:dyDescent="0.2">
      <c r="B664" s="3"/>
      <c r="F664" s="3"/>
    </row>
    <row r="665" spans="2:6" x14ac:dyDescent="0.2">
      <c r="B665" s="3"/>
      <c r="F665" s="3"/>
    </row>
    <row r="666" spans="2:6" x14ac:dyDescent="0.2">
      <c r="B666" s="3"/>
      <c r="F666" s="3"/>
    </row>
    <row r="667" spans="2:6" x14ac:dyDescent="0.2">
      <c r="B667" s="3"/>
      <c r="F667" s="3"/>
    </row>
    <row r="668" spans="2:6" x14ac:dyDescent="0.2">
      <c r="B668" s="3"/>
      <c r="F668" s="3"/>
    </row>
    <row r="669" spans="2:6" x14ac:dyDescent="0.2">
      <c r="B669" s="3"/>
      <c r="F669" s="3"/>
    </row>
    <row r="670" spans="2:6" x14ac:dyDescent="0.2">
      <c r="B670" s="3"/>
      <c r="F670" s="3"/>
    </row>
    <row r="671" spans="2:6" x14ac:dyDescent="0.2">
      <c r="B671" s="3"/>
      <c r="F671" s="3"/>
    </row>
    <row r="672" spans="2:6" x14ac:dyDescent="0.2">
      <c r="B672" s="3"/>
      <c r="F672" s="3"/>
    </row>
    <row r="673" spans="2:6" x14ac:dyDescent="0.2">
      <c r="B673" s="3"/>
      <c r="F673" s="3"/>
    </row>
    <row r="674" spans="2:6" x14ac:dyDescent="0.2">
      <c r="B674" s="3"/>
      <c r="F674" s="3"/>
    </row>
    <row r="675" spans="2:6" x14ac:dyDescent="0.2">
      <c r="B675" s="3"/>
      <c r="F675" s="3"/>
    </row>
    <row r="676" spans="2:6" x14ac:dyDescent="0.2">
      <c r="B676" s="3"/>
      <c r="F676" s="3"/>
    </row>
    <row r="677" spans="2:6" x14ac:dyDescent="0.2">
      <c r="B677" s="3"/>
      <c r="F677" s="3"/>
    </row>
    <row r="678" spans="2:6" x14ac:dyDescent="0.2">
      <c r="B678" s="3"/>
      <c r="F678" s="3"/>
    </row>
    <row r="679" spans="2:6" x14ac:dyDescent="0.2">
      <c r="B679" s="3"/>
      <c r="F679" s="3"/>
    </row>
    <row r="680" spans="2:6" x14ac:dyDescent="0.2">
      <c r="B680" s="3"/>
      <c r="F680" s="3"/>
    </row>
    <row r="681" spans="2:6" x14ac:dyDescent="0.2">
      <c r="B681" s="3"/>
      <c r="F681" s="3"/>
    </row>
    <row r="682" spans="2:6" x14ac:dyDescent="0.2">
      <c r="B682" s="3"/>
      <c r="F682" s="3"/>
    </row>
    <row r="683" spans="2:6" x14ac:dyDescent="0.2">
      <c r="B683" s="3"/>
      <c r="F683" s="3"/>
    </row>
    <row r="684" spans="2:6" x14ac:dyDescent="0.2">
      <c r="B684" s="3"/>
      <c r="F684" s="3"/>
    </row>
    <row r="685" spans="2:6" x14ac:dyDescent="0.2">
      <c r="B685" s="3"/>
      <c r="F685" s="3"/>
    </row>
    <row r="686" spans="2:6" x14ac:dyDescent="0.2">
      <c r="B686" s="3"/>
      <c r="F686" s="3"/>
    </row>
    <row r="687" spans="2:6" x14ac:dyDescent="0.2">
      <c r="B687" s="3"/>
      <c r="F687" s="3"/>
    </row>
    <row r="688" spans="2:6" x14ac:dyDescent="0.2">
      <c r="B688" s="3"/>
      <c r="F688" s="3"/>
    </row>
    <row r="689" spans="2:6" x14ac:dyDescent="0.2">
      <c r="B689" s="3"/>
      <c r="F689" s="3"/>
    </row>
    <row r="690" spans="2:6" x14ac:dyDescent="0.2">
      <c r="B690" s="3"/>
      <c r="F690" s="3"/>
    </row>
    <row r="691" spans="2:6" x14ac:dyDescent="0.2">
      <c r="B691" s="3"/>
      <c r="F691" s="3"/>
    </row>
    <row r="692" spans="2:6" x14ac:dyDescent="0.2">
      <c r="B692" s="3"/>
      <c r="F692" s="3"/>
    </row>
    <row r="693" spans="2:6" x14ac:dyDescent="0.2">
      <c r="B693" s="3"/>
      <c r="F693" s="3"/>
    </row>
    <row r="694" spans="2:6" x14ac:dyDescent="0.2">
      <c r="B694" s="3"/>
      <c r="F694" s="3"/>
    </row>
    <row r="695" spans="2:6" x14ac:dyDescent="0.2">
      <c r="B695" s="3"/>
      <c r="F695" s="3"/>
    </row>
    <row r="696" spans="2:6" x14ac:dyDescent="0.2">
      <c r="B696" s="3"/>
      <c r="F696" s="3"/>
    </row>
    <row r="697" spans="2:6" x14ac:dyDescent="0.2">
      <c r="B697" s="3"/>
      <c r="F697" s="3"/>
    </row>
    <row r="698" spans="2:6" x14ac:dyDescent="0.2">
      <c r="B698" s="3"/>
      <c r="F698" s="3"/>
    </row>
    <row r="699" spans="2:6" x14ac:dyDescent="0.2">
      <c r="B699" s="3"/>
      <c r="F699" s="3"/>
    </row>
    <row r="700" spans="2:6" x14ac:dyDescent="0.2">
      <c r="B700" s="3"/>
      <c r="F700" s="3"/>
    </row>
    <row r="701" spans="2:6" x14ac:dyDescent="0.2">
      <c r="B701" s="3"/>
      <c r="F701" s="3"/>
    </row>
    <row r="702" spans="2:6" x14ac:dyDescent="0.2">
      <c r="B702" s="3"/>
      <c r="F702" s="3"/>
    </row>
    <row r="703" spans="2:6" x14ac:dyDescent="0.2">
      <c r="B703" s="3"/>
      <c r="F703" s="3"/>
    </row>
    <row r="704" spans="2:6" x14ac:dyDescent="0.2">
      <c r="B704" s="3"/>
      <c r="F704" s="3"/>
    </row>
    <row r="705" spans="2:6" x14ac:dyDescent="0.2">
      <c r="B705" s="3"/>
      <c r="F705" s="3"/>
    </row>
    <row r="706" spans="2:6" x14ac:dyDescent="0.2">
      <c r="B706" s="3"/>
      <c r="F706" s="3"/>
    </row>
    <row r="707" spans="2:6" x14ac:dyDescent="0.2">
      <c r="B707" s="3"/>
      <c r="F707" s="3"/>
    </row>
    <row r="708" spans="2:6" x14ac:dyDescent="0.2">
      <c r="B708" s="3"/>
      <c r="F708" s="3"/>
    </row>
    <row r="709" spans="2:6" x14ac:dyDescent="0.2">
      <c r="B709" s="3"/>
      <c r="F709" s="3"/>
    </row>
    <row r="710" spans="2:6" x14ac:dyDescent="0.2">
      <c r="B710" s="3"/>
      <c r="F710" s="3"/>
    </row>
    <row r="711" spans="2:6" x14ac:dyDescent="0.2">
      <c r="B711" s="3"/>
      <c r="F711" s="3"/>
    </row>
    <row r="712" spans="2:6" x14ac:dyDescent="0.2">
      <c r="B712" s="3"/>
      <c r="F712" s="3"/>
    </row>
    <row r="713" spans="2:6" x14ac:dyDescent="0.2">
      <c r="B713" s="3"/>
      <c r="F713" s="3"/>
    </row>
    <row r="714" spans="2:6" x14ac:dyDescent="0.2">
      <c r="B714" s="3"/>
      <c r="F714" s="3"/>
    </row>
    <row r="715" spans="2:6" x14ac:dyDescent="0.2">
      <c r="B715" s="3"/>
      <c r="F715" s="3"/>
    </row>
    <row r="716" spans="2:6" x14ac:dyDescent="0.2">
      <c r="B716" s="3"/>
      <c r="F716" s="3"/>
    </row>
    <row r="717" spans="2:6" x14ac:dyDescent="0.2">
      <c r="B717" s="3"/>
      <c r="F717" s="3"/>
    </row>
    <row r="718" spans="2:6" x14ac:dyDescent="0.2">
      <c r="B718" s="3"/>
      <c r="F718" s="3"/>
    </row>
    <row r="719" spans="2:6" x14ac:dyDescent="0.2">
      <c r="B719" s="3"/>
      <c r="F719" s="3"/>
    </row>
    <row r="720" spans="2:6" x14ac:dyDescent="0.2">
      <c r="B720" s="3"/>
      <c r="F720" s="3"/>
    </row>
    <row r="721" spans="2:6" x14ac:dyDescent="0.2">
      <c r="B721" s="3"/>
      <c r="F721" s="3"/>
    </row>
    <row r="722" spans="2:6" x14ac:dyDescent="0.2">
      <c r="B722" s="3"/>
      <c r="F722" s="3"/>
    </row>
    <row r="723" spans="2:6" x14ac:dyDescent="0.2">
      <c r="B723" s="3"/>
      <c r="F723" s="3"/>
    </row>
    <row r="724" spans="2:6" x14ac:dyDescent="0.2">
      <c r="B724" s="3"/>
      <c r="F724" s="3"/>
    </row>
    <row r="725" spans="2:6" x14ac:dyDescent="0.2">
      <c r="B725" s="3"/>
      <c r="F725" s="3"/>
    </row>
    <row r="726" spans="2:6" x14ac:dyDescent="0.2">
      <c r="B726" s="3"/>
      <c r="F726" s="3"/>
    </row>
    <row r="727" spans="2:6" x14ac:dyDescent="0.2">
      <c r="B727" s="3"/>
      <c r="F727" s="3"/>
    </row>
    <row r="728" spans="2:6" x14ac:dyDescent="0.2">
      <c r="B728" s="3"/>
      <c r="F728" s="3"/>
    </row>
    <row r="729" spans="2:6" x14ac:dyDescent="0.2">
      <c r="B729" s="3"/>
      <c r="F729" s="3"/>
    </row>
    <row r="730" spans="2:6" x14ac:dyDescent="0.2">
      <c r="B730" s="3"/>
      <c r="F730" s="3"/>
    </row>
    <row r="731" spans="2:6" x14ac:dyDescent="0.2">
      <c r="B731" s="3"/>
      <c r="F731" s="3"/>
    </row>
    <row r="732" spans="2:6" x14ac:dyDescent="0.2">
      <c r="B732" s="3"/>
      <c r="F732" s="3"/>
    </row>
    <row r="733" spans="2:6" x14ac:dyDescent="0.2">
      <c r="B733" s="3"/>
      <c r="F733" s="3"/>
    </row>
    <row r="734" spans="2:6" x14ac:dyDescent="0.2">
      <c r="B734" s="3"/>
      <c r="F734" s="3"/>
    </row>
    <row r="735" spans="2:6" x14ac:dyDescent="0.2">
      <c r="B735" s="3"/>
      <c r="F735" s="3"/>
    </row>
    <row r="736" spans="2:6" x14ac:dyDescent="0.2">
      <c r="B736" s="3"/>
      <c r="F736" s="3"/>
    </row>
    <row r="737" spans="2:6" x14ac:dyDescent="0.2">
      <c r="B737" s="3"/>
      <c r="F737" s="3"/>
    </row>
    <row r="738" spans="2:6" x14ac:dyDescent="0.2">
      <c r="B738" s="3"/>
      <c r="F738" s="3"/>
    </row>
    <row r="739" spans="2:6" x14ac:dyDescent="0.2">
      <c r="B739" s="3"/>
      <c r="F739" s="3"/>
    </row>
    <row r="740" spans="2:6" x14ac:dyDescent="0.2">
      <c r="B740" s="3"/>
      <c r="F740" s="3"/>
    </row>
    <row r="741" spans="2:6" x14ac:dyDescent="0.2">
      <c r="B741" s="3"/>
      <c r="F741" s="3"/>
    </row>
    <row r="742" spans="2:6" x14ac:dyDescent="0.2">
      <c r="B742" s="3"/>
      <c r="F742" s="3"/>
    </row>
    <row r="743" spans="2:6" x14ac:dyDescent="0.2">
      <c r="B743" s="3"/>
      <c r="F743" s="3"/>
    </row>
    <row r="744" spans="2:6" x14ac:dyDescent="0.2">
      <c r="B744" s="3"/>
      <c r="F744" s="3"/>
    </row>
    <row r="745" spans="2:6" x14ac:dyDescent="0.2">
      <c r="B745" s="3"/>
      <c r="F745" s="3"/>
    </row>
    <row r="746" spans="2:6" x14ac:dyDescent="0.2">
      <c r="B746" s="3"/>
      <c r="F746" s="3"/>
    </row>
    <row r="747" spans="2:6" x14ac:dyDescent="0.2">
      <c r="B747" s="3"/>
      <c r="F747" s="3"/>
    </row>
    <row r="748" spans="2:6" x14ac:dyDescent="0.2">
      <c r="B748" s="3"/>
      <c r="F748" s="3"/>
    </row>
    <row r="749" spans="2:6" x14ac:dyDescent="0.2">
      <c r="B749" s="3"/>
      <c r="F749" s="3"/>
    </row>
    <row r="750" spans="2:6" x14ac:dyDescent="0.2">
      <c r="B750" s="3"/>
      <c r="F750" s="3"/>
    </row>
    <row r="751" spans="2:6" x14ac:dyDescent="0.2">
      <c r="B751" s="3"/>
      <c r="F751" s="3"/>
    </row>
    <row r="752" spans="2:6" x14ac:dyDescent="0.2">
      <c r="B752" s="3"/>
      <c r="F752" s="3"/>
    </row>
    <row r="753" spans="2:6" x14ac:dyDescent="0.2">
      <c r="B753" s="3"/>
      <c r="F753" s="3"/>
    </row>
    <row r="754" spans="2:6" x14ac:dyDescent="0.2">
      <c r="B754" s="3"/>
      <c r="F754" s="3"/>
    </row>
    <row r="755" spans="2:6" x14ac:dyDescent="0.2">
      <c r="B755" s="3"/>
      <c r="F755" s="3"/>
    </row>
    <row r="756" spans="2:6" x14ac:dyDescent="0.2">
      <c r="B756" s="3"/>
      <c r="F756" s="3"/>
    </row>
    <row r="757" spans="2:6" x14ac:dyDescent="0.2">
      <c r="B757" s="3"/>
      <c r="F757" s="3"/>
    </row>
    <row r="758" spans="2:6" x14ac:dyDescent="0.2">
      <c r="B758" s="3"/>
      <c r="F758" s="3"/>
    </row>
    <row r="759" spans="2:6" x14ac:dyDescent="0.2">
      <c r="B759" s="3"/>
      <c r="F759" s="3"/>
    </row>
    <row r="760" spans="2:6" x14ac:dyDescent="0.2">
      <c r="B760" s="3"/>
      <c r="F760" s="3"/>
    </row>
    <row r="761" spans="2:6" x14ac:dyDescent="0.2">
      <c r="B761" s="3"/>
      <c r="F761" s="3"/>
    </row>
    <row r="762" spans="2:6" x14ac:dyDescent="0.2">
      <c r="B762" s="3"/>
      <c r="F762" s="3"/>
    </row>
    <row r="763" spans="2:6" x14ac:dyDescent="0.2">
      <c r="B763" s="3"/>
      <c r="F763" s="3"/>
    </row>
    <row r="764" spans="2:6" x14ac:dyDescent="0.2">
      <c r="B764" s="3"/>
      <c r="F764" s="3"/>
    </row>
    <row r="765" spans="2:6" x14ac:dyDescent="0.2">
      <c r="B765" s="3"/>
      <c r="F765" s="3"/>
    </row>
    <row r="766" spans="2:6" x14ac:dyDescent="0.2">
      <c r="B766" s="3"/>
      <c r="F766" s="3"/>
    </row>
    <row r="767" spans="2:6" x14ac:dyDescent="0.2">
      <c r="B767" s="3"/>
      <c r="F767" s="3"/>
    </row>
    <row r="768" spans="2:6" x14ac:dyDescent="0.2">
      <c r="B768" s="3"/>
      <c r="F768" s="3"/>
    </row>
    <row r="769" spans="2:6" x14ac:dyDescent="0.2">
      <c r="B769" s="3"/>
      <c r="F769" s="3"/>
    </row>
    <row r="770" spans="2:6" x14ac:dyDescent="0.2">
      <c r="B770" s="3"/>
      <c r="F770" s="3"/>
    </row>
    <row r="771" spans="2:6" x14ac:dyDescent="0.2">
      <c r="B771" s="3"/>
      <c r="F771" s="3"/>
    </row>
    <row r="772" spans="2:6" x14ac:dyDescent="0.2">
      <c r="B772" s="3"/>
      <c r="F772" s="3"/>
    </row>
    <row r="773" spans="2:6" x14ac:dyDescent="0.2">
      <c r="B773" s="3"/>
      <c r="F773" s="3"/>
    </row>
    <row r="774" spans="2:6" x14ac:dyDescent="0.2">
      <c r="B774" s="3"/>
      <c r="F774" s="3"/>
    </row>
    <row r="775" spans="2:6" x14ac:dyDescent="0.2">
      <c r="B775" s="3"/>
      <c r="F775" s="3"/>
    </row>
    <row r="776" spans="2:6" x14ac:dyDescent="0.2">
      <c r="B776" s="3"/>
      <c r="F776" s="3"/>
    </row>
    <row r="777" spans="2:6" x14ac:dyDescent="0.2">
      <c r="B777" s="3"/>
      <c r="F777" s="3"/>
    </row>
    <row r="778" spans="2:6" x14ac:dyDescent="0.2">
      <c r="B778" s="3"/>
      <c r="F778" s="3"/>
    </row>
    <row r="779" spans="2:6" x14ac:dyDescent="0.2">
      <c r="B779" s="3"/>
      <c r="F779" s="3"/>
    </row>
    <row r="780" spans="2:6" x14ac:dyDescent="0.2">
      <c r="B780" s="3"/>
      <c r="F780" s="3"/>
    </row>
    <row r="781" spans="2:6" x14ac:dyDescent="0.2">
      <c r="B781" s="3"/>
      <c r="F781" s="3"/>
    </row>
    <row r="782" spans="2:6" x14ac:dyDescent="0.2">
      <c r="B782" s="3"/>
      <c r="F782" s="3"/>
    </row>
    <row r="783" spans="2:6" x14ac:dyDescent="0.2">
      <c r="B783" s="3"/>
      <c r="F783" s="3"/>
    </row>
    <row r="784" spans="2:6" x14ac:dyDescent="0.2">
      <c r="B784" s="3"/>
      <c r="F784" s="3"/>
    </row>
    <row r="785" spans="2:6" x14ac:dyDescent="0.2">
      <c r="B785" s="3"/>
      <c r="F785" s="3"/>
    </row>
    <row r="786" spans="2:6" x14ac:dyDescent="0.2">
      <c r="B786" s="3"/>
      <c r="F786" s="3"/>
    </row>
    <row r="787" spans="2:6" x14ac:dyDescent="0.2">
      <c r="B787" s="3"/>
      <c r="F787" s="3"/>
    </row>
    <row r="788" spans="2:6" x14ac:dyDescent="0.2">
      <c r="B788" s="3"/>
      <c r="F788" s="3"/>
    </row>
    <row r="789" spans="2:6" x14ac:dyDescent="0.2">
      <c r="B789" s="3"/>
      <c r="F789" s="3"/>
    </row>
    <row r="790" spans="2:6" x14ac:dyDescent="0.2">
      <c r="B790" s="3"/>
      <c r="F790" s="3"/>
    </row>
    <row r="791" spans="2:6" x14ac:dyDescent="0.2">
      <c r="B791" s="3"/>
      <c r="F791" s="3"/>
    </row>
    <row r="792" spans="2:6" x14ac:dyDescent="0.2">
      <c r="B792" s="3"/>
      <c r="F792" s="3"/>
    </row>
    <row r="793" spans="2:6" x14ac:dyDescent="0.2">
      <c r="B793" s="3"/>
      <c r="F793" s="3"/>
    </row>
    <row r="794" spans="2:6" x14ac:dyDescent="0.2">
      <c r="B794" s="3"/>
      <c r="F794" s="3"/>
    </row>
    <row r="795" spans="2:6" x14ac:dyDescent="0.2">
      <c r="B795" s="3"/>
      <c r="F795" s="3"/>
    </row>
    <row r="796" spans="2:6" x14ac:dyDescent="0.2">
      <c r="B796" s="3"/>
      <c r="F796" s="3"/>
    </row>
    <row r="797" spans="2:6" x14ac:dyDescent="0.2">
      <c r="B797" s="3"/>
      <c r="F797" s="3"/>
    </row>
    <row r="798" spans="2:6" x14ac:dyDescent="0.2">
      <c r="B798" s="3"/>
      <c r="F798" s="3"/>
    </row>
    <row r="799" spans="2:6" x14ac:dyDescent="0.2">
      <c r="B799" s="3"/>
      <c r="F799" s="3"/>
    </row>
    <row r="800" spans="2:6" x14ac:dyDescent="0.2">
      <c r="B800" s="3"/>
      <c r="F800" s="3"/>
    </row>
    <row r="801" spans="2:6" x14ac:dyDescent="0.2">
      <c r="B801" s="3"/>
      <c r="F801" s="3"/>
    </row>
    <row r="802" spans="2:6" x14ac:dyDescent="0.2">
      <c r="B802" s="3"/>
      <c r="F802" s="3"/>
    </row>
    <row r="803" spans="2:6" x14ac:dyDescent="0.2">
      <c r="B803" s="3"/>
      <c r="F803" s="3"/>
    </row>
    <row r="804" spans="2:6" x14ac:dyDescent="0.2">
      <c r="B804" s="3"/>
      <c r="F804" s="3"/>
    </row>
    <row r="805" spans="2:6" x14ac:dyDescent="0.2">
      <c r="B805" s="3"/>
      <c r="F805" s="3"/>
    </row>
    <row r="806" spans="2:6" x14ac:dyDescent="0.2">
      <c r="B806" s="3"/>
      <c r="F806" s="3"/>
    </row>
    <row r="807" spans="2:6" x14ac:dyDescent="0.2">
      <c r="B807" s="3"/>
      <c r="F807" s="3"/>
    </row>
    <row r="808" spans="2:6" x14ac:dyDescent="0.2">
      <c r="B808" s="3"/>
      <c r="F808" s="3"/>
    </row>
    <row r="809" spans="2:6" x14ac:dyDescent="0.2">
      <c r="B809" s="3"/>
      <c r="F809" s="3"/>
    </row>
    <row r="810" spans="2:6" x14ac:dyDescent="0.2">
      <c r="B810" s="3"/>
      <c r="F810" s="3"/>
    </row>
    <row r="811" spans="2:6" x14ac:dyDescent="0.2">
      <c r="B811" s="3"/>
      <c r="F811" s="3"/>
    </row>
    <row r="812" spans="2:6" x14ac:dyDescent="0.2">
      <c r="B812" s="3"/>
      <c r="F812" s="3"/>
    </row>
    <row r="813" spans="2:6" x14ac:dyDescent="0.2">
      <c r="B813" s="3"/>
      <c r="F813" s="3"/>
    </row>
    <row r="814" spans="2:6" x14ac:dyDescent="0.2">
      <c r="B814" s="3"/>
      <c r="F814" s="3"/>
    </row>
    <row r="815" spans="2:6" x14ac:dyDescent="0.2">
      <c r="B815" s="3"/>
      <c r="F815" s="3"/>
    </row>
    <row r="816" spans="2:6" x14ac:dyDescent="0.2">
      <c r="B816" s="3"/>
      <c r="F816" s="3"/>
    </row>
    <row r="817" spans="2:6" x14ac:dyDescent="0.2">
      <c r="B817" s="3"/>
      <c r="F817" s="3"/>
    </row>
    <row r="818" spans="2:6" x14ac:dyDescent="0.2">
      <c r="B818" s="3"/>
      <c r="F818" s="3"/>
    </row>
    <row r="819" spans="2:6" x14ac:dyDescent="0.2">
      <c r="B819" s="3"/>
      <c r="F819" s="3"/>
    </row>
    <row r="820" spans="2:6" x14ac:dyDescent="0.2">
      <c r="B820" s="3"/>
      <c r="F820" s="3"/>
    </row>
    <row r="821" spans="2:6" x14ac:dyDescent="0.2">
      <c r="B821" s="3"/>
      <c r="F821" s="3"/>
    </row>
    <row r="822" spans="2:6" x14ac:dyDescent="0.2">
      <c r="B822" s="3"/>
      <c r="F822" s="3"/>
    </row>
    <row r="823" spans="2:6" x14ac:dyDescent="0.2">
      <c r="B823" s="3"/>
      <c r="F823" s="3"/>
    </row>
    <row r="824" spans="2:6" x14ac:dyDescent="0.2">
      <c r="B824" s="3"/>
      <c r="F824" s="3"/>
    </row>
    <row r="825" spans="2:6" x14ac:dyDescent="0.2">
      <c r="B825" s="3"/>
      <c r="F825" s="3"/>
    </row>
    <row r="826" spans="2:6" x14ac:dyDescent="0.2">
      <c r="B826" s="3"/>
      <c r="F826" s="3"/>
    </row>
    <row r="827" spans="2:6" x14ac:dyDescent="0.2">
      <c r="B827" s="3"/>
      <c r="F827" s="3"/>
    </row>
    <row r="828" spans="2:6" x14ac:dyDescent="0.2">
      <c r="B828" s="3"/>
      <c r="F828" s="3"/>
    </row>
    <row r="829" spans="2:6" x14ac:dyDescent="0.2">
      <c r="B829" s="3"/>
      <c r="F829" s="3"/>
    </row>
    <row r="830" spans="2:6" x14ac:dyDescent="0.2">
      <c r="B830" s="3"/>
      <c r="F830" s="3"/>
    </row>
    <row r="831" spans="2:6" x14ac:dyDescent="0.2">
      <c r="B831" s="3"/>
      <c r="F831" s="3"/>
    </row>
    <row r="832" spans="2:6" x14ac:dyDescent="0.2">
      <c r="B832" s="3"/>
      <c r="F832" s="3"/>
    </row>
    <row r="833" spans="2:6" x14ac:dyDescent="0.2">
      <c r="B833" s="3"/>
      <c r="F833" s="3"/>
    </row>
    <row r="834" spans="2:6" x14ac:dyDescent="0.2">
      <c r="B834" s="3"/>
      <c r="F834" s="3"/>
    </row>
    <row r="835" spans="2:6" x14ac:dyDescent="0.2">
      <c r="B835" s="3"/>
      <c r="F835" s="3"/>
    </row>
    <row r="836" spans="2:6" x14ac:dyDescent="0.2">
      <c r="B836" s="3"/>
      <c r="F836" s="3"/>
    </row>
    <row r="837" spans="2:6" x14ac:dyDescent="0.2">
      <c r="B837" s="3"/>
      <c r="F837" s="3"/>
    </row>
    <row r="838" spans="2:6" x14ac:dyDescent="0.2">
      <c r="B838" s="3"/>
      <c r="F838" s="3"/>
    </row>
    <row r="839" spans="2:6" x14ac:dyDescent="0.2">
      <c r="B839" s="3"/>
      <c r="F839" s="3"/>
    </row>
    <row r="840" spans="2:6" x14ac:dyDescent="0.2">
      <c r="B840" s="3"/>
      <c r="F840" s="3"/>
    </row>
    <row r="841" spans="2:6" x14ac:dyDescent="0.2">
      <c r="B841" s="3"/>
      <c r="F841" s="3"/>
    </row>
    <row r="842" spans="2:6" x14ac:dyDescent="0.2">
      <c r="B842" s="3"/>
      <c r="F842" s="3"/>
    </row>
    <row r="843" spans="2:6" x14ac:dyDescent="0.2">
      <c r="B843" s="3"/>
      <c r="F843" s="3"/>
    </row>
    <row r="844" spans="2:6" x14ac:dyDescent="0.2">
      <c r="B844" s="3"/>
      <c r="F844" s="3"/>
    </row>
    <row r="845" spans="2:6" x14ac:dyDescent="0.2">
      <c r="B845" s="3"/>
      <c r="F845" s="3"/>
    </row>
    <row r="846" spans="2:6" x14ac:dyDescent="0.2">
      <c r="B846" s="3"/>
      <c r="F846" s="3"/>
    </row>
    <row r="847" spans="2:6" x14ac:dyDescent="0.2">
      <c r="B847" s="3"/>
      <c r="F847" s="3"/>
    </row>
    <row r="848" spans="2:6" x14ac:dyDescent="0.2">
      <c r="B848" s="3"/>
      <c r="F848" s="3"/>
    </row>
    <row r="849" spans="2:6" x14ac:dyDescent="0.2">
      <c r="B849" s="3"/>
      <c r="F849" s="3"/>
    </row>
    <row r="850" spans="2:6" x14ac:dyDescent="0.2">
      <c r="B850" s="3"/>
      <c r="F850" s="3"/>
    </row>
    <row r="851" spans="2:6" x14ac:dyDescent="0.2">
      <c r="B851" s="3"/>
      <c r="F851" s="3"/>
    </row>
    <row r="852" spans="2:6" x14ac:dyDescent="0.2">
      <c r="B852" s="3"/>
      <c r="F852" s="3"/>
    </row>
    <row r="853" spans="2:6" x14ac:dyDescent="0.2">
      <c r="B853" s="3"/>
      <c r="F853" s="3"/>
    </row>
    <row r="854" spans="2:6" x14ac:dyDescent="0.2">
      <c r="B854" s="3"/>
      <c r="F854" s="3"/>
    </row>
    <row r="855" spans="2:6" x14ac:dyDescent="0.2">
      <c r="B855" s="3"/>
      <c r="F855" s="3"/>
    </row>
    <row r="856" spans="2:6" x14ac:dyDescent="0.2">
      <c r="B856" s="3"/>
      <c r="F856" s="3"/>
    </row>
    <row r="857" spans="2:6" x14ac:dyDescent="0.2">
      <c r="B857" s="3"/>
      <c r="F857" s="3"/>
    </row>
    <row r="858" spans="2:6" x14ac:dyDescent="0.2">
      <c r="B858" s="3"/>
      <c r="F858" s="3"/>
    </row>
    <row r="859" spans="2:6" x14ac:dyDescent="0.2">
      <c r="B859" s="3"/>
      <c r="F859" s="3"/>
    </row>
    <row r="860" spans="2:6" x14ac:dyDescent="0.2">
      <c r="B860" s="3"/>
      <c r="F860" s="3"/>
    </row>
    <row r="861" spans="2:6" x14ac:dyDescent="0.2">
      <c r="B861" s="3"/>
      <c r="F861" s="3"/>
    </row>
    <row r="862" spans="2:6" x14ac:dyDescent="0.2">
      <c r="B862" s="3"/>
      <c r="F862" s="3"/>
    </row>
    <row r="863" spans="2:6" x14ac:dyDescent="0.2">
      <c r="B863" s="3"/>
      <c r="F863" s="3"/>
    </row>
    <row r="864" spans="2:6" x14ac:dyDescent="0.2">
      <c r="B864" s="3"/>
      <c r="F864" s="3"/>
    </row>
    <row r="865" spans="2:6" x14ac:dyDescent="0.2">
      <c r="B865" s="3"/>
      <c r="F865" s="3"/>
    </row>
    <row r="866" spans="2:6" x14ac:dyDescent="0.2">
      <c r="B866" s="3"/>
      <c r="F866" s="3"/>
    </row>
    <row r="867" spans="2:6" x14ac:dyDescent="0.2">
      <c r="B867" s="3"/>
      <c r="F867" s="3"/>
    </row>
    <row r="868" spans="2:6" x14ac:dyDescent="0.2">
      <c r="B868" s="3"/>
      <c r="F868" s="3"/>
    </row>
    <row r="869" spans="2:6" x14ac:dyDescent="0.2">
      <c r="B869" s="3"/>
      <c r="F869" s="3"/>
    </row>
    <row r="870" spans="2:6" x14ac:dyDescent="0.2">
      <c r="B870" s="3"/>
      <c r="F870" s="3"/>
    </row>
    <row r="871" spans="2:6" x14ac:dyDescent="0.2">
      <c r="B871" s="3"/>
      <c r="F871" s="3"/>
    </row>
    <row r="872" spans="2:6" x14ac:dyDescent="0.2">
      <c r="B872" s="3"/>
      <c r="F872" s="3"/>
    </row>
    <row r="873" spans="2:6" x14ac:dyDescent="0.2">
      <c r="B873" s="3"/>
      <c r="F873" s="3"/>
    </row>
    <row r="874" spans="2:6" x14ac:dyDescent="0.2">
      <c r="B874" s="3"/>
      <c r="F874" s="3"/>
    </row>
    <row r="875" spans="2:6" x14ac:dyDescent="0.2">
      <c r="B875" s="3"/>
      <c r="F875" s="3"/>
    </row>
    <row r="876" spans="2:6" x14ac:dyDescent="0.2">
      <c r="B876" s="3"/>
      <c r="F876" s="3"/>
    </row>
    <row r="877" spans="2:6" x14ac:dyDescent="0.2">
      <c r="B877" s="3"/>
      <c r="F877" s="3"/>
    </row>
    <row r="878" spans="2:6" x14ac:dyDescent="0.2">
      <c r="B878" s="3"/>
      <c r="F878" s="3"/>
    </row>
    <row r="879" spans="2:6" x14ac:dyDescent="0.2">
      <c r="B879" s="3"/>
      <c r="F879" s="3"/>
    </row>
    <row r="880" spans="2:6" x14ac:dyDescent="0.2">
      <c r="B880" s="3"/>
      <c r="F880" s="3"/>
    </row>
    <row r="881" spans="2:6" x14ac:dyDescent="0.2">
      <c r="B881" s="3"/>
      <c r="F881" s="3"/>
    </row>
    <row r="882" spans="2:6" x14ac:dyDescent="0.2">
      <c r="B882" s="3"/>
      <c r="F882" s="3"/>
    </row>
    <row r="883" spans="2:6" x14ac:dyDescent="0.2">
      <c r="B883" s="3"/>
      <c r="F883" s="3"/>
    </row>
    <row r="884" spans="2:6" x14ac:dyDescent="0.2">
      <c r="B884" s="3"/>
      <c r="F884" s="3"/>
    </row>
    <row r="885" spans="2:6" x14ac:dyDescent="0.2">
      <c r="B885" s="3"/>
      <c r="F885" s="3"/>
    </row>
    <row r="886" spans="2:6" x14ac:dyDescent="0.2">
      <c r="B886" s="3"/>
      <c r="F886" s="3"/>
    </row>
    <row r="887" spans="2:6" x14ac:dyDescent="0.2">
      <c r="B887" s="3"/>
      <c r="F887" s="3"/>
    </row>
    <row r="888" spans="2:6" x14ac:dyDescent="0.2">
      <c r="B888" s="3"/>
      <c r="F888" s="3"/>
    </row>
    <row r="889" spans="2:6" x14ac:dyDescent="0.2">
      <c r="B889" s="3"/>
      <c r="F889" s="3"/>
    </row>
    <row r="890" spans="2:6" x14ac:dyDescent="0.2">
      <c r="B890" s="3"/>
      <c r="F890" s="3"/>
    </row>
    <row r="891" spans="2:6" x14ac:dyDescent="0.2">
      <c r="B891" s="3"/>
      <c r="F891" s="3"/>
    </row>
    <row r="892" spans="2:6" x14ac:dyDescent="0.2">
      <c r="B892" s="3"/>
      <c r="F892" s="3"/>
    </row>
    <row r="893" spans="2:6" x14ac:dyDescent="0.2">
      <c r="B893" s="3"/>
      <c r="F893" s="3"/>
    </row>
    <row r="894" spans="2:6" x14ac:dyDescent="0.2">
      <c r="B894" s="3"/>
      <c r="F894" s="3"/>
    </row>
    <row r="895" spans="2:6" x14ac:dyDescent="0.2">
      <c r="B895" s="3"/>
      <c r="F895" s="3"/>
    </row>
    <row r="896" spans="2:6" x14ac:dyDescent="0.2">
      <c r="B896" s="3"/>
      <c r="F896" s="3"/>
    </row>
    <row r="897" spans="2:6" x14ac:dyDescent="0.2">
      <c r="B897" s="3"/>
      <c r="F897" s="3"/>
    </row>
    <row r="898" spans="2:6" x14ac:dyDescent="0.2">
      <c r="B898" s="3"/>
      <c r="F898" s="3"/>
    </row>
    <row r="899" spans="2:6" x14ac:dyDescent="0.2">
      <c r="B899" s="3"/>
      <c r="F899" s="3"/>
    </row>
    <row r="900" spans="2:6" x14ac:dyDescent="0.2">
      <c r="B900" s="3"/>
      <c r="F900" s="3"/>
    </row>
    <row r="901" spans="2:6" x14ac:dyDescent="0.2">
      <c r="B901" s="3"/>
      <c r="F901" s="3"/>
    </row>
    <row r="902" spans="2:6" x14ac:dyDescent="0.2">
      <c r="B902" s="3"/>
      <c r="F902" s="3"/>
    </row>
    <row r="903" spans="2:6" x14ac:dyDescent="0.2">
      <c r="B903" s="3"/>
      <c r="F903" s="3"/>
    </row>
    <row r="904" spans="2:6" x14ac:dyDescent="0.2">
      <c r="B904" s="3"/>
      <c r="F904" s="3"/>
    </row>
    <row r="905" spans="2:6" x14ac:dyDescent="0.2">
      <c r="B905" s="3"/>
      <c r="F905" s="3"/>
    </row>
    <row r="906" spans="2:6" x14ac:dyDescent="0.2">
      <c r="B906" s="3"/>
      <c r="F906" s="3"/>
    </row>
    <row r="907" spans="2:6" x14ac:dyDescent="0.2">
      <c r="B907" s="3"/>
      <c r="F907" s="3"/>
    </row>
    <row r="908" spans="2:6" x14ac:dyDescent="0.2">
      <c r="B908" s="3"/>
      <c r="F908" s="3"/>
    </row>
    <row r="909" spans="2:6" x14ac:dyDescent="0.2">
      <c r="B909" s="3"/>
      <c r="F909" s="3"/>
    </row>
    <row r="910" spans="2:6" x14ac:dyDescent="0.2">
      <c r="B910" s="3"/>
      <c r="F910" s="3"/>
    </row>
    <row r="911" spans="2:6" x14ac:dyDescent="0.2">
      <c r="B911" s="3"/>
      <c r="F911" s="3"/>
    </row>
    <row r="912" spans="2:6" x14ac:dyDescent="0.2">
      <c r="B912" s="3"/>
      <c r="F912" s="3"/>
    </row>
    <row r="913" spans="2:6" x14ac:dyDescent="0.2">
      <c r="B913" s="3"/>
      <c r="F913" s="3"/>
    </row>
    <row r="914" spans="2:6" x14ac:dyDescent="0.2">
      <c r="B914" s="3"/>
      <c r="F914" s="3"/>
    </row>
    <row r="915" spans="2:6" x14ac:dyDescent="0.2">
      <c r="B915" s="3"/>
      <c r="F915" s="3"/>
    </row>
    <row r="916" spans="2:6" x14ac:dyDescent="0.2">
      <c r="B916" s="3"/>
      <c r="F916" s="3"/>
    </row>
    <row r="917" spans="2:6" x14ac:dyDescent="0.2">
      <c r="B917" s="3"/>
      <c r="F917" s="3"/>
    </row>
    <row r="918" spans="2:6" x14ac:dyDescent="0.2">
      <c r="B918" s="3"/>
      <c r="F918" s="3"/>
    </row>
    <row r="919" spans="2:6" x14ac:dyDescent="0.2">
      <c r="B919" s="3"/>
      <c r="F919" s="3"/>
    </row>
    <row r="920" spans="2:6" x14ac:dyDescent="0.2">
      <c r="B920" s="3"/>
      <c r="F920" s="3"/>
    </row>
    <row r="921" spans="2:6" x14ac:dyDescent="0.2">
      <c r="B921" s="3"/>
      <c r="F921" s="3"/>
    </row>
    <row r="922" spans="2:6" x14ac:dyDescent="0.2">
      <c r="B922" s="3"/>
      <c r="F922" s="3"/>
    </row>
    <row r="923" spans="2:6" x14ac:dyDescent="0.2">
      <c r="B923" s="3"/>
      <c r="F923" s="3"/>
    </row>
    <row r="924" spans="2:6" x14ac:dyDescent="0.2">
      <c r="B924" s="3"/>
      <c r="F924" s="3"/>
    </row>
    <row r="925" spans="2:6" x14ac:dyDescent="0.2">
      <c r="B925" s="3"/>
      <c r="F925" s="3"/>
    </row>
    <row r="926" spans="2:6" x14ac:dyDescent="0.2">
      <c r="B926" s="3"/>
      <c r="F926" s="3"/>
    </row>
    <row r="927" spans="2:6" x14ac:dyDescent="0.2">
      <c r="B927" s="3"/>
      <c r="F927" s="3"/>
    </row>
    <row r="928" spans="2:6" x14ac:dyDescent="0.2">
      <c r="B928" s="3"/>
      <c r="F928" s="3"/>
    </row>
    <row r="929" spans="2:6" x14ac:dyDescent="0.2">
      <c r="B929" s="3"/>
      <c r="F929" s="3"/>
    </row>
    <row r="930" spans="2:6" x14ac:dyDescent="0.2">
      <c r="B930" s="3"/>
      <c r="F930" s="3"/>
    </row>
    <row r="931" spans="2:6" x14ac:dyDescent="0.2">
      <c r="B931" s="3"/>
      <c r="F931" s="3"/>
    </row>
    <row r="932" spans="2:6" x14ac:dyDescent="0.2">
      <c r="B932" s="3"/>
      <c r="F932" s="3"/>
    </row>
    <row r="933" spans="2:6" x14ac:dyDescent="0.2">
      <c r="B933" s="3"/>
      <c r="F933" s="3"/>
    </row>
    <row r="934" spans="2:6" x14ac:dyDescent="0.2">
      <c r="B934" s="3"/>
      <c r="F934" s="3"/>
    </row>
    <row r="935" spans="2:6" x14ac:dyDescent="0.2">
      <c r="B935" s="3"/>
      <c r="F935" s="3"/>
    </row>
    <row r="936" spans="2:6" x14ac:dyDescent="0.2">
      <c r="B936" s="3"/>
      <c r="F936" s="3"/>
    </row>
    <row r="937" spans="2:6" x14ac:dyDescent="0.2">
      <c r="B937" s="3"/>
      <c r="F937" s="3"/>
    </row>
    <row r="938" spans="2:6" x14ac:dyDescent="0.2">
      <c r="B938" s="3"/>
      <c r="F938" s="3"/>
    </row>
    <row r="939" spans="2:6" x14ac:dyDescent="0.2">
      <c r="B939" s="3"/>
      <c r="F939" s="3"/>
    </row>
    <row r="940" spans="2:6" x14ac:dyDescent="0.2">
      <c r="B940" s="3"/>
      <c r="F940" s="3"/>
    </row>
    <row r="941" spans="2:6" x14ac:dyDescent="0.2">
      <c r="B941" s="3"/>
      <c r="F941" s="3"/>
    </row>
    <row r="942" spans="2:6" x14ac:dyDescent="0.2">
      <c r="B942" s="3"/>
      <c r="F942" s="3"/>
    </row>
    <row r="943" spans="2:6" x14ac:dyDescent="0.2">
      <c r="B943" s="3"/>
      <c r="F943" s="3"/>
    </row>
    <row r="944" spans="2:6" x14ac:dyDescent="0.2">
      <c r="B944" s="3"/>
      <c r="F944" s="3"/>
    </row>
    <row r="945" spans="2:6" x14ac:dyDescent="0.2">
      <c r="B945" s="3"/>
      <c r="F945" s="3"/>
    </row>
    <row r="946" spans="2:6" x14ac:dyDescent="0.2">
      <c r="B946" s="3"/>
      <c r="F946" s="3"/>
    </row>
    <row r="947" spans="2:6" x14ac:dyDescent="0.2">
      <c r="B947" s="3"/>
      <c r="F947" s="3"/>
    </row>
    <row r="948" spans="2:6" x14ac:dyDescent="0.2">
      <c r="B948" s="3"/>
      <c r="F948" s="3"/>
    </row>
    <row r="949" spans="2:6" x14ac:dyDescent="0.2">
      <c r="B949" s="3"/>
      <c r="F949" s="3"/>
    </row>
    <row r="950" spans="2:6" x14ac:dyDescent="0.2">
      <c r="B950" s="3"/>
      <c r="F950" s="3"/>
    </row>
    <row r="951" spans="2:6" x14ac:dyDescent="0.2">
      <c r="B951" s="3"/>
      <c r="F951" s="3"/>
    </row>
    <row r="952" spans="2:6" x14ac:dyDescent="0.2">
      <c r="B952" s="3"/>
      <c r="F952" s="3"/>
    </row>
    <row r="953" spans="2:6" x14ac:dyDescent="0.2">
      <c r="B953" s="3"/>
      <c r="F953" s="3"/>
    </row>
    <row r="954" spans="2:6" x14ac:dyDescent="0.2">
      <c r="B954" s="3"/>
      <c r="F954" s="3"/>
    </row>
    <row r="955" spans="2:6" x14ac:dyDescent="0.2">
      <c r="B955" s="3"/>
      <c r="F955" s="3"/>
    </row>
    <row r="956" spans="2:6" x14ac:dyDescent="0.2">
      <c r="B956" s="3"/>
      <c r="F956" s="3"/>
    </row>
    <row r="957" spans="2:6" x14ac:dyDescent="0.2">
      <c r="B957" s="3"/>
      <c r="F957" s="3"/>
    </row>
    <row r="958" spans="2:6" x14ac:dyDescent="0.2">
      <c r="B958" s="3"/>
      <c r="F958" s="3"/>
    </row>
    <row r="959" spans="2:6" x14ac:dyDescent="0.2">
      <c r="B959" s="3"/>
      <c r="F959" s="3"/>
    </row>
    <row r="960" spans="2:6" x14ac:dyDescent="0.2">
      <c r="B960" s="3"/>
      <c r="F960" s="3"/>
    </row>
    <row r="961" spans="2:6" x14ac:dyDescent="0.2">
      <c r="B961" s="3"/>
      <c r="F961" s="3"/>
    </row>
    <row r="962" spans="2:6" x14ac:dyDescent="0.2">
      <c r="B962" s="3"/>
      <c r="F962" s="3"/>
    </row>
    <row r="963" spans="2:6" x14ac:dyDescent="0.2">
      <c r="B963" s="3"/>
      <c r="F963" s="3"/>
    </row>
    <row r="964" spans="2:6" x14ac:dyDescent="0.2">
      <c r="B964" s="3"/>
      <c r="F964" s="3"/>
    </row>
    <row r="965" spans="2:6" x14ac:dyDescent="0.2">
      <c r="B965" s="3"/>
      <c r="F965" s="3"/>
    </row>
    <row r="966" spans="2:6" x14ac:dyDescent="0.2">
      <c r="B966" s="3"/>
      <c r="F966" s="3"/>
    </row>
    <row r="967" spans="2:6" x14ac:dyDescent="0.2">
      <c r="B967" s="3"/>
      <c r="F967" s="3"/>
    </row>
    <row r="968" spans="2:6" x14ac:dyDescent="0.2">
      <c r="B968" s="3"/>
      <c r="F968" s="3"/>
    </row>
    <row r="969" spans="2:6" x14ac:dyDescent="0.2">
      <c r="B969" s="3"/>
      <c r="F969" s="3"/>
    </row>
    <row r="970" spans="2:6" x14ac:dyDescent="0.2">
      <c r="B970" s="3"/>
      <c r="F970" s="3"/>
    </row>
    <row r="971" spans="2:6" x14ac:dyDescent="0.2">
      <c r="B971" s="3"/>
      <c r="F971" s="3"/>
    </row>
    <row r="972" spans="2:6" x14ac:dyDescent="0.2">
      <c r="B972" s="3"/>
      <c r="F972" s="3"/>
    </row>
    <row r="973" spans="2:6" x14ac:dyDescent="0.2">
      <c r="B973" s="3"/>
      <c r="F973" s="3"/>
    </row>
    <row r="974" spans="2:6" x14ac:dyDescent="0.2">
      <c r="B974" s="3"/>
      <c r="F974" s="3"/>
    </row>
    <row r="975" spans="2:6" x14ac:dyDescent="0.2">
      <c r="B975" s="3"/>
      <c r="F975" s="3"/>
    </row>
    <row r="976" spans="2:6" x14ac:dyDescent="0.2">
      <c r="B976" s="3"/>
      <c r="F976" s="3"/>
    </row>
    <row r="977" spans="2:6" x14ac:dyDescent="0.2">
      <c r="B977" s="3"/>
      <c r="F977" s="3"/>
    </row>
    <row r="978" spans="2:6" x14ac:dyDescent="0.2">
      <c r="B978" s="3"/>
      <c r="F978" s="3"/>
    </row>
    <row r="979" spans="2:6" x14ac:dyDescent="0.2">
      <c r="B979" s="3"/>
      <c r="F979" s="3"/>
    </row>
    <row r="980" spans="2:6" x14ac:dyDescent="0.2">
      <c r="B980" s="3"/>
      <c r="F980" s="3"/>
    </row>
    <row r="981" spans="2:6" x14ac:dyDescent="0.2">
      <c r="B981" s="3"/>
      <c r="F981" s="3"/>
    </row>
    <row r="982" spans="2:6" x14ac:dyDescent="0.2">
      <c r="B982" s="3"/>
      <c r="F982" s="3"/>
    </row>
    <row r="983" spans="2:6" x14ac:dyDescent="0.2">
      <c r="B983" s="3"/>
      <c r="F983" s="3"/>
    </row>
    <row r="984" spans="2:6" x14ac:dyDescent="0.2">
      <c r="B984" s="3"/>
      <c r="F984" s="3"/>
    </row>
    <row r="985" spans="2:6" x14ac:dyDescent="0.2">
      <c r="B985" s="3"/>
      <c r="F985" s="3"/>
    </row>
    <row r="986" spans="2:6" x14ac:dyDescent="0.2">
      <c r="B986" s="3"/>
      <c r="F986" s="3"/>
    </row>
    <row r="987" spans="2:6" x14ac:dyDescent="0.2">
      <c r="B987" s="3"/>
      <c r="F987" s="3"/>
    </row>
    <row r="988" spans="2:6" x14ac:dyDescent="0.2">
      <c r="B988" s="3"/>
      <c r="F988" s="3"/>
    </row>
    <row r="989" spans="2:6" x14ac:dyDescent="0.2">
      <c r="B989" s="3"/>
      <c r="F989" s="3"/>
    </row>
    <row r="990" spans="2:6" x14ac:dyDescent="0.2">
      <c r="B990" s="3"/>
      <c r="F990" s="3"/>
    </row>
    <row r="991" spans="2:6" x14ac:dyDescent="0.2">
      <c r="B991" s="3"/>
      <c r="F991" s="3"/>
    </row>
    <row r="992" spans="2:6" x14ac:dyDescent="0.2">
      <c r="B992" s="3"/>
      <c r="F992" s="3"/>
    </row>
    <row r="993" spans="2:6" x14ac:dyDescent="0.2">
      <c r="B993" s="3"/>
      <c r="F993" s="3"/>
    </row>
    <row r="994" spans="2:6" x14ac:dyDescent="0.2">
      <c r="B994" s="3"/>
      <c r="F994" s="3"/>
    </row>
    <row r="995" spans="2:6" x14ac:dyDescent="0.2">
      <c r="B995" s="3"/>
      <c r="F995" s="3"/>
    </row>
    <row r="996" spans="2:6" x14ac:dyDescent="0.2">
      <c r="B996" s="3"/>
      <c r="F996" s="3"/>
    </row>
    <row r="997" spans="2:6" x14ac:dyDescent="0.2">
      <c r="B997" s="3"/>
      <c r="F997" s="3"/>
    </row>
    <row r="998" spans="2:6" x14ac:dyDescent="0.2">
      <c r="B998" s="3"/>
      <c r="F998" s="3"/>
    </row>
    <row r="999" spans="2:6" x14ac:dyDescent="0.2">
      <c r="B999" s="3"/>
      <c r="F999" s="3"/>
    </row>
    <row r="1000" spans="2:6" x14ac:dyDescent="0.2">
      <c r="B1000" s="3"/>
      <c r="F1000" s="3"/>
    </row>
    <row r="1001" spans="2:6" x14ac:dyDescent="0.2">
      <c r="B1001" s="3"/>
      <c r="F1001" s="3"/>
    </row>
    <row r="1002" spans="2:6" x14ac:dyDescent="0.2">
      <c r="B1002" s="3"/>
      <c r="F1002" s="3"/>
    </row>
    <row r="1003" spans="2:6" x14ac:dyDescent="0.2">
      <c r="B1003" s="3"/>
      <c r="F1003" s="3"/>
    </row>
    <row r="1004" spans="2:6" x14ac:dyDescent="0.2">
      <c r="B1004" s="3"/>
      <c r="F1004" s="3"/>
    </row>
    <row r="1005" spans="2:6" x14ac:dyDescent="0.2">
      <c r="B1005" s="3"/>
      <c r="F1005" s="3"/>
    </row>
    <row r="1006" spans="2:6" x14ac:dyDescent="0.2">
      <c r="B1006" s="3"/>
      <c r="F1006" s="3"/>
    </row>
    <row r="1007" spans="2:6" x14ac:dyDescent="0.2">
      <c r="B1007" s="3"/>
      <c r="F1007" s="3"/>
    </row>
    <row r="1008" spans="2:6" x14ac:dyDescent="0.2">
      <c r="B1008" s="3"/>
      <c r="F1008" s="3"/>
    </row>
    <row r="1009" spans="2:6" x14ac:dyDescent="0.2">
      <c r="B1009" s="3"/>
      <c r="F1009" s="3"/>
    </row>
    <row r="1010" spans="2:6" x14ac:dyDescent="0.2">
      <c r="B1010" s="3"/>
      <c r="F1010" s="3"/>
    </row>
    <row r="1011" spans="2:6" x14ac:dyDescent="0.2">
      <c r="B1011" s="3"/>
      <c r="F1011" s="3"/>
    </row>
    <row r="1012" spans="2:6" x14ac:dyDescent="0.2">
      <c r="B1012" s="3"/>
      <c r="F1012" s="3"/>
    </row>
    <row r="1013" spans="2:6" x14ac:dyDescent="0.2">
      <c r="B1013" s="3"/>
      <c r="F1013" s="3"/>
    </row>
    <row r="1014" spans="2:6" x14ac:dyDescent="0.2">
      <c r="B1014" s="3"/>
      <c r="F1014" s="3"/>
    </row>
    <row r="1015" spans="2:6" x14ac:dyDescent="0.2">
      <c r="B1015" s="3"/>
      <c r="F1015" s="3"/>
    </row>
    <row r="1016" spans="2:6" x14ac:dyDescent="0.2">
      <c r="B1016" s="3"/>
      <c r="F1016" s="3"/>
    </row>
    <row r="1017" spans="2:6" x14ac:dyDescent="0.2">
      <c r="B1017" s="3"/>
      <c r="F1017" s="3"/>
    </row>
    <row r="1018" spans="2:6" x14ac:dyDescent="0.2">
      <c r="B1018" s="3"/>
      <c r="F1018" s="3"/>
    </row>
    <row r="1019" spans="2:6" x14ac:dyDescent="0.2">
      <c r="B1019" s="3"/>
      <c r="F1019" s="3"/>
    </row>
    <row r="1020" spans="2:6" x14ac:dyDescent="0.2">
      <c r="B1020" s="3"/>
      <c r="F1020" s="3"/>
    </row>
    <row r="1021" spans="2:6" x14ac:dyDescent="0.2">
      <c r="B1021" s="3"/>
      <c r="F1021" s="3"/>
    </row>
    <row r="1022" spans="2:6" x14ac:dyDescent="0.2">
      <c r="B1022" s="3"/>
      <c r="F1022" s="3"/>
    </row>
    <row r="1023" spans="2:6" x14ac:dyDescent="0.2">
      <c r="B1023" s="3"/>
      <c r="F1023" s="3"/>
    </row>
    <row r="1024" spans="2:6" x14ac:dyDescent="0.2">
      <c r="B1024" s="3"/>
      <c r="F1024" s="3"/>
    </row>
    <row r="1025" spans="2:6" x14ac:dyDescent="0.2">
      <c r="B1025" s="3"/>
      <c r="F1025" s="3"/>
    </row>
    <row r="1026" spans="2:6" x14ac:dyDescent="0.2">
      <c r="B1026" s="3"/>
      <c r="F1026" s="3"/>
    </row>
    <row r="1027" spans="2:6" x14ac:dyDescent="0.2">
      <c r="B1027" s="3"/>
      <c r="F1027" s="3"/>
    </row>
    <row r="1028" spans="2:6" x14ac:dyDescent="0.2">
      <c r="B1028" s="3"/>
      <c r="F1028" s="3"/>
    </row>
    <row r="1029" spans="2:6" x14ac:dyDescent="0.2">
      <c r="B1029" s="3"/>
      <c r="F1029" s="3"/>
    </row>
    <row r="1030" spans="2:6" x14ac:dyDescent="0.2">
      <c r="B1030" s="3"/>
      <c r="F1030" s="3"/>
    </row>
    <row r="1031" spans="2:6" x14ac:dyDescent="0.2">
      <c r="B1031" s="3"/>
      <c r="F1031" s="3"/>
    </row>
    <row r="1032" spans="2:6" x14ac:dyDescent="0.2">
      <c r="B1032" s="3"/>
      <c r="F1032" s="3"/>
    </row>
    <row r="1033" spans="2:6" x14ac:dyDescent="0.2">
      <c r="B1033" s="3"/>
      <c r="F1033" s="3"/>
    </row>
    <row r="1034" spans="2:6" x14ac:dyDescent="0.2">
      <c r="B1034" s="3"/>
      <c r="F1034" s="3"/>
    </row>
    <row r="1035" spans="2:6" x14ac:dyDescent="0.2">
      <c r="B1035" s="3"/>
      <c r="F1035" s="3"/>
    </row>
    <row r="1036" spans="2:6" x14ac:dyDescent="0.2">
      <c r="B1036" s="3"/>
      <c r="F1036" s="3"/>
    </row>
    <row r="1037" spans="2:6" x14ac:dyDescent="0.2">
      <c r="B1037" s="3"/>
      <c r="F1037" s="3"/>
    </row>
    <row r="1038" spans="2:6" x14ac:dyDescent="0.2">
      <c r="B1038" s="3"/>
      <c r="F1038" s="3"/>
    </row>
    <row r="1039" spans="2:6" x14ac:dyDescent="0.2">
      <c r="B1039" s="3"/>
      <c r="F1039" s="3"/>
    </row>
    <row r="1040" spans="2:6" x14ac:dyDescent="0.2">
      <c r="B1040" s="3"/>
      <c r="F1040" s="3"/>
    </row>
    <row r="1041" spans="2:6" x14ac:dyDescent="0.2">
      <c r="B1041" s="3"/>
      <c r="F1041" s="3"/>
    </row>
    <row r="1042" spans="2:6" x14ac:dyDescent="0.2">
      <c r="B1042" s="3"/>
      <c r="F1042" s="3"/>
    </row>
    <row r="1043" spans="2:6" x14ac:dyDescent="0.2">
      <c r="B1043" s="3"/>
      <c r="F1043" s="3"/>
    </row>
    <row r="1044" spans="2:6" x14ac:dyDescent="0.2">
      <c r="B1044" s="3"/>
      <c r="F1044" s="3"/>
    </row>
    <row r="1045" spans="2:6" x14ac:dyDescent="0.2">
      <c r="B1045" s="3"/>
      <c r="F1045" s="3"/>
    </row>
    <row r="1046" spans="2:6" x14ac:dyDescent="0.2">
      <c r="B1046" s="3"/>
      <c r="F1046" s="3"/>
    </row>
    <row r="1047" spans="2:6" x14ac:dyDescent="0.2">
      <c r="B1047" s="3"/>
      <c r="F1047" s="3"/>
    </row>
    <row r="1048" spans="2:6" x14ac:dyDescent="0.2">
      <c r="B1048" s="3"/>
      <c r="F1048" s="3"/>
    </row>
    <row r="1049" spans="2:6" x14ac:dyDescent="0.2">
      <c r="B1049" s="3"/>
      <c r="F1049" s="3"/>
    </row>
    <row r="1050" spans="2:6" x14ac:dyDescent="0.2">
      <c r="B1050" s="3"/>
      <c r="F1050" s="3"/>
    </row>
    <row r="1051" spans="2:6" x14ac:dyDescent="0.2">
      <c r="B1051" s="3"/>
      <c r="F1051" s="3"/>
    </row>
    <row r="1052" spans="2:6" x14ac:dyDescent="0.2">
      <c r="B1052" s="3"/>
      <c r="F1052" s="3"/>
    </row>
    <row r="1053" spans="2:6" x14ac:dyDescent="0.2">
      <c r="B1053" s="3"/>
      <c r="F1053" s="3"/>
    </row>
    <row r="1054" spans="2:6" x14ac:dyDescent="0.2">
      <c r="B1054" s="3"/>
      <c r="F1054" s="3"/>
    </row>
    <row r="1055" spans="2:6" x14ac:dyDescent="0.2">
      <c r="B1055" s="3"/>
      <c r="F1055" s="3"/>
    </row>
    <row r="1056" spans="2:6" x14ac:dyDescent="0.2">
      <c r="B1056" s="3"/>
      <c r="F1056" s="3"/>
    </row>
    <row r="1057" spans="2:6" x14ac:dyDescent="0.2">
      <c r="B1057" s="3"/>
      <c r="F1057" s="3"/>
    </row>
    <row r="1058" spans="2:6" x14ac:dyDescent="0.2">
      <c r="B1058" s="3"/>
      <c r="F1058" s="3"/>
    </row>
    <row r="1059" spans="2:6" x14ac:dyDescent="0.2">
      <c r="B1059" s="3"/>
      <c r="F1059" s="3"/>
    </row>
    <row r="1060" spans="2:6" x14ac:dyDescent="0.2">
      <c r="B1060" s="3"/>
      <c r="F1060" s="3"/>
    </row>
    <row r="1061" spans="2:6" x14ac:dyDescent="0.2">
      <c r="B1061" s="3"/>
      <c r="F1061" s="3"/>
    </row>
    <row r="1062" spans="2:6" x14ac:dyDescent="0.2">
      <c r="B1062" s="3"/>
      <c r="F1062" s="3"/>
    </row>
    <row r="1063" spans="2:6" x14ac:dyDescent="0.2">
      <c r="B1063" s="3"/>
      <c r="F1063" s="3"/>
    </row>
    <row r="1064" spans="2:6" x14ac:dyDescent="0.2">
      <c r="B1064" s="3"/>
      <c r="F1064" s="3"/>
    </row>
    <row r="1065" spans="2:6" x14ac:dyDescent="0.2">
      <c r="B1065" s="3"/>
      <c r="F1065" s="3"/>
    </row>
    <row r="1066" spans="2:6" x14ac:dyDescent="0.2">
      <c r="B1066" s="3"/>
      <c r="F1066" s="3"/>
    </row>
    <row r="1067" spans="2:6" x14ac:dyDescent="0.2">
      <c r="B1067" s="3"/>
      <c r="F1067" s="3"/>
    </row>
    <row r="1068" spans="2:6" x14ac:dyDescent="0.2">
      <c r="B1068" s="3"/>
      <c r="F1068" s="3"/>
    </row>
    <row r="1069" spans="2:6" x14ac:dyDescent="0.2">
      <c r="B1069" s="3"/>
      <c r="F1069" s="3"/>
    </row>
    <row r="1070" spans="2:6" x14ac:dyDescent="0.2">
      <c r="B1070" s="3"/>
      <c r="F1070" s="3"/>
    </row>
    <row r="1071" spans="2:6" x14ac:dyDescent="0.2">
      <c r="B1071" s="3"/>
      <c r="F1071" s="3"/>
    </row>
    <row r="1072" spans="2:6" x14ac:dyDescent="0.2">
      <c r="B1072" s="3"/>
      <c r="F1072" s="3"/>
    </row>
    <row r="1073" spans="2:6" x14ac:dyDescent="0.2">
      <c r="B1073" s="3"/>
      <c r="F1073" s="3"/>
    </row>
    <row r="1074" spans="2:6" x14ac:dyDescent="0.2">
      <c r="B1074" s="3"/>
      <c r="F1074" s="3"/>
    </row>
    <row r="1075" spans="2:6" x14ac:dyDescent="0.2">
      <c r="B1075" s="3"/>
      <c r="F1075" s="3"/>
    </row>
    <row r="1076" spans="2:6" x14ac:dyDescent="0.2">
      <c r="B1076" s="3"/>
      <c r="F1076" s="3"/>
    </row>
    <row r="1077" spans="2:6" x14ac:dyDescent="0.2">
      <c r="B1077" s="3"/>
      <c r="F1077" s="3"/>
    </row>
    <row r="1078" spans="2:6" x14ac:dyDescent="0.2">
      <c r="B1078" s="3"/>
      <c r="F1078" s="3"/>
    </row>
    <row r="1079" spans="2:6" x14ac:dyDescent="0.2">
      <c r="B1079" s="3"/>
      <c r="F1079" s="3"/>
    </row>
    <row r="1080" spans="2:6" x14ac:dyDescent="0.2">
      <c r="B1080" s="3"/>
      <c r="F1080" s="3"/>
    </row>
    <row r="1081" spans="2:6" x14ac:dyDescent="0.2">
      <c r="B1081" s="3"/>
      <c r="F1081" s="3"/>
    </row>
    <row r="1082" spans="2:6" x14ac:dyDescent="0.2">
      <c r="B1082" s="3"/>
      <c r="F1082" s="3"/>
    </row>
    <row r="1083" spans="2:6" x14ac:dyDescent="0.2">
      <c r="B1083" s="3"/>
      <c r="F1083" s="3"/>
    </row>
    <row r="1084" spans="2:6" x14ac:dyDescent="0.2">
      <c r="B1084" s="3"/>
      <c r="F1084" s="3"/>
    </row>
    <row r="1085" spans="2:6" x14ac:dyDescent="0.2">
      <c r="B1085" s="3"/>
      <c r="F1085" s="3"/>
    </row>
    <row r="1086" spans="2:6" x14ac:dyDescent="0.2">
      <c r="B1086" s="3"/>
      <c r="F1086" s="3"/>
    </row>
    <row r="1087" spans="2:6" x14ac:dyDescent="0.2">
      <c r="B1087" s="3"/>
      <c r="F1087" s="3"/>
    </row>
    <row r="1088" spans="2:6" x14ac:dyDescent="0.2">
      <c r="B1088" s="3"/>
      <c r="F1088" s="3"/>
    </row>
    <row r="1089" spans="2:6" x14ac:dyDescent="0.2">
      <c r="B1089" s="3"/>
      <c r="F1089" s="3"/>
    </row>
    <row r="1090" spans="2:6" x14ac:dyDescent="0.2">
      <c r="B1090" s="3"/>
      <c r="F1090" s="3"/>
    </row>
    <row r="1091" spans="2:6" x14ac:dyDescent="0.2">
      <c r="B1091" s="3"/>
      <c r="F1091" s="3"/>
    </row>
    <row r="1092" spans="2:6" x14ac:dyDescent="0.2">
      <c r="B1092" s="3"/>
      <c r="F1092" s="3"/>
    </row>
    <row r="1093" spans="2:6" x14ac:dyDescent="0.2">
      <c r="B1093" s="3"/>
      <c r="F1093" s="3"/>
    </row>
    <row r="1094" spans="2:6" x14ac:dyDescent="0.2">
      <c r="B1094" s="3"/>
      <c r="F1094" s="3"/>
    </row>
    <row r="1095" spans="2:6" x14ac:dyDescent="0.2">
      <c r="B1095" s="3"/>
      <c r="F1095" s="3"/>
    </row>
    <row r="1096" spans="2:6" x14ac:dyDescent="0.2">
      <c r="B1096" s="3"/>
      <c r="F1096" s="3"/>
    </row>
    <row r="1097" spans="2:6" x14ac:dyDescent="0.2">
      <c r="B1097" s="3"/>
      <c r="F1097" s="3"/>
    </row>
    <row r="1098" spans="2:6" x14ac:dyDescent="0.2">
      <c r="B1098" s="3"/>
      <c r="F1098" s="3"/>
    </row>
    <row r="1099" spans="2:6" x14ac:dyDescent="0.2">
      <c r="B1099" s="3"/>
      <c r="F1099" s="3"/>
    </row>
    <row r="1100" spans="2:6" x14ac:dyDescent="0.2">
      <c r="B1100" s="3"/>
      <c r="F1100" s="3"/>
    </row>
    <row r="1101" spans="2:6" x14ac:dyDescent="0.2">
      <c r="B1101" s="3"/>
      <c r="F1101" s="3"/>
    </row>
    <row r="1102" spans="2:6" x14ac:dyDescent="0.2">
      <c r="B1102" s="3"/>
      <c r="F1102" s="3"/>
    </row>
    <row r="1103" spans="2:6" x14ac:dyDescent="0.2">
      <c r="B1103" s="3"/>
      <c r="F1103" s="3"/>
    </row>
    <row r="1104" spans="2:6" x14ac:dyDescent="0.2">
      <c r="B1104" s="3"/>
      <c r="F1104" s="3"/>
    </row>
    <row r="1105" spans="2:6" x14ac:dyDescent="0.2">
      <c r="B1105" s="3"/>
      <c r="F1105" s="3"/>
    </row>
    <row r="1106" spans="2:6" x14ac:dyDescent="0.2">
      <c r="B1106" s="3"/>
      <c r="F1106" s="3"/>
    </row>
    <row r="1107" spans="2:6" x14ac:dyDescent="0.2">
      <c r="B1107" s="3"/>
      <c r="F1107" s="3"/>
    </row>
    <row r="1108" spans="2:6" x14ac:dyDescent="0.2">
      <c r="B1108" s="3"/>
      <c r="F1108" s="3"/>
    </row>
    <row r="1109" spans="2:6" x14ac:dyDescent="0.2">
      <c r="B1109" s="3"/>
      <c r="F1109" s="3"/>
    </row>
    <row r="1110" spans="2:6" x14ac:dyDescent="0.2">
      <c r="B1110" s="3"/>
      <c r="F1110" s="3"/>
    </row>
    <row r="1111" spans="2:6" x14ac:dyDescent="0.2">
      <c r="B1111" s="3"/>
      <c r="F1111" s="3"/>
    </row>
    <row r="1112" spans="2:6" x14ac:dyDescent="0.2">
      <c r="B1112" s="3"/>
      <c r="F1112" s="3"/>
    </row>
    <row r="1113" spans="2:6" x14ac:dyDescent="0.2">
      <c r="B1113" s="3"/>
      <c r="F1113" s="3"/>
    </row>
    <row r="1114" spans="2:6" x14ac:dyDescent="0.2">
      <c r="B1114" s="3"/>
      <c r="F1114" s="3"/>
    </row>
    <row r="1115" spans="2:6" x14ac:dyDescent="0.2">
      <c r="B1115" s="3"/>
      <c r="F1115" s="3"/>
    </row>
    <row r="1116" spans="2:6" x14ac:dyDescent="0.2">
      <c r="B1116" s="3"/>
      <c r="F1116" s="3"/>
    </row>
    <row r="1117" spans="2:6" x14ac:dyDescent="0.2">
      <c r="B1117" s="3"/>
      <c r="F1117" s="3"/>
    </row>
    <row r="1118" spans="2:6" x14ac:dyDescent="0.2">
      <c r="B1118" s="3"/>
      <c r="F1118" s="3"/>
    </row>
    <row r="1119" spans="2:6" x14ac:dyDescent="0.2">
      <c r="B1119" s="3"/>
      <c r="F1119" s="3"/>
    </row>
    <row r="1120" spans="2:6" x14ac:dyDescent="0.2">
      <c r="B1120" s="3"/>
      <c r="F1120" s="3"/>
    </row>
    <row r="1121" spans="2:6" x14ac:dyDescent="0.2">
      <c r="B1121" s="3"/>
      <c r="F1121" s="3"/>
    </row>
    <row r="1122" spans="2:6" x14ac:dyDescent="0.2">
      <c r="B1122" s="3"/>
      <c r="F1122" s="3"/>
    </row>
    <row r="1123" spans="2:6" x14ac:dyDescent="0.2">
      <c r="B1123" s="3"/>
      <c r="F1123" s="3"/>
    </row>
    <row r="1124" spans="2:6" x14ac:dyDescent="0.2">
      <c r="B1124" s="3"/>
      <c r="F1124" s="3"/>
    </row>
    <row r="1125" spans="2:6" x14ac:dyDescent="0.2">
      <c r="B1125" s="3"/>
      <c r="F1125" s="3"/>
    </row>
    <row r="1126" spans="2:6" x14ac:dyDescent="0.2">
      <c r="B1126" s="3"/>
      <c r="F1126" s="3"/>
    </row>
    <row r="1127" spans="2:6" x14ac:dyDescent="0.2">
      <c r="B1127" s="3"/>
      <c r="F1127" s="3"/>
    </row>
    <row r="1128" spans="2:6" x14ac:dyDescent="0.2">
      <c r="B1128" s="3"/>
      <c r="F1128" s="3"/>
    </row>
    <row r="1129" spans="2:6" x14ac:dyDescent="0.2">
      <c r="B1129" s="3"/>
      <c r="F1129" s="3"/>
    </row>
    <row r="1130" spans="2:6" x14ac:dyDescent="0.2">
      <c r="B1130" s="3"/>
      <c r="F1130" s="3"/>
    </row>
    <row r="1131" spans="2:6" x14ac:dyDescent="0.2">
      <c r="B1131" s="3"/>
      <c r="F1131" s="3"/>
    </row>
    <row r="1132" spans="2:6" x14ac:dyDescent="0.2">
      <c r="B1132" s="3"/>
      <c r="F1132" s="3"/>
    </row>
    <row r="1133" spans="2:6" x14ac:dyDescent="0.2">
      <c r="B1133" s="3"/>
      <c r="F1133" s="3"/>
    </row>
    <row r="1134" spans="2:6" x14ac:dyDescent="0.2">
      <c r="B1134" s="3"/>
      <c r="F1134" s="3"/>
    </row>
    <row r="1135" spans="2:6" x14ac:dyDescent="0.2">
      <c r="B1135" s="3"/>
      <c r="F1135" s="3"/>
    </row>
    <row r="1136" spans="2:6" x14ac:dyDescent="0.2">
      <c r="B1136" s="3"/>
      <c r="F1136" s="3"/>
    </row>
    <row r="1137" spans="2:6" x14ac:dyDescent="0.2">
      <c r="B1137" s="3"/>
      <c r="F1137" s="3"/>
    </row>
    <row r="1138" spans="2:6" x14ac:dyDescent="0.2">
      <c r="B1138" s="3"/>
      <c r="F1138" s="3"/>
    </row>
    <row r="1139" spans="2:6" x14ac:dyDescent="0.2">
      <c r="B1139" s="3"/>
      <c r="F1139" s="3"/>
    </row>
  </sheetData>
  <phoneticPr fontId="8" type="noConversion"/>
  <hyperlinks>
    <hyperlink ref="A3" r:id="rId1" xr:uid="{00000000-0004-0000-0200-000000000000}"/>
    <hyperlink ref="P11" r:id="rId2" display="http://www.konkoly.hu/cgi-bin/IBVS?5781" xr:uid="{00000000-0004-0000-0200-000001000000}"/>
    <hyperlink ref="P12" r:id="rId3" display="http://www.konkoly.hu/cgi-bin/IBVS?5781" xr:uid="{00000000-0004-0000-0200-000002000000}"/>
    <hyperlink ref="P13" r:id="rId4" display="http://www.konkoly.hu/cgi-bin/IBVS?5920" xr:uid="{00000000-0004-0000-0200-000003000000}"/>
    <hyperlink ref="P14" r:id="rId5" display="http://www.bav-astro.de/sfs/BAVM_link.php?BAVMnr=220" xr:uid="{00000000-0004-0000-0200-000004000000}"/>
    <hyperlink ref="P15" r:id="rId6" display="http://www.konkoly.hu/cgi-bin/IBVS?6018" xr:uid="{00000000-0004-0000-0200-000005000000}"/>
    <hyperlink ref="P16" r:id="rId7" display="http://www.bav-astro.de/sfs/BAVM_link.php?BAVMnr=220" xr:uid="{00000000-0004-0000-0200-000006000000}"/>
    <hyperlink ref="P17" r:id="rId8" display="http://www.bav-astro.de/sfs/BAVM_link.php?BAVMnr=220" xr:uid="{00000000-0004-0000-0200-000007000000}"/>
    <hyperlink ref="P18" r:id="rId9" display="http://www.bav-astro.de/sfs/BAVM_link.php?BAVMnr=225" xr:uid="{00000000-0004-0000-0200-000008000000}"/>
    <hyperlink ref="P19" r:id="rId10" display="http://www.konkoly.hu/cgi-bin/IBVS?6092" xr:uid="{00000000-0004-0000-0200-000009000000}"/>
  </hyperlink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Active</vt:lpstr>
      <vt:lpstr>Q_fit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2024-02-14T05:40:13Z</dcterms:modified>
</cp:coreProperties>
</file>