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2485FCE5-D050-4E38-A725-DFAC4D377F87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K22" i="1"/>
  <c r="Q22" i="1"/>
  <c r="C9" i="1"/>
  <c r="E21" i="1"/>
  <c r="F21" i="1"/>
  <c r="G21" i="1"/>
  <c r="I21" i="1"/>
  <c r="D9" i="1"/>
  <c r="F16" i="1"/>
  <c r="F17" i="1" s="1"/>
  <c r="C17" i="1"/>
  <c r="Q21" i="1"/>
  <c r="C11" i="1"/>
  <c r="C12" i="1"/>
  <c r="C16" i="1" l="1"/>
  <c r="D18" i="1" s="1"/>
  <c r="C15" i="1"/>
  <c r="F18" i="1" s="1"/>
  <c r="O21" i="1"/>
  <c r="O22" i="1"/>
  <c r="F19" i="1" l="1"/>
  <c r="C18" i="1"/>
</calcChain>
</file>

<file path=xl/sharedStrings.xml><?xml version="1.0" encoding="utf-8"?>
<sst xmlns="http://schemas.openxmlformats.org/spreadsheetml/2006/main" count="56" uniqueCount="51">
  <si>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</si>
  <si>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</si>
  <si>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</si>
  <si>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</si>
  <si>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</si>
  <si>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</si>
  <si>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</si>
  <si>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</si>
  <si>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</si>
  <si>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</si>
  <si>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</si>
  <si>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</si>
  <si>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</si>
  <si>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</si>
  <si>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</si>
  <si>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</si>
  <si>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</si>
  <si>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</si>
  <si>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</si>
  <si>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</si>
  <si>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</si>
  <si>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</si>
  <si>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</si>
  <si>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</si>
  <si>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</si>
  <si>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</si>
  <si>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</si>
  <si>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</si>
  <si>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</si>
  <si>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</si>
  <si>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</si>
  <si>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</si>
  <si>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</si>
  <si>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</si>
  <si>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</si>
  <si>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</si>
  <si>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</si>
  <si>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</si>
  <si>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</si>
  <si>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</si>
  <si>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</si>
  <si>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 xml:space="preserve">V0579 Peg  </t>
  </si>
  <si>
    <t>2017K</t>
  </si>
  <si>
    <t>G1715-0828</t>
  </si>
  <si>
    <t xml:space="preserve">RRAB      </t>
  </si>
  <si>
    <t>pr_6</t>
  </si>
  <si>
    <t xml:space="preserve">           </t>
  </si>
  <si>
    <t>GCVS</t>
  </si>
  <si>
    <t>V0579 Peg   / GSC 1715-0828</t>
  </si>
  <si>
    <t>I</t>
  </si>
  <si>
    <t>OEJV 0179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</si>
</sst>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3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47">
    <xf numFmtId="0" fontId="0" fillId="0" borderId="0">
      <alignment vertical="top"/>
    </xf>
    <xf numFmtId="0" fontId="18" fillId="2" borderId="0" applyNumberFormat="0" applyBorder="0" applyAlignment="0" applyProtection="0"/>
    <xf numFmtId="0" fontId="18" fillId="3" borderId="0" applyNumberFormat="0" applyBorder="0" applyAlignment="0" applyProtection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5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20" fillId="3" borderId="0" applyNumberFormat="0" applyBorder="0" applyAlignment="0" applyProtection="0"/>
    <xf numFmtId="0" fontId="21" fillId="20" borderId="1" applyNumberFormat="0" applyAlignment="0" applyProtection="0"/>
    <xf numFmtId="0" fontId="22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3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4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6" fillId="7" borderId="1" applyNumberFormat="0" applyAlignment="0" applyProtection="0"/>
    <xf numFmtId="0" fontId="27" fillId="0" borderId="4" applyNumberFormat="0" applyFill="0" applyAlignment="0" applyProtection="0"/>
    <xf numFmtId="0" fontId="28" fillId="22" borderId="0" applyNumberFormat="0" applyBorder="0" applyAlignment="0" applyProtection="0"/>
    <xf numFmtId="0" fontId="17" fillId="0" borderId="0"/>
    <xf numFmtId="0" fontId="18" fillId="23" borderId="5" applyNumberFormat="0" applyFont="0" applyAlignment="0" applyProtection="0"/>
    <xf numFmtId="0" fontId="29" fillId="20" borderId="6" applyNumberFormat="0" applyAlignment="0" applyProtection="0"/>
    <xf numFmtId="0" fontId="30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1" fillId="0" borderId="0" applyNumberFormat="0" applyFill="0" applyBorder="0" applyAlignment="0" applyProtection="0"/>
  </cellStyleXfs>
  <cellXfs count="4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17" fillId="0" borderId="5" xfId="0" applyFont="1" applyBorder="1" applyAlignment="1">
      <alignment horizontal="center" vertical="center"/>
    </xf>
    <xf numFmtId="0" fontId="5" fillId="24" borderId="11" xfId="0" applyFont="1" applyFill="1" applyBorder="1" applyAlignment="1">
      <alignment horizontal="left" vertical="center"/>
    </xf>
    <xf numFmtId="0" fontId="16" fillId="0" borderId="5" xfId="0" applyFont="1" applyBorder="1" applyAlignment="1">
      <alignment horizontal="center" vertical="center"/>
    </xf>
    <xf numFmtId="0" fontId="5" fillId="0" borderId="11" xfId="0" applyFont="1" applyBorder="1" applyAlignment="1">
      <alignment vertical="center"/>
    </xf>
    <xf numFmtId="0" fontId="16" fillId="24" borderId="11" xfId="0" applyFont="1" applyFill="1" applyBorder="1" applyAlignment="1">
      <alignment horizontal="left" vertical="center"/>
    </xf>
    <xf numFmtId="0" fontId="5" fillId="0" borderId="5" xfId="0" applyNumberFormat="1" applyFont="1" applyBorder="1" applyAlignment="1">
      <alignment horizontal="left" vertical="center"/>
    </xf>
    <xf numFmtId="0" fontId="5" fillId="25" borderId="5" xfId="0" applyFont="1" applyFill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17" fillId="25" borderId="5" xfId="0" applyFont="1" applyFill="1" applyBorder="1" applyAlignment="1">
      <alignment vertical="center"/>
    </xf>
    <xf numFmtId="0" fontId="0" fillId="0" borderId="5" xfId="0" applyBorder="1">
      <alignment vertical="top"/>
    </xf>
    <xf numFmtId="0" fontId="0" fillId="0" borderId="0" xfId="0" applyAlignment="1">
      <alignment vertical="center"/>
    </xf>
    <xf numFmtId="0" fontId="11" fillId="0" borderId="0" xfId="0" applyFont="1" applyAlignment="1">
      <alignment horizontal="right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9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14" fontId="0" fillId="0" borderId="0" xfId="0" applyNumberFormat="1" applyAlignment="1">
      <alignment vertical="center"/>
    </xf>
    <xf numFmtId="0" fontId="32" fillId="0" borderId="0" xfId="41" applyFont="1" applyAlignment="1">
      <alignment vertical="center"/>
    </xf>
    <xf numFmtId="0" fontId="32" fillId="0" borderId="0" xfId="41" applyFont="1" applyAlignment="1">
      <alignment horizontal="center" vertical="center"/>
    </xf>
    <xf numFmtId="0" fontId="32" fillId="0" borderId="0" xfId="41" applyFont="1" applyAlignment="1">
      <alignment horizontal="left" vertical="center"/>
    </xf>
    <xf numFmtId="0" fontId="0" fillId="0" borderId="0" xfId="0" applyAlignment="1">
      <alignment horizontal="right" vertical="center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V0579 Peg- O-C Diagr.</a:t>
            </a:r>
          </a:p>
        </c:rich>
      </c:tx>
      <c:layout>
        <c:manualLayout>
          <c:xMode val="edge"/>
          <c:yMode val="edge"/>
          <c:x val="0.3699248120300752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2406015037593983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4978.5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6DA-48AC-9C32-455245864E4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4978.5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6DA-48AC-9C32-455245864E4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4978.5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6DA-48AC-9C32-455245864E4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4978.5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-5.4864500001713168E-2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6DA-48AC-9C32-455245864E4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4978.5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6DA-48AC-9C32-455245864E4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4978.5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6DA-48AC-9C32-455245864E4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4978.5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6DA-48AC-9C32-455245864E4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4978.5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-5.4864500001713168E-2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6DA-48AC-9C32-455245864E4C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4978.5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6DA-48AC-9C32-455245864E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47202792"/>
        <c:axId val="1"/>
      </c:scatterChart>
      <c:valAx>
        <c:axId val="74720279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4720279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503759398496242"/>
          <c:y val="0.92397937099967764"/>
          <c:w val="0.71428571428571419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2EDAD06D-493D-6B1D-9061-605060C848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19" ht="20.25" x14ac:dyDescent="0.3">
      <c r="A1" s="1" t="s">
        <v>48</v>
      </c>
      <c r="F1" s="5" t="s">
        <v>41</v>
      </c>
      <c r="G1" s="4" t="s">
        <v>42</v>
      </c>
      <c r="H1" s="6"/>
      <c r="I1" s="7" t="s">
        <v>43</v>
      </c>
      <c r="J1" s="8" t="s">
        <v>41</v>
      </c>
      <c r="K1" s="9">
        <v>23.1159</v>
      </c>
      <c r="L1" s="9">
        <v>19.442979999999999</v>
      </c>
      <c r="M1" s="10">
        <v>54255.909</v>
      </c>
      <c r="N1" s="10">
        <v>0.69027700000000003</v>
      </c>
      <c r="O1" s="11" t="s">
        <v>44</v>
      </c>
      <c r="P1" s="11">
        <v>12.4</v>
      </c>
      <c r="Q1" s="11">
        <v>13.1</v>
      </c>
      <c r="R1" s="12" t="s">
        <v>45</v>
      </c>
      <c r="S1" s="13" t="s">
        <v>46</v>
      </c>
    </row>
    <row r="2" spans="1:19" s="14" customFormat="1" ht="12.95" customHeight="1" x14ac:dyDescent="0.2">
      <c r="A2" s="14" t="s">
        <v>23</v>
      </c>
      <c r="B2" s="14" t="s">
        <v>44</v>
      </c>
      <c r="C2" s="15"/>
      <c r="D2" s="16"/>
    </row>
    <row r="3" spans="1:19" s="14" customFormat="1" ht="12.95" customHeight="1" thickBot="1" x14ac:dyDescent="0.25"/>
    <row r="4" spans="1:19" s="14" customFormat="1" ht="12.95" customHeight="1" thickTop="1" thickBot="1" x14ac:dyDescent="0.25">
      <c r="A4" s="17" t="s">
        <v>0</v>
      </c>
      <c r="C4" s="18">
        <v>54255.909</v>
      </c>
      <c r="D4" s="19">
        <v>0.69027700000000003</v>
      </c>
    </row>
    <row r="5" spans="1:19" s="14" customFormat="1" ht="12.95" customHeight="1" thickTop="1" x14ac:dyDescent="0.2">
      <c r="A5" s="20" t="s">
        <v>28</v>
      </c>
      <c r="C5" s="21">
        <v>-9.5</v>
      </c>
      <c r="D5" s="14" t="s">
        <v>29</v>
      </c>
    </row>
    <row r="6" spans="1:19" s="14" customFormat="1" ht="12.95" customHeight="1" x14ac:dyDescent="0.2">
      <c r="A6" s="17" t="s">
        <v>1</v>
      </c>
    </row>
    <row r="7" spans="1:19" s="14" customFormat="1" ht="12.95" customHeight="1" x14ac:dyDescent="0.2">
      <c r="A7" s="14" t="s">
        <v>2</v>
      </c>
      <c r="C7" s="44">
        <v>54255.909</v>
      </c>
      <c r="D7" s="23" t="s">
        <v>47</v>
      </c>
    </row>
    <row r="8" spans="1:19" s="14" customFormat="1" ht="12.95" customHeight="1" x14ac:dyDescent="0.2">
      <c r="A8" s="14" t="s">
        <v>3</v>
      </c>
      <c r="C8" s="44">
        <v>0.69027700000000003</v>
      </c>
      <c r="D8" s="23" t="s">
        <v>47</v>
      </c>
    </row>
    <row r="9" spans="1:19" s="14" customFormat="1" ht="12.95" customHeight="1" x14ac:dyDescent="0.2">
      <c r="A9" s="24" t="s">
        <v>32</v>
      </c>
      <c r="B9" s="25">
        <v>21</v>
      </c>
      <c r="C9" s="26" t="str">
        <f>"F"&amp;B9</f>
        <v>F21</v>
      </c>
      <c r="D9" s="27" t="str">
        <f>"G"&amp;B9</f>
        <v>G21</v>
      </c>
    </row>
    <row r="10" spans="1:19" s="14" customFormat="1" ht="12.95" customHeight="1" thickBot="1" x14ac:dyDescent="0.25">
      <c r="C10" s="28" t="s">
        <v>19</v>
      </c>
      <c r="D10" s="28" t="s">
        <v>20</v>
      </c>
    </row>
    <row r="11" spans="1:19" s="14" customFormat="1" ht="12.95" customHeight="1" x14ac:dyDescent="0.2">
      <c r="A11" s="14" t="s">
        <v>15</v>
      </c>
      <c r="C11" s="27">
        <f ca="1">INTERCEPT(INDIRECT($D$9):G992,INDIRECT($C$9):F992)</f>
        <v>0</v>
      </c>
      <c r="D11" s="16"/>
    </row>
    <row r="12" spans="1:19" s="14" customFormat="1" ht="12.95" customHeight="1" x14ac:dyDescent="0.2">
      <c r="A12" s="14" t="s">
        <v>16</v>
      </c>
      <c r="C12" s="27">
        <f ca="1">SLOPE(INDIRECT($D$9):G992,INDIRECT($C$9):F992)</f>
        <v>-1.1020287235455091E-5</v>
      </c>
      <c r="D12" s="16"/>
    </row>
    <row r="13" spans="1:19" s="14" customFormat="1" ht="12.95" customHeight="1" x14ac:dyDescent="0.2">
      <c r="A13" s="14" t="s">
        <v>18</v>
      </c>
      <c r="C13" s="16" t="s">
        <v>13</v>
      </c>
    </row>
    <row r="14" spans="1:19" s="14" customFormat="1" ht="12.95" customHeight="1" x14ac:dyDescent="0.2"/>
    <row r="15" spans="1:19" s="14" customFormat="1" ht="12.95" customHeight="1" x14ac:dyDescent="0.2">
      <c r="A15" s="29" t="s">
        <v>17</v>
      </c>
      <c r="C15" s="30">
        <f ca="1">(C7+C11)+(C8+C12)*INT(MAX(F21:F3533))</f>
        <v>57692.053047010144</v>
      </c>
      <c r="E15" s="31" t="s">
        <v>34</v>
      </c>
      <c r="F15" s="25">
        <v>1</v>
      </c>
    </row>
    <row r="16" spans="1:19" s="14" customFormat="1" ht="12.95" customHeight="1" x14ac:dyDescent="0.2">
      <c r="A16" s="17" t="s">
        <v>4</v>
      </c>
      <c r="C16" s="32">
        <f ca="1">+C8+C12</f>
        <v>0.6902659797127646</v>
      </c>
      <c r="E16" s="31" t="s">
        <v>30</v>
      </c>
      <c r="F16" s="32">
        <f ca="1">NOW()+15018.5+$C$5/24</f>
        <v>60371.816171874998</v>
      </c>
    </row>
    <row r="17" spans="1:21" s="14" customFormat="1" ht="12.95" customHeight="1" thickBot="1" x14ac:dyDescent="0.25">
      <c r="A17" s="31" t="s">
        <v>27</v>
      </c>
      <c r="C17" s="14">
        <f>COUNT(C21:C2191)</f>
        <v>2</v>
      </c>
      <c r="E17" s="31" t="s">
        <v>35</v>
      </c>
      <c r="F17" s="33">
        <f ca="1">ROUND(2*(F16-$C$7)/$C$8,0)/2+F15</f>
        <v>8861</v>
      </c>
    </row>
    <row r="18" spans="1:21" s="14" customFormat="1" ht="12.95" customHeight="1" thickTop="1" thickBot="1" x14ac:dyDescent="0.25">
      <c r="A18" s="17" t="s">
        <v>5</v>
      </c>
      <c r="C18" s="34">
        <f ca="1">+C15</f>
        <v>57692.053047010144</v>
      </c>
      <c r="D18" s="35">
        <f ca="1">+C16</f>
        <v>0.6902659797127646</v>
      </c>
      <c r="E18" s="31" t="s">
        <v>36</v>
      </c>
      <c r="F18" s="27">
        <f ca="1">ROUND(2*(F16-$C$15)/$C$16,0)/2+F15</f>
        <v>3883</v>
      </c>
    </row>
    <row r="19" spans="1:21" s="14" customFormat="1" ht="12.95" customHeight="1" thickTop="1" x14ac:dyDescent="0.2">
      <c r="E19" s="31" t="s">
        <v>31</v>
      </c>
      <c r="F19" s="36">
        <f ca="1">+$C$15+$C$16*F18-15018.5-$C$5/24</f>
        <v>45354.251679568144</v>
      </c>
    </row>
    <row r="20" spans="1:21" s="14" customFormat="1" ht="12.95" customHeight="1" thickBot="1" x14ac:dyDescent="0.25">
      <c r="A20" s="28" t="s">
        <v>6</v>
      </c>
      <c r="B20" s="28" t="s">
        <v>7</v>
      </c>
      <c r="C20" s="28" t="s">
        <v>8</v>
      </c>
      <c r="D20" s="28" t="s">
        <v>12</v>
      </c>
      <c r="E20" s="28" t="s">
        <v>9</v>
      </c>
      <c r="F20" s="28" t="s">
        <v>10</v>
      </c>
      <c r="G20" s="28" t="s">
        <v>11</v>
      </c>
      <c r="H20" s="37" t="s">
        <v>37</v>
      </c>
      <c r="I20" s="37" t="s">
        <v>38</v>
      </c>
      <c r="J20" s="37" t="s">
        <v>39</v>
      </c>
      <c r="K20" s="37" t="s">
        <v>40</v>
      </c>
      <c r="L20" s="37" t="s">
        <v>24</v>
      </c>
      <c r="M20" s="37" t="s">
        <v>25</v>
      </c>
      <c r="N20" s="37" t="s">
        <v>26</v>
      </c>
      <c r="O20" s="37" t="s">
        <v>22</v>
      </c>
      <c r="P20" s="38" t="s">
        <v>21</v>
      </c>
      <c r="Q20" s="28" t="s">
        <v>14</v>
      </c>
      <c r="U20" s="39" t="s">
        <v>33</v>
      </c>
    </row>
    <row r="21" spans="1:21" s="14" customFormat="1" ht="12.95" customHeight="1" x14ac:dyDescent="0.2">
      <c r="A21" s="14" t="s">
        <v>47</v>
      </c>
      <c r="C21" s="22">
        <v>54255.909</v>
      </c>
      <c r="D21" s="22" t="s">
        <v>13</v>
      </c>
      <c r="E21" s="14">
        <f>+(C21-C$7)/C$8</f>
        <v>0</v>
      </c>
      <c r="F21" s="14">
        <f>ROUND(2*E21,0)/2</f>
        <v>0</v>
      </c>
      <c r="G21" s="14">
        <f>+C21-(C$7+F21*C$8)</f>
        <v>0</v>
      </c>
      <c r="I21" s="14">
        <f>+G21</f>
        <v>0</v>
      </c>
      <c r="O21" s="14">
        <f ca="1">+C$11+C$12*$F21</f>
        <v>0</v>
      </c>
      <c r="Q21" s="40">
        <f>+C21-15018.5</f>
        <v>39237.409</v>
      </c>
    </row>
    <row r="22" spans="1:21" s="14" customFormat="1" ht="12.95" customHeight="1" x14ac:dyDescent="0.2">
      <c r="A22" s="41" t="s">
        <v>50</v>
      </c>
      <c r="B22" s="42" t="s">
        <v>49</v>
      </c>
      <c r="C22" s="43">
        <v>57692.398179999997</v>
      </c>
      <c r="D22" s="43">
        <v>5.0000000000000001E-4</v>
      </c>
      <c r="E22" s="14">
        <f>+(C22-C$7)/C$8</f>
        <v>4978.4205181398147</v>
      </c>
      <c r="F22" s="14">
        <f>ROUND(2*E22,0)/2</f>
        <v>4978.5</v>
      </c>
      <c r="G22" s="14">
        <f>+C22-(C$7+F22*C$8)</f>
        <v>-5.4864500001713168E-2</v>
      </c>
      <c r="K22" s="14">
        <f>+G22</f>
        <v>-5.4864500001713168E-2</v>
      </c>
      <c r="O22" s="14">
        <f ca="1">+C$11+C$12*$F22</f>
        <v>-5.4864500001713168E-2</v>
      </c>
      <c r="Q22" s="40">
        <f>+C22-15018.5</f>
        <v>42673.898179999997</v>
      </c>
    </row>
    <row r="23" spans="1:21" s="14" customFormat="1" ht="12.95" customHeight="1" x14ac:dyDescent="0.2">
      <c r="C23" s="22"/>
      <c r="D23" s="22"/>
      <c r="Q23" s="40"/>
    </row>
    <row r="24" spans="1:21" s="14" customFormat="1" ht="12.95" customHeight="1" x14ac:dyDescent="0.2">
      <c r="C24" s="22"/>
      <c r="D24" s="22"/>
      <c r="Q24" s="40"/>
    </row>
    <row r="25" spans="1:21" x14ac:dyDescent="0.2">
      <c r="C25" s="3"/>
      <c r="D25" s="3"/>
      <c r="Q25" s="2"/>
    </row>
    <row r="26" spans="1:21" x14ac:dyDescent="0.2">
      <c r="C26" s="3"/>
      <c r="D26" s="3"/>
      <c r="Q26" s="2"/>
    </row>
    <row r="27" spans="1:21" x14ac:dyDescent="0.2">
      <c r="C27" s="3"/>
      <c r="D27" s="3"/>
      <c r="Q27" s="2"/>
    </row>
    <row r="28" spans="1:21" x14ac:dyDescent="0.2">
      <c r="C28" s="3"/>
      <c r="D28" s="3"/>
      <c r="Q28" s="2"/>
    </row>
    <row r="29" spans="1:21" x14ac:dyDescent="0.2">
      <c r="C29" s="3"/>
      <c r="D29" s="3"/>
      <c r="Q29" s="2"/>
    </row>
    <row r="30" spans="1:21" x14ac:dyDescent="0.2">
      <c r="C30" s="3"/>
      <c r="D30" s="3"/>
      <c r="Q30" s="2"/>
    </row>
    <row r="31" spans="1:21" x14ac:dyDescent="0.2">
      <c r="C31" s="3"/>
      <c r="D31" s="3"/>
      <c r="Q31" s="2"/>
    </row>
    <row r="32" spans="1:21" x14ac:dyDescent="0.2">
      <c r="C32" s="3"/>
      <c r="D32" s="3"/>
      <c r="Q32" s="2"/>
    </row>
    <row r="33" spans="3:17" x14ac:dyDescent="0.2">
      <c r="C33" s="3"/>
      <c r="D33" s="3"/>
      <c r="Q33" s="2"/>
    </row>
    <row r="34" spans="3:17" x14ac:dyDescent="0.2">
      <c r="C34" s="3"/>
      <c r="D34" s="3"/>
    </row>
    <row r="35" spans="3:17" x14ac:dyDescent="0.2">
      <c r="C35" s="3"/>
      <c r="D35" s="3"/>
    </row>
    <row r="36" spans="3:17" x14ac:dyDescent="0.2">
      <c r="C36" s="3"/>
      <c r="D36" s="3"/>
    </row>
    <row r="37" spans="3:17" x14ac:dyDescent="0.2">
      <c r="C37" s="3"/>
      <c r="D37" s="3"/>
    </row>
    <row r="38" spans="3:17" x14ac:dyDescent="0.2">
      <c r="C38" s="3"/>
      <c r="D38" s="3"/>
    </row>
    <row r="39" spans="3:17" x14ac:dyDescent="0.2">
      <c r="C39" s="3"/>
      <c r="D39" s="3"/>
    </row>
    <row r="40" spans="3:17" x14ac:dyDescent="0.2">
      <c r="C40" s="3"/>
      <c r="D40" s="3"/>
    </row>
    <row r="41" spans="3:17" x14ac:dyDescent="0.2">
      <c r="C41" s="3"/>
      <c r="D41" s="3"/>
    </row>
    <row r="42" spans="3:17" x14ac:dyDescent="0.2">
      <c r="C42" s="3"/>
      <c r="D42" s="3"/>
    </row>
    <row r="43" spans="3:17" x14ac:dyDescent="0.2">
      <c r="C43" s="3"/>
      <c r="D43" s="3"/>
    </row>
    <row r="44" spans="3:17" x14ac:dyDescent="0.2">
      <c r="C44" s="3"/>
      <c r="D44" s="3"/>
    </row>
    <row r="45" spans="3:17" x14ac:dyDescent="0.2">
      <c r="C45" s="3"/>
      <c r="D45" s="3"/>
    </row>
    <row r="46" spans="3:17" x14ac:dyDescent="0.2">
      <c r="C46" s="3"/>
      <c r="D46" s="3"/>
    </row>
    <row r="47" spans="3:17" x14ac:dyDescent="0.2">
      <c r="C47" s="3"/>
      <c r="D47" s="3"/>
    </row>
    <row r="48" spans="3:17" x14ac:dyDescent="0.2">
      <c r="C48" s="3"/>
      <c r="D48" s="3"/>
    </row>
    <row r="49" spans="3:4" x14ac:dyDescent="0.2">
      <c r="C49" s="3"/>
      <c r="D49" s="3"/>
    </row>
    <row r="50" spans="3:4" x14ac:dyDescent="0.2">
      <c r="C50" s="3"/>
      <c r="D50" s="3"/>
    </row>
    <row r="51" spans="3:4" x14ac:dyDescent="0.2">
      <c r="C51" s="3"/>
      <c r="D51" s="3"/>
    </row>
    <row r="52" spans="3:4" x14ac:dyDescent="0.2">
      <c r="C52" s="3"/>
      <c r="D52" s="3"/>
    </row>
    <row r="53" spans="3:4" x14ac:dyDescent="0.2">
      <c r="C53" s="3"/>
      <c r="D53" s="3"/>
    </row>
    <row r="54" spans="3:4" x14ac:dyDescent="0.2">
      <c r="C54" s="3"/>
      <c r="D54" s="3"/>
    </row>
    <row r="55" spans="3:4" x14ac:dyDescent="0.2">
      <c r="C55" s="3"/>
      <c r="D55" s="3"/>
    </row>
    <row r="56" spans="3:4" x14ac:dyDescent="0.2">
      <c r="C56" s="3"/>
      <c r="D56" s="3"/>
    </row>
    <row r="57" spans="3:4" x14ac:dyDescent="0.2">
      <c r="C57" s="3"/>
      <c r="D57" s="3"/>
    </row>
    <row r="58" spans="3:4" x14ac:dyDescent="0.2">
      <c r="C58" s="3"/>
      <c r="D58" s="3"/>
    </row>
    <row r="59" spans="3:4" x14ac:dyDescent="0.2">
      <c r="C59" s="3"/>
      <c r="D59" s="3"/>
    </row>
    <row r="60" spans="3:4" x14ac:dyDescent="0.2">
      <c r="C60" s="3"/>
      <c r="D60" s="3"/>
    </row>
    <row r="61" spans="3:4" x14ac:dyDescent="0.2">
      <c r="C61" s="3"/>
      <c r="D61" s="3"/>
    </row>
    <row r="62" spans="3:4" x14ac:dyDescent="0.2">
      <c r="C62" s="3"/>
      <c r="D62" s="3"/>
    </row>
    <row r="63" spans="3:4" x14ac:dyDescent="0.2">
      <c r="C63" s="3"/>
      <c r="D63" s="3"/>
    </row>
    <row r="64" spans="3:4" x14ac:dyDescent="0.2">
      <c r="C64" s="3"/>
      <c r="D64" s="3"/>
    </row>
    <row r="65" spans="3:4" x14ac:dyDescent="0.2">
      <c r="C65" s="3"/>
      <c r="D65" s="3"/>
    </row>
    <row r="66" spans="3:4" x14ac:dyDescent="0.2">
      <c r="C66" s="3"/>
      <c r="D66" s="3"/>
    </row>
    <row r="67" spans="3:4" x14ac:dyDescent="0.2">
      <c r="C67" s="3"/>
      <c r="D67" s="3"/>
    </row>
    <row r="68" spans="3:4" x14ac:dyDescent="0.2">
      <c r="C68" s="3"/>
      <c r="D68" s="3"/>
    </row>
    <row r="69" spans="3:4" x14ac:dyDescent="0.2">
      <c r="C69" s="3"/>
      <c r="D69" s="3"/>
    </row>
    <row r="70" spans="3:4" x14ac:dyDescent="0.2">
      <c r="C70" s="3"/>
      <c r="D70" s="3"/>
    </row>
    <row r="71" spans="3:4" x14ac:dyDescent="0.2">
      <c r="C71" s="3"/>
      <c r="D71" s="3"/>
    </row>
    <row r="72" spans="3:4" x14ac:dyDescent="0.2">
      <c r="C72" s="3"/>
      <c r="D72" s="3"/>
    </row>
    <row r="73" spans="3:4" x14ac:dyDescent="0.2">
      <c r="C73" s="3"/>
      <c r="D73" s="3"/>
    </row>
    <row r="74" spans="3:4" x14ac:dyDescent="0.2">
      <c r="C74" s="3"/>
      <c r="D74" s="3"/>
    </row>
    <row r="75" spans="3:4" x14ac:dyDescent="0.2">
      <c r="C75" s="3"/>
      <c r="D75" s="3"/>
    </row>
    <row r="76" spans="3:4" x14ac:dyDescent="0.2">
      <c r="C76" s="3"/>
      <c r="D76" s="3"/>
    </row>
    <row r="77" spans="3:4" x14ac:dyDescent="0.2">
      <c r="C77" s="3"/>
      <c r="D77" s="3"/>
    </row>
    <row r="78" spans="3:4" x14ac:dyDescent="0.2">
      <c r="C78" s="3"/>
      <c r="D78" s="3"/>
    </row>
    <row r="79" spans="3:4" x14ac:dyDescent="0.2">
      <c r="C79" s="3"/>
      <c r="D79" s="3"/>
    </row>
    <row r="80" spans="3:4" x14ac:dyDescent="0.2">
      <c r="C80" s="3"/>
      <c r="D80" s="3"/>
    </row>
    <row r="81" spans="3:4" x14ac:dyDescent="0.2">
      <c r="C81" s="3"/>
      <c r="D81" s="3"/>
    </row>
    <row r="82" spans="3:4" x14ac:dyDescent="0.2">
      <c r="C82" s="3"/>
      <c r="D82" s="3"/>
    </row>
    <row r="83" spans="3:4" x14ac:dyDescent="0.2">
      <c r="C83" s="3"/>
      <c r="D83" s="3"/>
    </row>
    <row r="84" spans="3:4" x14ac:dyDescent="0.2">
      <c r="C84" s="3"/>
      <c r="D84" s="3"/>
    </row>
    <row r="85" spans="3:4" x14ac:dyDescent="0.2">
      <c r="C85" s="3"/>
      <c r="D85" s="3"/>
    </row>
    <row r="86" spans="3:4" x14ac:dyDescent="0.2">
      <c r="C86" s="3"/>
      <c r="D86" s="3"/>
    </row>
    <row r="87" spans="3:4" x14ac:dyDescent="0.2">
      <c r="C87" s="3"/>
      <c r="D87" s="3"/>
    </row>
    <row r="88" spans="3:4" x14ac:dyDescent="0.2">
      <c r="C88" s="3"/>
      <c r="D88" s="3"/>
    </row>
    <row r="89" spans="3:4" x14ac:dyDescent="0.2">
      <c r="C89" s="3"/>
      <c r="D89" s="3"/>
    </row>
    <row r="90" spans="3:4" x14ac:dyDescent="0.2">
      <c r="C90" s="3"/>
      <c r="D90" s="3"/>
    </row>
    <row r="91" spans="3:4" x14ac:dyDescent="0.2">
      <c r="C91" s="3"/>
      <c r="D91" s="3"/>
    </row>
    <row r="92" spans="3:4" x14ac:dyDescent="0.2">
      <c r="C92" s="3"/>
      <c r="D92" s="3"/>
    </row>
    <row r="93" spans="3:4" x14ac:dyDescent="0.2">
      <c r="C93" s="3"/>
      <c r="D93" s="3"/>
    </row>
    <row r="94" spans="3:4" x14ac:dyDescent="0.2">
      <c r="C94" s="3"/>
      <c r="D94" s="3"/>
    </row>
    <row r="95" spans="3:4" x14ac:dyDescent="0.2">
      <c r="C95" s="3"/>
      <c r="D95" s="3"/>
    </row>
    <row r="96" spans="3:4" x14ac:dyDescent="0.2">
      <c r="C96" s="3"/>
      <c r="D96" s="3"/>
    </row>
    <row r="97" spans="3:4" x14ac:dyDescent="0.2">
      <c r="C97" s="3"/>
      <c r="D97" s="3"/>
    </row>
    <row r="98" spans="3:4" x14ac:dyDescent="0.2">
      <c r="C98" s="3"/>
      <c r="D98" s="3"/>
    </row>
    <row r="99" spans="3:4" x14ac:dyDescent="0.2">
      <c r="C99" s="3"/>
      <c r="D99" s="3"/>
    </row>
    <row r="100" spans="3:4" x14ac:dyDescent="0.2">
      <c r="C100" s="3"/>
      <c r="D100" s="3"/>
    </row>
    <row r="101" spans="3:4" x14ac:dyDescent="0.2">
      <c r="C101" s="3"/>
      <c r="D101" s="3"/>
    </row>
    <row r="102" spans="3:4" x14ac:dyDescent="0.2">
      <c r="C102" s="3"/>
      <c r="D102" s="3"/>
    </row>
    <row r="103" spans="3:4" x14ac:dyDescent="0.2">
      <c r="C103" s="3"/>
      <c r="D103" s="3"/>
    </row>
    <row r="104" spans="3:4" x14ac:dyDescent="0.2">
      <c r="C104" s="3"/>
      <c r="D104" s="3"/>
    </row>
    <row r="105" spans="3:4" x14ac:dyDescent="0.2">
      <c r="C105" s="3"/>
      <c r="D105" s="3"/>
    </row>
    <row r="106" spans="3:4" x14ac:dyDescent="0.2">
      <c r="C106" s="3"/>
      <c r="D106" s="3"/>
    </row>
    <row r="107" spans="3:4" x14ac:dyDescent="0.2">
      <c r="C107" s="3"/>
      <c r="D107" s="3"/>
    </row>
    <row r="108" spans="3:4" x14ac:dyDescent="0.2">
      <c r="C108" s="3"/>
      <c r="D108" s="3"/>
    </row>
    <row r="109" spans="3:4" x14ac:dyDescent="0.2">
      <c r="C109" s="3"/>
      <c r="D109" s="3"/>
    </row>
    <row r="110" spans="3:4" x14ac:dyDescent="0.2">
      <c r="C110" s="3"/>
      <c r="D110" s="3"/>
    </row>
    <row r="111" spans="3:4" x14ac:dyDescent="0.2">
      <c r="C111" s="3"/>
      <c r="D111" s="3"/>
    </row>
    <row r="112" spans="3:4" x14ac:dyDescent="0.2">
      <c r="C112" s="3"/>
      <c r="D112" s="3"/>
    </row>
    <row r="113" spans="3:4" x14ac:dyDescent="0.2">
      <c r="C113" s="3"/>
      <c r="D113" s="3"/>
    </row>
    <row r="114" spans="3:4" x14ac:dyDescent="0.2">
      <c r="C114" s="3"/>
      <c r="D114" s="3"/>
    </row>
    <row r="115" spans="3:4" x14ac:dyDescent="0.2">
      <c r="C115" s="3"/>
      <c r="D115" s="3"/>
    </row>
    <row r="116" spans="3:4" x14ac:dyDescent="0.2">
      <c r="C116" s="3"/>
      <c r="D116" s="3"/>
    </row>
    <row r="117" spans="3:4" x14ac:dyDescent="0.2">
      <c r="C117" s="3"/>
      <c r="D117" s="3"/>
    </row>
    <row r="118" spans="3:4" x14ac:dyDescent="0.2">
      <c r="C118" s="3"/>
      <c r="D118" s="3"/>
    </row>
    <row r="119" spans="3:4" x14ac:dyDescent="0.2">
      <c r="C119" s="3"/>
      <c r="D119" s="3"/>
    </row>
    <row r="120" spans="3:4" x14ac:dyDescent="0.2">
      <c r="C120" s="3"/>
      <c r="D120" s="3"/>
    </row>
    <row r="121" spans="3:4" x14ac:dyDescent="0.2">
      <c r="C121" s="3"/>
      <c r="D121" s="3"/>
    </row>
    <row r="122" spans="3:4" x14ac:dyDescent="0.2">
      <c r="C122" s="3"/>
      <c r="D122" s="3"/>
    </row>
    <row r="123" spans="3:4" x14ac:dyDescent="0.2">
      <c r="C123" s="3"/>
      <c r="D123" s="3"/>
    </row>
    <row r="124" spans="3:4" x14ac:dyDescent="0.2">
      <c r="C124" s="3"/>
      <c r="D124" s="3"/>
    </row>
    <row r="125" spans="3:4" x14ac:dyDescent="0.2">
      <c r="C125" s="3"/>
      <c r="D125" s="3"/>
    </row>
    <row r="126" spans="3:4" x14ac:dyDescent="0.2">
      <c r="C126" s="3"/>
      <c r="D126" s="3"/>
    </row>
    <row r="127" spans="3:4" x14ac:dyDescent="0.2">
      <c r="C127" s="3"/>
      <c r="D127" s="3"/>
    </row>
    <row r="128" spans="3:4" x14ac:dyDescent="0.2">
      <c r="C128" s="3"/>
      <c r="D128" s="3"/>
    </row>
    <row r="129" spans="3:4" x14ac:dyDescent="0.2">
      <c r="C129" s="3"/>
      <c r="D129" s="3"/>
    </row>
    <row r="130" spans="3:4" x14ac:dyDescent="0.2">
      <c r="C130" s="3"/>
      <c r="D130" s="3"/>
    </row>
    <row r="131" spans="3:4" x14ac:dyDescent="0.2">
      <c r="C131" s="3"/>
      <c r="D131" s="3"/>
    </row>
    <row r="132" spans="3:4" x14ac:dyDescent="0.2">
      <c r="C132" s="3"/>
      <c r="D132" s="3"/>
    </row>
    <row r="133" spans="3:4" x14ac:dyDescent="0.2">
      <c r="C133" s="3"/>
      <c r="D133" s="3"/>
    </row>
    <row r="134" spans="3:4" x14ac:dyDescent="0.2">
      <c r="C134" s="3"/>
      <c r="D134" s="3"/>
    </row>
    <row r="135" spans="3:4" x14ac:dyDescent="0.2">
      <c r="C135" s="3"/>
      <c r="D135" s="3"/>
    </row>
    <row r="136" spans="3:4" x14ac:dyDescent="0.2">
      <c r="C136" s="3"/>
      <c r="D136" s="3"/>
    </row>
    <row r="137" spans="3:4" x14ac:dyDescent="0.2">
      <c r="C137" s="3"/>
      <c r="D137" s="3"/>
    </row>
    <row r="138" spans="3:4" x14ac:dyDescent="0.2">
      <c r="C138" s="3"/>
      <c r="D138" s="3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  <row r="6923" spans="3:4" x14ac:dyDescent="0.2">
      <c r="C6923" s="3"/>
      <c r="D6923" s="3"/>
    </row>
    <row r="6924" spans="3:4" x14ac:dyDescent="0.2">
      <c r="C6924" s="3"/>
      <c r="D6924" s="3"/>
    </row>
    <row r="6925" spans="3:4" x14ac:dyDescent="0.2">
      <c r="C6925" s="3"/>
      <c r="D6925" s="3"/>
    </row>
    <row r="6926" spans="3:4" x14ac:dyDescent="0.2">
      <c r="C6926" s="3"/>
      <c r="D6926" s="3"/>
    </row>
    <row r="6927" spans="3:4" x14ac:dyDescent="0.2">
      <c r="C6927" s="3"/>
      <c r="D6927" s="3"/>
    </row>
    <row r="6928" spans="3:4" x14ac:dyDescent="0.2">
      <c r="C6928" s="3"/>
      <c r="D6928" s="3"/>
    </row>
    <row r="6929" spans="3:4" x14ac:dyDescent="0.2">
      <c r="C6929" s="3"/>
      <c r="D6929" s="3"/>
    </row>
    <row r="6930" spans="3:4" x14ac:dyDescent="0.2">
      <c r="C6930" s="3"/>
      <c r="D6930" s="3"/>
    </row>
    <row r="6931" spans="3:4" x14ac:dyDescent="0.2">
      <c r="C6931" s="3"/>
      <c r="D6931" s="3"/>
    </row>
    <row r="6932" spans="3:4" x14ac:dyDescent="0.2">
      <c r="C6932" s="3"/>
      <c r="D6932" s="3"/>
    </row>
    <row r="6933" spans="3:4" x14ac:dyDescent="0.2">
      <c r="C6933" s="3"/>
      <c r="D6933" s="3"/>
    </row>
    <row r="6934" spans="3:4" x14ac:dyDescent="0.2">
      <c r="C6934" s="3"/>
      <c r="D6934" s="3"/>
    </row>
    <row r="6935" spans="3:4" x14ac:dyDescent="0.2">
      <c r="C6935" s="3"/>
      <c r="D6935" s="3"/>
    </row>
    <row r="6936" spans="3:4" x14ac:dyDescent="0.2">
      <c r="C6936" s="3"/>
      <c r="D6936" s="3"/>
    </row>
    <row r="6937" spans="3:4" x14ac:dyDescent="0.2">
      <c r="C6937" s="3"/>
      <c r="D6937" s="3"/>
    </row>
    <row r="6938" spans="3:4" x14ac:dyDescent="0.2">
      <c r="C6938" s="3"/>
      <c r="D6938" s="3"/>
    </row>
    <row r="6939" spans="3:4" x14ac:dyDescent="0.2">
      <c r="C6939" s="3"/>
      <c r="D6939" s="3"/>
    </row>
    <row r="6940" spans="3:4" x14ac:dyDescent="0.2">
      <c r="C6940" s="3"/>
      <c r="D6940" s="3"/>
    </row>
  </sheetData>
  <phoneticPr fontId="8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2024-03-02T06:35:17Z</dcterms:modified>
</cp:coreProperties>
</file>