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F3FEB6-614D-41E8-A8C0-DC375DE8CC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Q21" i="1"/>
  <c r="E21" i="1"/>
  <c r="F21" i="1"/>
  <c r="G21" i="1"/>
  <c r="R22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<sst xmlns="http://schemas.openxmlformats.org/spreadsheetml/2006/main" count="49" uniqueCount="44">
  <si>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</si>
  <si>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</si>
  <si>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</si>
  <si>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</si>
  <si>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</si>
  <si>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</si>
  <si>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</si>
  <si>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</si>
  <si>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</si>
  <si>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</si>
  <si>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</si>
  <si>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</si>
  <si>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</si>
  <si>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</si>
  <si>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</si>
  <si>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</si>
  <si>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</si>
  <si>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</si>
  <si>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</si>
  <si>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</si>
  <si>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</si>
  <si>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</si>
  <si>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</si>
  <si>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</si>
  <si>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</si>
  <si>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</si>
  <si>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</si>
  <si>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</si>
  <si>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</si>
  <si>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</si>
  <si>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</si>
  <si>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</si>
  <si>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</si>
  <si>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</si>
  <si>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</si>
  <si>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</si>
  <si>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</si>
  <si>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</si>
  <si>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G7655-2601_Pup.xls</t>
  </si>
  <si>
    <t>EA</t>
  </si>
  <si>
    <t>IBVS 5495 Eph.</t>
  </si>
  <si>
    <t>IBVS 5495</t>
  </si>
  <si>
    <t>Pup</t>
  </si>
  <si>
    <t>V0605 Pup / GSC 7655 2601 / NSV 03598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</si>
</sst>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V0605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1-4700-86D0-0AEEBF09D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31-4700-86D0-0AEEBF09D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31-4700-86D0-0AEEBF09D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31-4700-86D0-0AEEBF09D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31-4700-86D0-0AEEBF09D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31-4700-86D0-0AEEBF09D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31-4700-86D0-0AEEBF09D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31-4700-86D0-0AEEBF09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482960"/>
        <c:axId val="1"/>
      </c:scatterChart>
      <c:valAx>
        <c:axId val="78448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48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732B2A-5BE5-AC9C-2CF1-C1E958E7B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1" t="s">
        <v>43</v>
      </c>
      <c r="E1" s="32"/>
      <c r="F1" s="32" t="s">
        <v>38</v>
      </c>
      <c r="G1" s="3" t="s">
        <v>39</v>
      </c>
      <c r="H1" s="8" t="s">
        <v>40</v>
      </c>
      <c r="I1" s="4">
        <v>52239.762000000002</v>
      </c>
      <c r="J1" s="4">
        <v>4.9370000000000003</v>
      </c>
      <c r="K1" s="5" t="s">
        <v>41</v>
      </c>
      <c r="L1" s="2" t="s">
        <v>42</v>
      </c>
    </row>
    <row r="2" spans="1:12" s="6" customFormat="1" ht="12.95" customHeight="1" x14ac:dyDescent="0.2">
      <c r="A2" s="6" t="s">
        <v>23</v>
      </c>
      <c r="B2" s="6" t="s">
        <v>39</v>
      </c>
      <c r="C2" s="7" t="s">
        <v>42</v>
      </c>
      <c r="D2" s="6" t="s">
        <v>38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40</v>
      </c>
      <c r="C4" s="9">
        <v>52239.762000000002</v>
      </c>
      <c r="D4" s="10">
        <v>4.9370000000000003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52239.762000000002</v>
      </c>
    </row>
    <row r="8" spans="1:12" s="6" customFormat="1" ht="12.95" customHeight="1" x14ac:dyDescent="0.2">
      <c r="A8" s="6" t="s">
        <v>2</v>
      </c>
      <c r="C8" s="6">
        <f>+D4</f>
        <v>4.9370000000000003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 t="e">
        <f ca="1">INTERCEPT(INDIRECT($G$11):G992,INDIRECT($F$11):F992)</f>
        <v>#DIV/0!</v>
      </c>
      <c r="D11" s="15"/>
      <c r="F11" s="16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 t="e">
        <f ca="1">SLOPE(INDIRECT($G$11):G992,INDIRECT($F$11):F992)</f>
        <v>#DIV/0!</v>
      </c>
      <c r="D12" s="15"/>
    </row>
    <row r="13" spans="1:12" s="6" customFormat="1" ht="12.95" customHeight="1" x14ac:dyDescent="0.2">
      <c r="A13" s="6" t="s">
        <v>18</v>
      </c>
      <c r="C13" s="15" t="s">
        <v>12</v>
      </c>
      <c r="D13" s="15"/>
    </row>
    <row r="14" spans="1:12" s="6" customFormat="1" ht="12.95" customHeight="1" x14ac:dyDescent="0.2"/>
    <row r="15" spans="1:12" s="6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60373.5</v>
      </c>
    </row>
    <row r="16" spans="1:12" s="6" customFormat="1" ht="12.95" customHeight="1" x14ac:dyDescent="0.2">
      <c r="A16" s="11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6" customFormat="1" ht="12.95" customHeight="1" thickBot="1" x14ac:dyDescent="0.25">
      <c r="A17" s="19" t="s">
        <v>29</v>
      </c>
      <c r="C17" s="6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6" customFormat="1" ht="12.95" customHeight="1" thickTop="1" thickBot="1" x14ac:dyDescent="0.25">
      <c r="A18" s="11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6" customFormat="1" ht="12.95" customHeight="1" thickTop="1" x14ac:dyDescent="0.2">
      <c r="A19" s="26" t="s">
        <v>36</v>
      </c>
      <c r="E19" s="27">
        <v>21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8" t="s">
        <v>28</v>
      </c>
      <c r="I20" s="28" t="s">
        <v>37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3" t="s">
        <v>13</v>
      </c>
    </row>
    <row r="21" spans="1:18" s="6" customFormat="1" ht="12.95" customHeight="1" x14ac:dyDescent="0.2">
      <c r="A21" s="6" t="str">
        <f>$K$1</f>
        <v>IBVS 5495</v>
      </c>
      <c r="C21" s="7">
        <f>+$C$4</f>
        <v>52239.762000000002</v>
      </c>
      <c r="D21" s="7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 t="e">
        <f ca="1">+C$11+C$12*$F21</f>
        <v>#DIV/0!</v>
      </c>
      <c r="Q21" s="30">
        <f>+C21-15018.5</f>
        <v>37221.262000000002</v>
      </c>
    </row>
    <row r="22" spans="1:18" s="6" customFormat="1" ht="12.95" customHeight="1" x14ac:dyDescent="0.2">
      <c r="C22" s="7"/>
      <c r="D22" s="7"/>
      <c r="Q22" s="30"/>
      <c r="R22" s="6" t="str">
        <f>IF(ABS(C22-C21)&lt;0.00001,1,"")</f>
        <v/>
      </c>
    </row>
    <row r="23" spans="1:18" s="6" customFormat="1" ht="12.95" customHeight="1" x14ac:dyDescent="0.2">
      <c r="C23" s="7"/>
      <c r="D23" s="7"/>
      <c r="Q23" s="30"/>
    </row>
    <row r="24" spans="1:18" s="6" customFormat="1" ht="12.95" customHeight="1" x14ac:dyDescent="0.2">
      <c r="Q24" s="30"/>
    </row>
    <row r="25" spans="1:18" s="6" customFormat="1" ht="12.95" customHeight="1" x14ac:dyDescent="0.2">
      <c r="C25" s="7"/>
      <c r="D25" s="7"/>
      <c r="Q25" s="30"/>
    </row>
    <row r="26" spans="1:18" s="6" customFormat="1" ht="12.95" customHeight="1" x14ac:dyDescent="0.2">
      <c r="C26" s="7"/>
      <c r="D26" s="7"/>
      <c r="Q26" s="30"/>
    </row>
    <row r="27" spans="1:18" s="6" customFormat="1" ht="12.95" customHeight="1" x14ac:dyDescent="0.2">
      <c r="C27" s="7"/>
      <c r="D27" s="7"/>
      <c r="Q27" s="30"/>
    </row>
    <row r="28" spans="1:18" s="6" customFormat="1" ht="12.95" customHeight="1" x14ac:dyDescent="0.2">
      <c r="C28" s="7"/>
      <c r="D28" s="7"/>
      <c r="Q28" s="30"/>
    </row>
    <row r="29" spans="1:18" s="6" customFormat="1" ht="12.95" customHeight="1" x14ac:dyDescent="0.2">
      <c r="C29" s="7"/>
      <c r="D29" s="7"/>
      <c r="Q29" s="30"/>
    </row>
    <row r="30" spans="1:18" s="6" customFormat="1" ht="12.95" customHeight="1" x14ac:dyDescent="0.2">
      <c r="C30" s="7"/>
      <c r="D30" s="7"/>
      <c r="Q30" s="30"/>
    </row>
    <row r="31" spans="1:18" s="6" customFormat="1" ht="12.95" customHeight="1" x14ac:dyDescent="0.2">
      <c r="C31" s="7"/>
      <c r="D31" s="7"/>
      <c r="Q31" s="30"/>
    </row>
    <row r="32" spans="1:18" s="6" customFormat="1" ht="12.95" customHeight="1" x14ac:dyDescent="0.2">
      <c r="C32" s="7"/>
      <c r="D32" s="7"/>
      <c r="Q32" s="30"/>
    </row>
    <row r="33" spans="3:17" s="6" customFormat="1" ht="12.95" customHeight="1" x14ac:dyDescent="0.2">
      <c r="C33" s="7"/>
      <c r="D33" s="7"/>
      <c r="Q33" s="30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2024-03-04T06:32:17Z</dcterms:modified>
</cp:coreProperties>
</file>