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4512254-D49C-4FCE-BA82-5504D41E74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E21" i="1"/>
  <c r="F21" i="1"/>
  <c r="G21" i="1"/>
  <c r="Q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<sst xmlns="http://schemas.openxmlformats.org/spreadsheetml/2006/main" count="49" uniqueCount="44">
  <si>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</si>
  <si>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</si>
  <si>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</si>
  <si>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</si>
  <si>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</si>
  <si>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</si>
  <si>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</si>
  <si>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</si>
  <si>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</si>
  <si>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</si>
  <si>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</si>
  <si>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</si>
  <si>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</si>
  <si>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</si>
  <si>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</si>
  <si>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</si>
  <si>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</si>
  <si>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</si>
  <si>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</si>
  <si>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</si>
  <si>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</si>
  <si>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</si>
  <si>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</si>
  <si>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</si>
  <si>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</si>
  <si>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</si>
  <si>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</si>
  <si>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</si>
  <si>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</si>
  <si>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</si>
  <si>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</si>
  <si>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</si>
  <si>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</si>
  <si>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</si>
  <si>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</si>
  <si>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</si>
  <si>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</si>
  <si>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6569 3827_Pup.xls</t>
  </si>
  <si>
    <t>EA</t>
  </si>
  <si>
    <t>IBVS 5495 Eph.</t>
  </si>
  <si>
    <t>IBVS 5495</t>
  </si>
  <si>
    <t>Pup</t>
  </si>
  <si>
    <t>V0642 Pup / GSC 6569 3827 / NSV 04057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</si>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</sst>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V0642</a:t>
            </a:r>
            <a:r>
              <a:rPr lang="en-AU" baseline="0"/>
              <a:t> Pup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85-4122-9BF0-024EFE5A6A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85-4122-9BF0-024EFE5A6A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85-4122-9BF0-024EFE5A6A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85-4122-9BF0-024EFE5A6A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85-4122-9BF0-024EFE5A6A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85-4122-9BF0-024EFE5A6A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85-4122-9BF0-024EFE5A6A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85-4122-9BF0-024EFE5A6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59672"/>
        <c:axId val="1"/>
      </c:scatterChart>
      <c:valAx>
        <c:axId val="944859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59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6955C3-609A-581B-ECE7-6593D2CAE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4" t="s">
        <v>38</v>
      </c>
      <c r="H1" s="9" t="s">
        <v>39</v>
      </c>
      <c r="I1" s="5">
        <v>51924.691999999995</v>
      </c>
      <c r="J1" s="5">
        <v>5.4141000000000004</v>
      </c>
      <c r="K1" s="6" t="s">
        <v>40</v>
      </c>
      <c r="L1" s="3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 t="s">
        <v>41</v>
      </c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51924.691999999995</v>
      </c>
      <c r="D4" s="11">
        <v>5.4141000000000004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51924.691999999995</v>
      </c>
    </row>
    <row r="8" spans="1:12" s="7" customFormat="1" ht="12.95" customHeight="1" x14ac:dyDescent="0.2">
      <c r="A8" s="7" t="s">
        <v>2</v>
      </c>
      <c r="C8" s="7">
        <f>+D4</f>
        <v>5.4141000000000004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16"/>
    </row>
    <row r="13" spans="1:12" s="7" customFormat="1" ht="12.95" customHeight="1" x14ac:dyDescent="0.2">
      <c r="A13" s="7" t="s">
        <v>18</v>
      </c>
      <c r="C13" s="16" t="s">
        <v>12</v>
      </c>
      <c r="D13" s="16"/>
    </row>
    <row r="14" spans="1:12" s="7" customFormat="1" ht="12.95" customHeight="1" x14ac:dyDescent="0.2"/>
    <row r="15" spans="1:12" s="7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60373.5</v>
      </c>
    </row>
    <row r="16" spans="1:12" s="7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7" customFormat="1" ht="12.95" customHeight="1" thickBot="1" x14ac:dyDescent="0.25">
      <c r="A17" s="20" t="s">
        <v>29</v>
      </c>
      <c r="C17" s="7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7" customFormat="1" ht="12.95" customHeight="1" thickTop="1" x14ac:dyDescent="0.2">
      <c r="A19" s="27" t="s">
        <v>36</v>
      </c>
      <c r="E19" s="28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8">
        <f>+$C$4</f>
        <v>51924.691999999995</v>
      </c>
      <c r="D21" s="8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36906.191999999995</v>
      </c>
    </row>
    <row r="22" spans="1:18" s="7" customFormat="1" ht="12.95" customHeight="1" x14ac:dyDescent="0.2">
      <c r="C22" s="8"/>
      <c r="D22" s="8"/>
      <c r="Q22" s="31"/>
      <c r="R22" s="7" t="str">
        <f>IF(ABS(C22-C21)&lt;0.00001,1,"")</f>
        <v/>
      </c>
    </row>
    <row r="23" spans="1:18" s="7" customFormat="1" ht="12.95" customHeight="1" x14ac:dyDescent="0.2">
      <c r="C23" s="8"/>
      <c r="D23" s="8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8"/>
      <c r="D25" s="8"/>
      <c r="Q25" s="31"/>
    </row>
    <row r="26" spans="1:18" s="7" customFormat="1" ht="12.95" customHeight="1" x14ac:dyDescent="0.2">
      <c r="C26" s="8"/>
      <c r="D26" s="8"/>
      <c r="Q26" s="31"/>
    </row>
    <row r="27" spans="1:18" s="7" customFormat="1" ht="12.95" customHeight="1" x14ac:dyDescent="0.2">
      <c r="C27" s="8"/>
      <c r="D27" s="8"/>
      <c r="Q27" s="31"/>
    </row>
    <row r="28" spans="1:18" s="7" customFormat="1" ht="12.95" customHeight="1" x14ac:dyDescent="0.2">
      <c r="C28" s="8"/>
      <c r="D28" s="8"/>
      <c r="Q28" s="31"/>
    </row>
    <row r="29" spans="1:18" s="7" customFormat="1" ht="12.95" customHeight="1" x14ac:dyDescent="0.2">
      <c r="C29" s="8"/>
      <c r="D29" s="8"/>
      <c r="Q29" s="31"/>
    </row>
    <row r="30" spans="1:18" s="7" customFormat="1" ht="12.95" customHeight="1" x14ac:dyDescent="0.2">
      <c r="C30" s="8"/>
      <c r="D30" s="8"/>
      <c r="Q30" s="3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2024-03-04T06:42:14Z</dcterms:modified>
</cp:coreProperties>
</file>