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DECC846-D689-4AF5-BABC-7D9625174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B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<sst xmlns="http://schemas.openxmlformats.org/spreadsheetml/2006/main" count="48" uniqueCount="47">
  <si>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</si>
  <si>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</si>
  <si>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</si>
  <si>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</si>
  <si>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</si>
  <si>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</si>
  <si>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</si>
  <si>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</si>
  <si>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</si>
  <si>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</si>
  <si>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</si>
  <si>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</si>
  <si>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</si>
  <si>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</si>
  <si>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</si>
  <si>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</si>
  <si>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</si>
  <si>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</si>
  <si>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</si>
  <si>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</si>
  <si>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</si>
  <si>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</si>
  <si>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</si>
  <si>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</si>
  <si>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</si>
  <si>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</si>
  <si>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</si>
  <si>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</si>
  <si>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</si>
  <si>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</si>
  <si>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</si>
  <si>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</si>
  <si>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</si>
  <si>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</si>
  <si>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</si>
  <si>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</si>
  <si>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</si>
  <si>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</si>
  <si>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</si>
  <si>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</si>
  <si>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</si>
  <si>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</si>
  <si>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</si>
  <si>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</si>
  <si>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JBAV, 63</t>
  </si>
  <si>
    <t>V0914 And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</si>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</sst>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V0814</a:t>
            </a:r>
            <a:r>
              <a:rPr lang="en-AU" baseline="0"/>
              <a:t> And 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-9.1852450001169927E-2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-9.1852450001169927E-2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104977.5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2">
        <v>0</v>
      </c>
      <c r="D7" s="29"/>
    </row>
    <row r="8" spans="1:15" x14ac:dyDescent="0.2">
      <c r="A8" t="s">
        <v>3</v>
      </c>
      <c r="C8" s="46">
        <v>0.56666877999999998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-8.749727322632938E-7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59487.096666047481</v>
      </c>
      <c r="E15" s="14" t="s">
        <v>30</v>
      </c>
      <c r="F15" s="33">
        <f ca="1">NOW()+15018.5+$C$5/24</f>
        <v>60319.592567708329</v>
      </c>
    </row>
    <row r="16" spans="1:15" x14ac:dyDescent="0.2">
      <c r="A16" s="16" t="s">
        <v>4</v>
      </c>
      <c r="B16" s="10"/>
      <c r="C16" s="17">
        <f ca="1">+C8+C12</f>
        <v>0.56666790502726772</v>
      </c>
      <c r="E16" s="14" t="s">
        <v>35</v>
      </c>
      <c r="F16" s="15">
        <f ca="1">ROUND(2*(F15-$C$7)/$C$8,0)/2+F14</f>
        <v>106447</v>
      </c>
    </row>
    <row r="17" spans="1:21" ht="13.5" thickBot="1" x14ac:dyDescent="0.25">
      <c r="A17" s="14" t="s">
        <v>27</v>
      </c>
      <c r="B17" s="10"/>
      <c r="C17" s="10">
        <f>COUNT(C21:C2191)</f>
        <v>1</v>
      </c>
      <c r="E17" s="14" t="s">
        <v>36</v>
      </c>
      <c r="F17" s="23">
        <f ca="1">ROUND(2*(F15-$C$15)/$C$16,0)/2+F14</f>
        <v>1470</v>
      </c>
    </row>
    <row r="18" spans="1:21" ht="14.25" thickTop="1" thickBot="1" x14ac:dyDescent="0.25">
      <c r="A18" s="16" t="s">
        <v>5</v>
      </c>
      <c r="B18" s="10"/>
      <c r="C18" s="19">
        <f ca="1">+C15</f>
        <v>59487.096666047481</v>
      </c>
      <c r="D18" s="20">
        <f ca="1">+C16</f>
        <v>0.56666790502726772</v>
      </c>
      <c r="E18" s="14" t="s">
        <v>31</v>
      </c>
      <c r="F18" s="18">
        <f ca="1">+$C$15+$C$16*F17-15018.5-$C$5/24</f>
        <v>45301.9943197709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-15018.5</v>
      </c>
    </row>
    <row r="22" spans="1:21" x14ac:dyDescent="0.2">
      <c r="A22" s="44" t="s">
        <v>44</v>
      </c>
      <c r="B22" s="45" t="s">
        <v>46</v>
      </c>
      <c r="C22" s="44">
        <v>59487.38</v>
      </c>
      <c r="D22" s="44">
        <v>5.0000000000000001E-3</v>
      </c>
      <c r="E22">
        <f>+(C22-C$7)/C$8</f>
        <v>104977.33790804568</v>
      </c>
      <c r="F22">
        <f>ROUND(2*E22,0)/2</f>
        <v>104977.5</v>
      </c>
      <c r="G22">
        <f>+C22-(C$7+F22*C$8)</f>
        <v>-9.1852450001169927E-2</v>
      </c>
      <c r="I22">
        <f>+G22</f>
        <v>-9.1852450001169927E-2</v>
      </c>
      <c r="O22">
        <f ca="1">+C$11+C$12*$F22</f>
        <v>-9.1852450001169927E-2</v>
      </c>
      <c r="Q22" s="43">
        <f>+C22-15018.5</f>
        <v>44468.88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2024-01-10T01:13:17Z</dcterms:modified>
</cp:coreProperties>
</file>