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556C7F1-6422-486E-BB4C-0E5D64A9C58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5" i="1" l="1"/>
  <c r="E21" i="1"/>
  <c r="F21" i="1"/>
  <c r="E24" i="1"/>
  <c r="F24" i="1"/>
  <c r="E29" i="1"/>
  <c r="F29" i="1"/>
  <c r="E33" i="1"/>
  <c r="F33" i="1"/>
  <c r="Q30" i="1"/>
  <c r="G17" i="2"/>
  <c r="C17" i="2"/>
  <c r="G16" i="2"/>
  <c r="C16" i="2"/>
  <c r="E16" i="2"/>
  <c r="G15" i="2"/>
  <c r="C15" i="2"/>
  <c r="G14" i="2"/>
  <c r="C14" i="2"/>
  <c r="G18" i="2"/>
  <c r="C18" i="2"/>
  <c r="G13" i="2"/>
  <c r="C13" i="2"/>
  <c r="E13" i="2"/>
  <c r="G12" i="2"/>
  <c r="C12" i="2"/>
  <c r="G11" i="2"/>
  <c r="C11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8" i="2"/>
  <c r="B18" i="2"/>
  <c r="D18" i="2"/>
  <c r="A18" i="2"/>
  <c r="H13" i="2"/>
  <c r="D13" i="2"/>
  <c r="B13" i="2"/>
  <c r="A13" i="2"/>
  <c r="H12" i="2"/>
  <c r="B12" i="2"/>
  <c r="D12" i="2"/>
  <c r="A12" i="2"/>
  <c r="H11" i="2"/>
  <c r="D11" i="2"/>
  <c r="B11" i="2"/>
  <c r="A11" i="2"/>
  <c r="F16" i="1"/>
  <c r="F17" i="1" s="1"/>
  <c r="Q34" i="1"/>
  <c r="Q33" i="1"/>
  <c r="Q32" i="1"/>
  <c r="C17" i="1"/>
  <c r="Q31" i="1"/>
  <c r="Q28" i="1"/>
  <c r="Q29" i="1"/>
  <c r="Q22" i="1"/>
  <c r="Q23" i="1"/>
  <c r="Q24" i="1"/>
  <c r="Q25" i="1"/>
  <c r="Q26" i="1"/>
  <c r="Q27" i="1"/>
  <c r="C7" i="1"/>
  <c r="E35" i="1"/>
  <c r="F35" i="1"/>
  <c r="C8" i="1"/>
  <c r="Q21" i="1"/>
  <c r="E14" i="2"/>
  <c r="G33" i="1"/>
  <c r="I33" i="1"/>
  <c r="E31" i="1"/>
  <c r="F31" i="1"/>
  <c r="G31" i="1"/>
  <c r="K31" i="1"/>
  <c r="G24" i="1"/>
  <c r="I24" i="1"/>
  <c r="E22" i="1"/>
  <c r="F22" i="1"/>
  <c r="G22" i="1"/>
  <c r="I22" i="1"/>
  <c r="G29" i="1"/>
  <c r="K29" i="1"/>
  <c r="E27" i="1"/>
  <c r="G21" i="1"/>
  <c r="E26" i="1"/>
  <c r="F26" i="1"/>
  <c r="G26" i="1"/>
  <c r="I26" i="1"/>
  <c r="E32" i="1"/>
  <c r="E23" i="1"/>
  <c r="F23" i="1"/>
  <c r="G23" i="1"/>
  <c r="I23" i="1"/>
  <c r="G35" i="1"/>
  <c r="K35" i="1"/>
  <c r="E28" i="1"/>
  <c r="F28" i="1"/>
  <c r="G28" i="1"/>
  <c r="I28" i="1"/>
  <c r="E34" i="1"/>
  <c r="F34" i="1"/>
  <c r="G34" i="1"/>
  <c r="K34" i="1"/>
  <c r="E25" i="1"/>
  <c r="F25" i="1"/>
  <c r="G25" i="1"/>
  <c r="I25" i="1"/>
  <c r="E30" i="1"/>
  <c r="F30" i="1"/>
  <c r="G30" i="1"/>
  <c r="I30" i="1"/>
  <c r="E12" i="2"/>
  <c r="E18" i="2"/>
  <c r="H21" i="1"/>
  <c r="E11" i="2"/>
  <c r="F27" i="1"/>
  <c r="G27" i="1"/>
  <c r="I27" i="1"/>
  <c r="E15" i="2"/>
  <c r="F32" i="1"/>
  <c r="G32" i="1"/>
  <c r="K32" i="1"/>
  <c r="E17" i="2"/>
  <c r="C12" i="1"/>
  <c r="C16" i="1"/>
  <c r="D18" i="1"/>
  <c r="C11" i="1"/>
  <c r="O27" i="1"/>
  <c r="O22" i="1"/>
  <c r="O34" i="1"/>
  <c r="O29" i="1"/>
  <c r="O32" i="1"/>
  <c r="O28" i="1"/>
  <c r="O30" i="1"/>
  <c r="O35" i="1"/>
  <c r="C15" i="1"/>
  <c r="O33" i="1"/>
  <c r="O24" i="1"/>
  <c r="O31" i="1"/>
  <c r="O25" i="1"/>
  <c r="O23" i="1"/>
  <c r="O21" i="1"/>
  <c r="O26" i="1"/>
  <c r="C18" i="1"/>
  <c r="F18" i="1" l="1"/>
  <c r="F19" i="1" s="1"/>
</calcChain>
</file>

<file path=xl/sharedStrings.xml><?xml version="1.0" encoding="utf-8"?>
<sst xmlns="http://schemas.openxmlformats.org/spreadsheetml/2006/main" count="153" uniqueCount="109">
  <si>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</si>
  <si>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</si>
  <si>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</si>
  <si>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</si>
  <si>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</si>
  <si>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</si>
  <si>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</si>
  <si>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</si>
  <si>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</si>
  <si>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</si>
  <si>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</si>
  <si>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</si>
  <si>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</si>
  <si>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</si>
  <si>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</si>
  <si>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</si>
  <si>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</si>
  <si>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</si>
  <si>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</si>
  <si>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</si>
  <si>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</si>
  <si>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</si>
  <si>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</si>
  <si>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</si>
  <si>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</si>
  <si>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</si>
  <si>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</si>
  <si>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</si>
  <si>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Boninsegna R</t>
  </si>
  <si>
    <t>BBSAG Bull.72</t>
  </si>
  <si>
    <t>B</t>
  </si>
  <si>
    <t>Wils P</t>
  </si>
  <si>
    <t>Louis P</t>
  </si>
  <si>
    <t>Locher K</t>
  </si>
  <si>
    <t>BBSAG Bull.82</t>
  </si>
  <si>
    <t>BBSAG Bull.86</t>
  </si>
  <si>
    <t>Paschke A</t>
  </si>
  <si>
    <t>BBSAG Bull.106</t>
  </si>
  <si>
    <t>IBVS 5263</t>
  </si>
  <si>
    <t>Pashke</t>
  </si>
  <si>
    <t>http://anton.paschke.com/stars/CMi0.htm</t>
  </si>
  <si>
    <t>IBVS 5543</t>
  </si>
  <si>
    <t>I</t>
  </si>
  <si>
    <t># of data points:</t>
  </si>
  <si>
    <t>EA/SD</t>
  </si>
  <si>
    <t>AO CMi / GSC 00167-01770</t>
  </si>
  <si>
    <t>My time zone &gt;&gt;&gt;&gt;&gt;</t>
  </si>
  <si>
    <t>(PST=8, PDT=MDT=7, MDT=CST=6, etc.)</t>
  </si>
  <si>
    <t>JD today</t>
  </si>
  <si>
    <t>New Cycle</t>
  </si>
  <si>
    <t>Next ToM</t>
  </si>
  <si>
    <t>IBVS 5741</t>
  </si>
  <si>
    <t>IBVS 6029</t>
  </si>
  <si>
    <t>OEJV 0147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</si>
  <si>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</si>
  <si>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</si>
  <si>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</si>
  <si>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</si>
  <si>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</si>
  <si>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</si>
  <si>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</si>
  <si>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</si>
  <si>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</si>
  <si>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</si>
  <si>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</si>
  <si>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</si>
  <si>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</si>
  <si>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2449384.374 </t>
  </si>
  <si>
    <t> 31.01.1994 20:58 </t>
  </si>
  <si>
    <t> -0.005 </t>
  </si>
  <si>
    <t>E </t>
  </si>
  <si>
    <t>?</t>
  </si>
  <si>
    <t> A.Paschke </t>
  </si>
  <si>
    <t> BBS 106 </t>
  </si>
  <si>
    <t>2450835.512 </t>
  </si>
  <si>
    <t> 22.01.1998 00:17 </t>
  </si>
  <si>
    <t> 0.006 </t>
  </si>
  <si>
    <t> BBS 119 </t>
  </si>
  <si>
    <t>2451237.3167 </t>
  </si>
  <si>
    <t> 27.02.1999 19:36 </t>
  </si>
  <si>
    <t> -0.0008 </t>
  </si>
  <si>
    <t> M.Zejda </t>
  </si>
  <si>
    <t>IBVS 5263 </t>
  </si>
  <si>
    <t>2451585.3900 </t>
  </si>
  <si>
    <t> 10.02.2000 21:21 </t>
  </si>
  <si>
    <t> 0.0067 </t>
  </si>
  <si>
    <t> J.Safar </t>
  </si>
  <si>
    <t> BRNO 32 </t>
  </si>
  <si>
    <t>2452282.372 </t>
  </si>
  <si>
    <t> 07.01.2002 20:55 </t>
  </si>
  <si>
    <t> 0.004 </t>
  </si>
  <si>
    <t> BBS 130 </t>
  </si>
  <si>
    <t>2453409.3188 </t>
  </si>
  <si>
    <t> 07.02.2005 19:39 </t>
  </si>
  <si>
    <t> 0.0023 </t>
  </si>
  <si>
    <t> M. Zejda et al. </t>
  </si>
  <si>
    <t>IBVS 5741 </t>
  </si>
  <si>
    <t>2455923.413 </t>
  </si>
  <si>
    <t> 27.12.2011 21:54 </t>
  </si>
  <si>
    <t> 0.003 </t>
  </si>
  <si>
    <t>C </t>
  </si>
  <si>
    <t>o</t>
  </si>
  <si>
    <t>OEJV 0147 </t>
  </si>
  <si>
    <t>2455979.7148 </t>
  </si>
  <si>
    <t> 22.02.2012 05:09 </t>
  </si>
  <si>
    <t> 0.0004 </t>
  </si>
  <si>
    <t> R.Diethelm </t>
  </si>
  <si>
    <t>IBVS 6029 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</si>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</sst>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9" fillId="0" borderId="1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2" fillId="0" borderId="0" xfId="0" applyNumberFormat="1" applyFont="1" applyAlignment="1">
      <alignment horizontal="left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5" fillId="0" borderId="0" xfId="0" applyFont="1">
      <alignment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9" fillId="0" borderId="0" xfId="0" applyFont="1" applyAlignment="1"/>
    <xf numFmtId="0" fontId="15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6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6" fillId="2" borderId="12" xfId="7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4" fillId="0" borderId="0" xfId="8" applyFont="1"/>
    <xf numFmtId="0" fontId="14" fillId="0" borderId="0" xfId="8" applyFont="1" applyAlignment="1">
      <alignment horizontal="center"/>
    </xf>
    <xf numFmtId="0" fontId="14" fillId="0" borderId="0" xfId="8" applyFont="1" applyAlignment="1">
      <alignment horizontal="left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AO CMi- O-C Diagr.</a:t>
            </a:r>
          </a:p>
        </c:rich>
      </c:tx>
      <c:layout>
        <c:manualLayout>
          <c:xMode val="edge"/>
          <c:yMode val="edge"/>
          <c:x val="0.3471078718465976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23926380368099"/>
          <c:w val="0.762397463356170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13295</c:v>
                </c:pt>
                <c:pt idx="2">
                  <c:v>13295</c:v>
                </c:pt>
                <c:pt idx="3">
                  <c:v>13295</c:v>
                </c:pt>
                <c:pt idx="4">
                  <c:v>14444</c:v>
                </c:pt>
                <c:pt idx="5">
                  <c:v>14928</c:v>
                </c:pt>
                <c:pt idx="6">
                  <c:v>17536</c:v>
                </c:pt>
                <c:pt idx="7">
                  <c:v>19237</c:v>
                </c:pt>
                <c:pt idx="8">
                  <c:v>19708</c:v>
                </c:pt>
                <c:pt idx="9">
                  <c:v>20116</c:v>
                </c:pt>
                <c:pt idx="10">
                  <c:v>20933</c:v>
                </c:pt>
                <c:pt idx="11">
                  <c:v>22254</c:v>
                </c:pt>
                <c:pt idx="12">
                  <c:v>25201</c:v>
                </c:pt>
                <c:pt idx="13">
                  <c:v>25267</c:v>
                </c:pt>
                <c:pt idx="14">
                  <c:v>27414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ED-4FFE-8781-786CA761169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8">
                    <c:v>1.04E-2</c:v>
                  </c:pt>
                  <c:pt idx="9">
                    <c:v>0</c:v>
                  </c:pt>
                  <c:pt idx="10">
                    <c:v>2E-3</c:v>
                  </c:pt>
                  <c:pt idx="11">
                    <c:v>1E-4</c:v>
                  </c:pt>
                  <c:pt idx="12">
                    <c:v>4.0000000000000001E-3</c:v>
                  </c:pt>
                  <c:pt idx="13">
                    <c:v>5.0000000000000001E-4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8">
                    <c:v>1.04E-2</c:v>
                  </c:pt>
                  <c:pt idx="9">
                    <c:v>0</c:v>
                  </c:pt>
                  <c:pt idx="10">
                    <c:v>2E-3</c:v>
                  </c:pt>
                  <c:pt idx="11">
                    <c:v>1E-4</c:v>
                  </c:pt>
                  <c:pt idx="12">
                    <c:v>4.0000000000000001E-3</c:v>
                  </c:pt>
                  <c:pt idx="13">
                    <c:v>5.0000000000000001E-4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13295</c:v>
                </c:pt>
                <c:pt idx="2">
                  <c:v>13295</c:v>
                </c:pt>
                <c:pt idx="3">
                  <c:v>13295</c:v>
                </c:pt>
                <c:pt idx="4">
                  <c:v>14444</c:v>
                </c:pt>
                <c:pt idx="5">
                  <c:v>14928</c:v>
                </c:pt>
                <c:pt idx="6">
                  <c:v>17536</c:v>
                </c:pt>
                <c:pt idx="7">
                  <c:v>19237</c:v>
                </c:pt>
                <c:pt idx="8">
                  <c:v>19708</c:v>
                </c:pt>
                <c:pt idx="9">
                  <c:v>20116</c:v>
                </c:pt>
                <c:pt idx="10">
                  <c:v>20933</c:v>
                </c:pt>
                <c:pt idx="11">
                  <c:v>22254</c:v>
                </c:pt>
                <c:pt idx="12">
                  <c:v>25201</c:v>
                </c:pt>
                <c:pt idx="13">
                  <c:v>25267</c:v>
                </c:pt>
                <c:pt idx="14">
                  <c:v>27414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-6.7489900000509806E-2</c:v>
                </c:pt>
                <c:pt idx="2">
                  <c:v>-6.7489900000509806E-2</c:v>
                </c:pt>
                <c:pt idx="3">
                  <c:v>-5.5489900005341042E-2</c:v>
                </c:pt>
                <c:pt idx="4">
                  <c:v>-7.6685680003720336E-2</c:v>
                </c:pt>
                <c:pt idx="5">
                  <c:v>-6.7580160000943579E-2</c:v>
                </c:pt>
                <c:pt idx="6">
                  <c:v>-8.7209919998713303E-2</c:v>
                </c:pt>
                <c:pt idx="7">
                  <c:v>-8.459113999560941E-2</c:v>
                </c:pt>
                <c:pt idx="9">
                  <c:v>-8.783751999726519E-2</c:v>
                </c:pt>
                <c:pt idx="12">
                  <c:v>-0.11505121999653056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ED-4FFE-8781-786CA761169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8">
                    <c:v>1.04E-2</c:v>
                  </c:pt>
                  <c:pt idx="9">
                    <c:v>0</c:v>
                  </c:pt>
                  <c:pt idx="10">
                    <c:v>2E-3</c:v>
                  </c:pt>
                  <c:pt idx="11">
                    <c:v>1E-4</c:v>
                  </c:pt>
                  <c:pt idx="12">
                    <c:v>4.0000000000000001E-3</c:v>
                  </c:pt>
                  <c:pt idx="13">
                    <c:v>5.0000000000000001E-4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8">
                    <c:v>1.04E-2</c:v>
                  </c:pt>
                  <c:pt idx="9">
                    <c:v>0</c:v>
                  </c:pt>
                  <c:pt idx="10">
                    <c:v>2E-3</c:v>
                  </c:pt>
                  <c:pt idx="11">
                    <c:v>1E-4</c:v>
                  </c:pt>
                  <c:pt idx="12">
                    <c:v>4.0000000000000001E-3</c:v>
                  </c:pt>
                  <c:pt idx="13">
                    <c:v>5.0000000000000001E-4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13295</c:v>
                </c:pt>
                <c:pt idx="2">
                  <c:v>13295</c:v>
                </c:pt>
                <c:pt idx="3">
                  <c:v>13295</c:v>
                </c:pt>
                <c:pt idx="4">
                  <c:v>14444</c:v>
                </c:pt>
                <c:pt idx="5">
                  <c:v>14928</c:v>
                </c:pt>
                <c:pt idx="6">
                  <c:v>17536</c:v>
                </c:pt>
                <c:pt idx="7">
                  <c:v>19237</c:v>
                </c:pt>
                <c:pt idx="8">
                  <c:v>19708</c:v>
                </c:pt>
                <c:pt idx="9">
                  <c:v>20116</c:v>
                </c:pt>
                <c:pt idx="10">
                  <c:v>20933</c:v>
                </c:pt>
                <c:pt idx="11">
                  <c:v>22254</c:v>
                </c:pt>
                <c:pt idx="12">
                  <c:v>25201</c:v>
                </c:pt>
                <c:pt idx="13">
                  <c:v>25267</c:v>
                </c:pt>
                <c:pt idx="14">
                  <c:v>27414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ED-4FFE-8781-786CA761169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1.04E-2</c:v>
                  </c:pt>
                  <c:pt idx="9">
                    <c:v>0</c:v>
                  </c:pt>
                  <c:pt idx="10">
                    <c:v>2E-3</c:v>
                  </c:pt>
                  <c:pt idx="11">
                    <c:v>1E-4</c:v>
                  </c:pt>
                  <c:pt idx="12">
                    <c:v>4.0000000000000001E-3</c:v>
                  </c:pt>
                  <c:pt idx="13">
                    <c:v>5.0000000000000001E-4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1.04E-2</c:v>
                  </c:pt>
                  <c:pt idx="9">
                    <c:v>0</c:v>
                  </c:pt>
                  <c:pt idx="10">
                    <c:v>2E-3</c:v>
                  </c:pt>
                  <c:pt idx="11">
                    <c:v>1E-4</c:v>
                  </c:pt>
                  <c:pt idx="12">
                    <c:v>4.0000000000000001E-3</c:v>
                  </c:pt>
                  <c:pt idx="13">
                    <c:v>5.0000000000000001E-4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13295</c:v>
                </c:pt>
                <c:pt idx="2">
                  <c:v>13295</c:v>
                </c:pt>
                <c:pt idx="3">
                  <c:v>13295</c:v>
                </c:pt>
                <c:pt idx="4">
                  <c:v>14444</c:v>
                </c:pt>
                <c:pt idx="5">
                  <c:v>14928</c:v>
                </c:pt>
                <c:pt idx="6">
                  <c:v>17536</c:v>
                </c:pt>
                <c:pt idx="7">
                  <c:v>19237</c:v>
                </c:pt>
                <c:pt idx="8">
                  <c:v>19708</c:v>
                </c:pt>
                <c:pt idx="9">
                  <c:v>20116</c:v>
                </c:pt>
                <c:pt idx="10">
                  <c:v>20933</c:v>
                </c:pt>
                <c:pt idx="11">
                  <c:v>22254</c:v>
                </c:pt>
                <c:pt idx="12">
                  <c:v>25201</c:v>
                </c:pt>
                <c:pt idx="13">
                  <c:v>25267</c:v>
                </c:pt>
                <c:pt idx="14">
                  <c:v>27414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8">
                  <c:v>-9.3391759997757617E-2</c:v>
                </c:pt>
                <c:pt idx="10">
                  <c:v>-9.443625999847427E-2</c:v>
                </c:pt>
                <c:pt idx="11">
                  <c:v>-0.10227388000203064</c:v>
                </c:pt>
                <c:pt idx="13">
                  <c:v>-0.11832773999776691</c:v>
                </c:pt>
                <c:pt idx="14">
                  <c:v>-0.12394907982525183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ED-4FFE-8781-786CA761169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1.04E-2</c:v>
                  </c:pt>
                  <c:pt idx="9">
                    <c:v>0</c:v>
                  </c:pt>
                  <c:pt idx="10">
                    <c:v>2E-3</c:v>
                  </c:pt>
                  <c:pt idx="11">
                    <c:v>1E-4</c:v>
                  </c:pt>
                  <c:pt idx="12">
                    <c:v>4.0000000000000001E-3</c:v>
                  </c:pt>
                  <c:pt idx="13">
                    <c:v>5.0000000000000001E-4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1.04E-2</c:v>
                  </c:pt>
                  <c:pt idx="9">
                    <c:v>0</c:v>
                  </c:pt>
                  <c:pt idx="10">
                    <c:v>2E-3</c:v>
                  </c:pt>
                  <c:pt idx="11">
                    <c:v>1E-4</c:v>
                  </c:pt>
                  <c:pt idx="12">
                    <c:v>4.0000000000000001E-3</c:v>
                  </c:pt>
                  <c:pt idx="13">
                    <c:v>5.0000000000000001E-4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13295</c:v>
                </c:pt>
                <c:pt idx="2">
                  <c:v>13295</c:v>
                </c:pt>
                <c:pt idx="3">
                  <c:v>13295</c:v>
                </c:pt>
                <c:pt idx="4">
                  <c:v>14444</c:v>
                </c:pt>
                <c:pt idx="5">
                  <c:v>14928</c:v>
                </c:pt>
                <c:pt idx="6">
                  <c:v>17536</c:v>
                </c:pt>
                <c:pt idx="7">
                  <c:v>19237</c:v>
                </c:pt>
                <c:pt idx="8">
                  <c:v>19708</c:v>
                </c:pt>
                <c:pt idx="9">
                  <c:v>20116</c:v>
                </c:pt>
                <c:pt idx="10">
                  <c:v>20933</c:v>
                </c:pt>
                <c:pt idx="11">
                  <c:v>22254</c:v>
                </c:pt>
                <c:pt idx="12">
                  <c:v>25201</c:v>
                </c:pt>
                <c:pt idx="13">
                  <c:v>25267</c:v>
                </c:pt>
                <c:pt idx="14">
                  <c:v>27414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ED-4FFE-8781-786CA761169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1.04E-2</c:v>
                  </c:pt>
                  <c:pt idx="9">
                    <c:v>0</c:v>
                  </c:pt>
                  <c:pt idx="10">
                    <c:v>2E-3</c:v>
                  </c:pt>
                  <c:pt idx="11">
                    <c:v>1E-4</c:v>
                  </c:pt>
                  <c:pt idx="12">
                    <c:v>4.0000000000000001E-3</c:v>
                  </c:pt>
                  <c:pt idx="13">
                    <c:v>5.0000000000000001E-4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1.04E-2</c:v>
                  </c:pt>
                  <c:pt idx="9">
                    <c:v>0</c:v>
                  </c:pt>
                  <c:pt idx="10">
                    <c:v>2E-3</c:v>
                  </c:pt>
                  <c:pt idx="11">
                    <c:v>1E-4</c:v>
                  </c:pt>
                  <c:pt idx="12">
                    <c:v>4.0000000000000001E-3</c:v>
                  </c:pt>
                  <c:pt idx="13">
                    <c:v>5.0000000000000001E-4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13295</c:v>
                </c:pt>
                <c:pt idx="2">
                  <c:v>13295</c:v>
                </c:pt>
                <c:pt idx="3">
                  <c:v>13295</c:v>
                </c:pt>
                <c:pt idx="4">
                  <c:v>14444</c:v>
                </c:pt>
                <c:pt idx="5">
                  <c:v>14928</c:v>
                </c:pt>
                <c:pt idx="6">
                  <c:v>17536</c:v>
                </c:pt>
                <c:pt idx="7">
                  <c:v>19237</c:v>
                </c:pt>
                <c:pt idx="8">
                  <c:v>19708</c:v>
                </c:pt>
                <c:pt idx="9">
                  <c:v>20116</c:v>
                </c:pt>
                <c:pt idx="10">
                  <c:v>20933</c:v>
                </c:pt>
                <c:pt idx="11">
                  <c:v>22254</c:v>
                </c:pt>
                <c:pt idx="12">
                  <c:v>25201</c:v>
                </c:pt>
                <c:pt idx="13">
                  <c:v>25267</c:v>
                </c:pt>
                <c:pt idx="14">
                  <c:v>27414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ED-4FFE-8781-786CA761169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1.04E-2</c:v>
                  </c:pt>
                  <c:pt idx="9">
                    <c:v>0</c:v>
                  </c:pt>
                  <c:pt idx="10">
                    <c:v>2E-3</c:v>
                  </c:pt>
                  <c:pt idx="11">
                    <c:v>1E-4</c:v>
                  </c:pt>
                  <c:pt idx="12">
                    <c:v>4.0000000000000001E-3</c:v>
                  </c:pt>
                  <c:pt idx="13">
                    <c:v>5.0000000000000001E-4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1.04E-2</c:v>
                  </c:pt>
                  <c:pt idx="9">
                    <c:v>0</c:v>
                  </c:pt>
                  <c:pt idx="10">
                    <c:v>2E-3</c:v>
                  </c:pt>
                  <c:pt idx="11">
                    <c:v>1E-4</c:v>
                  </c:pt>
                  <c:pt idx="12">
                    <c:v>4.0000000000000001E-3</c:v>
                  </c:pt>
                  <c:pt idx="13">
                    <c:v>5.0000000000000001E-4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13295</c:v>
                </c:pt>
                <c:pt idx="2">
                  <c:v>13295</c:v>
                </c:pt>
                <c:pt idx="3">
                  <c:v>13295</c:v>
                </c:pt>
                <c:pt idx="4">
                  <c:v>14444</c:v>
                </c:pt>
                <c:pt idx="5">
                  <c:v>14928</c:v>
                </c:pt>
                <c:pt idx="6">
                  <c:v>17536</c:v>
                </c:pt>
                <c:pt idx="7">
                  <c:v>19237</c:v>
                </c:pt>
                <c:pt idx="8">
                  <c:v>19708</c:v>
                </c:pt>
                <c:pt idx="9">
                  <c:v>20116</c:v>
                </c:pt>
                <c:pt idx="10">
                  <c:v>20933</c:v>
                </c:pt>
                <c:pt idx="11">
                  <c:v>22254</c:v>
                </c:pt>
                <c:pt idx="12">
                  <c:v>25201</c:v>
                </c:pt>
                <c:pt idx="13">
                  <c:v>25267</c:v>
                </c:pt>
                <c:pt idx="14">
                  <c:v>27414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ED-4FFE-8781-786CA761169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13295</c:v>
                </c:pt>
                <c:pt idx="2">
                  <c:v>13295</c:v>
                </c:pt>
                <c:pt idx="3">
                  <c:v>13295</c:v>
                </c:pt>
                <c:pt idx="4">
                  <c:v>14444</c:v>
                </c:pt>
                <c:pt idx="5">
                  <c:v>14928</c:v>
                </c:pt>
                <c:pt idx="6">
                  <c:v>17536</c:v>
                </c:pt>
                <c:pt idx="7">
                  <c:v>19237</c:v>
                </c:pt>
                <c:pt idx="8">
                  <c:v>19708</c:v>
                </c:pt>
                <c:pt idx="9">
                  <c:v>20116</c:v>
                </c:pt>
                <c:pt idx="10">
                  <c:v>20933</c:v>
                </c:pt>
                <c:pt idx="11">
                  <c:v>22254</c:v>
                </c:pt>
                <c:pt idx="12">
                  <c:v>25201</c:v>
                </c:pt>
                <c:pt idx="13">
                  <c:v>25267</c:v>
                </c:pt>
                <c:pt idx="14">
                  <c:v>27414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-3.5245419394252242E-3</c:v>
                </c:pt>
                <c:pt idx="1">
                  <c:v>-6.2743504707874057E-2</c:v>
                </c:pt>
                <c:pt idx="2">
                  <c:v>-6.2743504707874057E-2</c:v>
                </c:pt>
                <c:pt idx="3">
                  <c:v>-6.2743504707874057E-2</c:v>
                </c:pt>
                <c:pt idx="4">
                  <c:v>-6.7861412810239441E-2</c:v>
                </c:pt>
                <c:pt idx="5">
                  <c:v>-7.0017259217154001E-2</c:v>
                </c:pt>
                <c:pt idx="6">
                  <c:v>-8.1633886137057327E-2</c:v>
                </c:pt>
                <c:pt idx="7">
                  <c:v>-8.9210528158052541E-2</c:v>
                </c:pt>
                <c:pt idx="8">
                  <c:v>-9.130846959949214E-2</c:v>
                </c:pt>
                <c:pt idx="9">
                  <c:v>-9.3125794669783754E-2</c:v>
                </c:pt>
                <c:pt idx="10">
                  <c:v>-9.676489903848047E-2</c:v>
                </c:pt>
                <c:pt idx="11">
                  <c:v>-0.10264893437636094</c:v>
                </c:pt>
                <c:pt idx="12">
                  <c:v>-0.11577554462672715</c:v>
                </c:pt>
                <c:pt idx="13">
                  <c:v>-0.1160695236822155</c:v>
                </c:pt>
                <c:pt idx="14">
                  <c:v>-0.12563275144181379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ED-4FFE-8781-786CA7611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074944"/>
        <c:axId val="1"/>
      </c:scatterChart>
      <c:valAx>
        <c:axId val="398074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8074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9671590637947"/>
          <c:y val="0.92024539877300615"/>
          <c:w val="0.8636372312965011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19</xdr:col>
      <xdr:colOff>342900</xdr:colOff>
      <xdr:row>18</xdr:row>
      <xdr:rowOff>66674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3167485-5F5C-B580-6885-C164794DF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47.pdf" TargetMode="External"/><Relationship Id="rId2" Type="http://schemas.openxmlformats.org/officeDocument/2006/relationships/hyperlink" Target="http://www.konkoly.hu/cgi-bin/IBVS?5741" TargetMode="External"/><Relationship Id="rId1" Type="http://schemas.openxmlformats.org/officeDocument/2006/relationships/hyperlink" Target="http://www.konkoly.hu/cgi-bin/IBVS?5263" TargetMode="External"/><Relationship Id="rId4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3768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45</v>
      </c>
    </row>
    <row r="2" spans="1:6" x14ac:dyDescent="0.2">
      <c r="A2" t="s">
        <v>24</v>
      </c>
      <c r="B2" s="13" t="s">
        <v>44</v>
      </c>
    </row>
    <row r="3" spans="1:6" ht="13.5" thickBot="1" x14ac:dyDescent="0.25">
      <c r="C3" s="9" t="s">
        <v>40</v>
      </c>
    </row>
    <row r="4" spans="1:6" ht="14.25" thickTop="1" thickBot="1" x14ac:dyDescent="0.25">
      <c r="A4" s="6" t="s">
        <v>0</v>
      </c>
      <c r="C4" s="3">
        <v>34424.373</v>
      </c>
      <c r="D4" s="4">
        <v>0.85310722000000005</v>
      </c>
    </row>
    <row r="5" spans="1:6" ht="13.5" thickTop="1" x14ac:dyDescent="0.2">
      <c r="A5" s="18" t="s">
        <v>46</v>
      </c>
      <c r="B5" s="10"/>
      <c r="C5" s="19">
        <v>-9.5</v>
      </c>
      <c r="D5" s="10" t="s">
        <v>47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34424.373</v>
      </c>
    </row>
    <row r="8" spans="1:6" x14ac:dyDescent="0.2">
      <c r="A8" t="s">
        <v>3</v>
      </c>
      <c r="C8">
        <f>+D4</f>
        <v>0.85310722000000005</v>
      </c>
    </row>
    <row r="10" spans="1:6" ht="13.5" thickBot="1" x14ac:dyDescent="0.25">
      <c r="A10" s="10"/>
      <c r="B10" s="10"/>
      <c r="C10" s="5" t="s">
        <v>20</v>
      </c>
      <c r="D10" s="5" t="s">
        <v>21</v>
      </c>
      <c r="E10" s="10"/>
    </row>
    <row r="11" spans="1:6" x14ac:dyDescent="0.2">
      <c r="A11" s="10" t="s">
        <v>16</v>
      </c>
      <c r="B11" s="10"/>
      <c r="C11" s="10">
        <f>INTERCEPT(G21:G998,F21:F998)</f>
        <v>-3.5245419394252242E-3</v>
      </c>
      <c r="D11" s="11"/>
      <c r="E11" s="10"/>
    </row>
    <row r="12" spans="1:6" x14ac:dyDescent="0.2">
      <c r="A12" s="10" t="s">
        <v>17</v>
      </c>
      <c r="B12" s="10"/>
      <c r="C12" s="10">
        <f>SLOPE(G21:G998,F21:F998)</f>
        <v>-4.4542281134598596E-6</v>
      </c>
      <c r="D12" s="11"/>
      <c r="E12" s="10"/>
    </row>
    <row r="13" spans="1:6" x14ac:dyDescent="0.2">
      <c r="A13" s="10" t="s">
        <v>19</v>
      </c>
      <c r="B13" s="10"/>
      <c r="C13" s="11" t="s">
        <v>14</v>
      </c>
    </row>
    <row r="14" spans="1:6" x14ac:dyDescent="0.2">
      <c r="A14" s="10"/>
      <c r="B14" s="10"/>
      <c r="C14" s="10"/>
    </row>
    <row r="15" spans="1:6" x14ac:dyDescent="0.2">
      <c r="A15" s="20" t="s">
        <v>18</v>
      </c>
      <c r="B15" s="10"/>
      <c r="C15" s="21">
        <f>(C7+C11)+(C8+C12)*INT(MAX(F21:F3533))</f>
        <v>57811.328696328557</v>
      </c>
      <c r="E15" s="22" t="s">
        <v>54</v>
      </c>
      <c r="F15" s="19">
        <v>1</v>
      </c>
    </row>
    <row r="16" spans="1:6" x14ac:dyDescent="0.2">
      <c r="A16" s="24" t="s">
        <v>4</v>
      </c>
      <c r="B16" s="10"/>
      <c r="C16" s="25">
        <f>+C8+C12</f>
        <v>0.8531027657718866</v>
      </c>
      <c r="E16" s="22" t="s">
        <v>48</v>
      </c>
      <c r="F16" s="23">
        <f ca="1">NOW()+15018.5+$C$5/24</f>
        <v>60336.811547569443</v>
      </c>
    </row>
    <row r="17" spans="1:30" ht="13.5" thickBot="1" x14ac:dyDescent="0.25">
      <c r="A17" s="22" t="s">
        <v>43</v>
      </c>
      <c r="B17" s="10"/>
      <c r="C17" s="10">
        <f>COUNT(C21:C2191)</f>
        <v>15</v>
      </c>
      <c r="E17" s="22" t="s">
        <v>55</v>
      </c>
      <c r="F17" s="23">
        <f ca="1">ROUND(2*(F16-$C$7)/$C$8,0)/2+F15</f>
        <v>30375</v>
      </c>
    </row>
    <row r="18" spans="1:30" ht="14.25" thickTop="1" thickBot="1" x14ac:dyDescent="0.25">
      <c r="A18" s="24" t="s">
        <v>5</v>
      </c>
      <c r="B18" s="10"/>
      <c r="C18" s="27">
        <f>+C15</f>
        <v>57811.328696328557</v>
      </c>
      <c r="D18" s="28">
        <f>+C16</f>
        <v>0.8531027657718866</v>
      </c>
      <c r="E18" s="22" t="s">
        <v>49</v>
      </c>
      <c r="F18" s="32">
        <f ca="1">ROUND(2*(F16-$C$15)/$C$16,0)/2+F15</f>
        <v>2961.5</v>
      </c>
    </row>
    <row r="19" spans="1:30" ht="13.5" thickTop="1" x14ac:dyDescent="0.2">
      <c r="E19" s="22" t="s">
        <v>50</v>
      </c>
      <c r="F19" s="26">
        <f ca="1">+$C$15+$C$16*F18-15018.5-$C$5/24</f>
        <v>45319.688370495336</v>
      </c>
    </row>
    <row r="20" spans="1:30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63</v>
      </c>
      <c r="I20" s="8" t="s">
        <v>66</v>
      </c>
      <c r="J20" s="8" t="s">
        <v>60</v>
      </c>
      <c r="K20" s="8" t="s">
        <v>58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30" x14ac:dyDescent="0.2">
      <c r="A21" t="s">
        <v>12</v>
      </c>
      <c r="C21" s="14">
        <v>34424.373</v>
      </c>
      <c r="D21" s="14" t="s">
        <v>14</v>
      </c>
      <c r="E21">
        <f t="shared" ref="E21:E34" si="0">+(C21-C$7)/C$8</f>
        <v>0</v>
      </c>
      <c r="F21">
        <f t="shared" ref="F21:F35" si="1">ROUND(2*E21,0)/2</f>
        <v>0</v>
      </c>
      <c r="G21">
        <f t="shared" ref="G21:G34" si="2">+C21-(C$7+F21*C$8)</f>
        <v>0</v>
      </c>
      <c r="H21">
        <f>+G21</f>
        <v>0</v>
      </c>
      <c r="O21">
        <f t="shared" ref="O21:O34" si="3">+C$11+C$12*F21</f>
        <v>-3.5245419394252242E-3</v>
      </c>
      <c r="Q21" s="2">
        <f t="shared" ref="Q21:Q34" si="4">+C21-15018.5</f>
        <v>19405.873</v>
      </c>
    </row>
    <row r="22" spans="1:30" x14ac:dyDescent="0.2">
      <c r="A22" t="s">
        <v>29</v>
      </c>
      <c r="C22" s="14">
        <v>45766.366000000002</v>
      </c>
      <c r="D22" s="14"/>
      <c r="E22">
        <f t="shared" si="0"/>
        <v>13294.920889310961</v>
      </c>
      <c r="F22">
        <f t="shared" si="1"/>
        <v>13295</v>
      </c>
      <c r="G22">
        <f t="shared" si="2"/>
        <v>-6.7489900000509806E-2</v>
      </c>
      <c r="I22">
        <f t="shared" ref="I22:I27" si="5">+G22</f>
        <v>-6.7489900000509806E-2</v>
      </c>
      <c r="O22">
        <f t="shared" si="3"/>
        <v>-6.2743504707874057E-2</v>
      </c>
      <c r="Q22" s="2">
        <f t="shared" si="4"/>
        <v>30747.866000000002</v>
      </c>
      <c r="AA22">
        <v>16</v>
      </c>
      <c r="AB22" t="s">
        <v>28</v>
      </c>
      <c r="AD22" t="s">
        <v>30</v>
      </c>
    </row>
    <row r="23" spans="1:30" x14ac:dyDescent="0.2">
      <c r="A23" t="s">
        <v>29</v>
      </c>
      <c r="C23" s="14">
        <v>45766.366000000002</v>
      </c>
      <c r="D23" s="14"/>
      <c r="E23">
        <f t="shared" si="0"/>
        <v>13294.920889310961</v>
      </c>
      <c r="F23">
        <f t="shared" si="1"/>
        <v>13295</v>
      </c>
      <c r="G23">
        <f t="shared" si="2"/>
        <v>-6.7489900000509806E-2</v>
      </c>
      <c r="I23">
        <f t="shared" si="5"/>
        <v>-6.7489900000509806E-2</v>
      </c>
      <c r="O23">
        <f t="shared" si="3"/>
        <v>-6.2743504707874057E-2</v>
      </c>
      <c r="Q23" s="2">
        <f t="shared" si="4"/>
        <v>30747.866000000002</v>
      </c>
      <c r="AA23">
        <v>19</v>
      </c>
      <c r="AB23" t="s">
        <v>31</v>
      </c>
      <c r="AD23" t="s">
        <v>30</v>
      </c>
    </row>
    <row r="24" spans="1:30" x14ac:dyDescent="0.2">
      <c r="A24" t="s">
        <v>29</v>
      </c>
      <c r="C24" s="14">
        <v>45766.377999999997</v>
      </c>
      <c r="D24" s="14"/>
      <c r="E24">
        <f t="shared" si="0"/>
        <v>13294.934955538176</v>
      </c>
      <c r="F24">
        <f t="shared" si="1"/>
        <v>13295</v>
      </c>
      <c r="G24">
        <f t="shared" si="2"/>
        <v>-5.5489900005341042E-2</v>
      </c>
      <c r="I24">
        <f t="shared" si="5"/>
        <v>-5.5489900005341042E-2</v>
      </c>
      <c r="O24">
        <f t="shared" si="3"/>
        <v>-6.2743504707874057E-2</v>
      </c>
      <c r="Q24" s="2">
        <f t="shared" si="4"/>
        <v>30747.877999999997</v>
      </c>
      <c r="AA24">
        <v>17</v>
      </c>
      <c r="AB24" t="s">
        <v>32</v>
      </c>
      <c r="AD24" t="s">
        <v>30</v>
      </c>
    </row>
    <row r="25" spans="1:30" x14ac:dyDescent="0.2">
      <c r="A25" t="s">
        <v>34</v>
      </c>
      <c r="C25" s="14">
        <v>46746.576999999997</v>
      </c>
      <c r="D25" s="14"/>
      <c r="E25">
        <f t="shared" si="0"/>
        <v>14443.910110150044</v>
      </c>
      <c r="F25">
        <f t="shared" si="1"/>
        <v>14444</v>
      </c>
      <c r="G25">
        <f t="shared" si="2"/>
        <v>-7.6685680003720336E-2</v>
      </c>
      <c r="I25">
        <f t="shared" si="5"/>
        <v>-7.6685680003720336E-2</v>
      </c>
      <c r="O25">
        <f t="shared" si="3"/>
        <v>-6.7861412810239441E-2</v>
      </c>
      <c r="Q25" s="2">
        <f t="shared" si="4"/>
        <v>31728.076999999997</v>
      </c>
      <c r="AA25">
        <v>6</v>
      </c>
      <c r="AB25" t="s">
        <v>33</v>
      </c>
      <c r="AD25" t="s">
        <v>30</v>
      </c>
    </row>
    <row r="26" spans="1:30" x14ac:dyDescent="0.2">
      <c r="A26" t="s">
        <v>35</v>
      </c>
      <c r="C26" s="14">
        <v>47159.49</v>
      </c>
      <c r="D26" s="14"/>
      <c r="E26">
        <f t="shared" si="0"/>
        <v>14927.920783509484</v>
      </c>
      <c r="F26">
        <f t="shared" si="1"/>
        <v>14928</v>
      </c>
      <c r="G26">
        <f t="shared" si="2"/>
        <v>-6.7580160000943579E-2</v>
      </c>
      <c r="I26">
        <f t="shared" si="5"/>
        <v>-6.7580160000943579E-2</v>
      </c>
      <c r="O26">
        <f t="shared" si="3"/>
        <v>-7.0017259217154001E-2</v>
      </c>
      <c r="Q26" s="2">
        <f t="shared" si="4"/>
        <v>32140.989999999998</v>
      </c>
      <c r="AA26">
        <v>6</v>
      </c>
      <c r="AB26" t="s">
        <v>33</v>
      </c>
      <c r="AD26" t="s">
        <v>30</v>
      </c>
    </row>
    <row r="27" spans="1:30" x14ac:dyDescent="0.2">
      <c r="A27" t="s">
        <v>37</v>
      </c>
      <c r="C27" s="14">
        <v>49384.374000000003</v>
      </c>
      <c r="D27" s="14"/>
      <c r="E27">
        <f t="shared" si="0"/>
        <v>17535.897773787452</v>
      </c>
      <c r="F27">
        <f t="shared" si="1"/>
        <v>17536</v>
      </c>
      <c r="G27">
        <f t="shared" si="2"/>
        <v>-8.7209919998713303E-2</v>
      </c>
      <c r="I27">
        <f t="shared" si="5"/>
        <v>-8.7209919998713303E-2</v>
      </c>
      <c r="O27">
        <f t="shared" si="3"/>
        <v>-8.1633886137057327E-2</v>
      </c>
      <c r="Q27" s="2">
        <f t="shared" si="4"/>
        <v>34365.874000000003</v>
      </c>
      <c r="AA27">
        <v>16</v>
      </c>
      <c r="AB27" t="s">
        <v>36</v>
      </c>
      <c r="AD27" t="s">
        <v>30</v>
      </c>
    </row>
    <row r="28" spans="1:30" x14ac:dyDescent="0.2">
      <c r="A28" t="s">
        <v>39</v>
      </c>
      <c r="C28" s="16">
        <v>50835.512000000002</v>
      </c>
      <c r="D28" s="14"/>
      <c r="E28">
        <f t="shared" si="0"/>
        <v>19236.900843483661</v>
      </c>
      <c r="F28">
        <f t="shared" si="1"/>
        <v>19237</v>
      </c>
      <c r="G28">
        <f t="shared" si="2"/>
        <v>-8.459113999560941E-2</v>
      </c>
      <c r="I28">
        <f>G28</f>
        <v>-8.459113999560941E-2</v>
      </c>
      <c r="O28">
        <f t="shared" si="3"/>
        <v>-8.9210528158052541E-2</v>
      </c>
      <c r="Q28" s="2">
        <f t="shared" si="4"/>
        <v>35817.012000000002</v>
      </c>
    </row>
    <row r="29" spans="1:30" x14ac:dyDescent="0.2">
      <c r="A29" t="s">
        <v>38</v>
      </c>
      <c r="C29" s="15">
        <v>51237.316700000003</v>
      </c>
      <c r="D29" s="15">
        <v>1.04E-2</v>
      </c>
      <c r="E29">
        <f t="shared" si="0"/>
        <v>19707.890527523614</v>
      </c>
      <c r="F29">
        <f t="shared" si="1"/>
        <v>19708</v>
      </c>
      <c r="G29">
        <f t="shared" si="2"/>
        <v>-9.3391759997757617E-2</v>
      </c>
      <c r="K29">
        <f>+G29</f>
        <v>-9.3391759997757617E-2</v>
      </c>
      <c r="O29">
        <f t="shared" si="3"/>
        <v>-9.130846959949214E-2</v>
      </c>
      <c r="Q29" s="2">
        <f t="shared" si="4"/>
        <v>36218.816700000003</v>
      </c>
    </row>
    <row r="30" spans="1:30" x14ac:dyDescent="0.2">
      <c r="A30" s="46" t="s">
        <v>87</v>
      </c>
      <c r="B30" s="48" t="s">
        <v>42</v>
      </c>
      <c r="C30" s="47">
        <v>51585.39</v>
      </c>
      <c r="D30" s="47" t="s">
        <v>66</v>
      </c>
      <c r="E30">
        <f t="shared" si="0"/>
        <v>20115.897038123763</v>
      </c>
      <c r="F30">
        <f t="shared" si="1"/>
        <v>20116</v>
      </c>
      <c r="G30">
        <f t="shared" si="2"/>
        <v>-8.783751999726519E-2</v>
      </c>
      <c r="I30">
        <f>G30</f>
        <v>-8.783751999726519E-2</v>
      </c>
      <c r="O30">
        <f t="shared" si="3"/>
        <v>-9.3125794669783754E-2</v>
      </c>
      <c r="Q30" s="2">
        <f t="shared" si="4"/>
        <v>36566.89</v>
      </c>
    </row>
    <row r="31" spans="1:30" x14ac:dyDescent="0.2">
      <c r="A31" s="10" t="s">
        <v>41</v>
      </c>
      <c r="B31" s="11" t="s">
        <v>42</v>
      </c>
      <c r="C31" s="14">
        <v>52282.372000000003</v>
      </c>
      <c r="D31" s="17">
        <v>2E-3</v>
      </c>
      <c r="E31">
        <f t="shared" si="0"/>
        <v>20932.889303175751</v>
      </c>
      <c r="F31">
        <f t="shared" si="1"/>
        <v>20933</v>
      </c>
      <c r="G31">
        <f t="shared" si="2"/>
        <v>-9.443625999847427E-2</v>
      </c>
      <c r="K31">
        <f>G31</f>
        <v>-9.443625999847427E-2</v>
      </c>
      <c r="O31">
        <f t="shared" si="3"/>
        <v>-9.676489903848047E-2</v>
      </c>
      <c r="Q31" s="2">
        <f t="shared" si="4"/>
        <v>37263.872000000003</v>
      </c>
    </row>
    <row r="32" spans="1:30" x14ac:dyDescent="0.2">
      <c r="A32" s="29" t="s">
        <v>51</v>
      </c>
      <c r="B32" s="30" t="s">
        <v>42</v>
      </c>
      <c r="C32" s="31">
        <v>53409.318800000001</v>
      </c>
      <c r="D32" s="31">
        <v>1E-4</v>
      </c>
      <c r="E32">
        <f t="shared" si="0"/>
        <v>22253.880116030432</v>
      </c>
      <c r="F32">
        <f t="shared" si="1"/>
        <v>22254</v>
      </c>
      <c r="G32">
        <f t="shared" si="2"/>
        <v>-0.10227388000203064</v>
      </c>
      <c r="K32">
        <f>G32</f>
        <v>-0.10227388000203064</v>
      </c>
      <c r="O32">
        <f t="shared" si="3"/>
        <v>-0.10264893437636094</v>
      </c>
      <c r="Q32" s="2">
        <f t="shared" si="4"/>
        <v>38390.818800000001</v>
      </c>
    </row>
    <row r="33" spans="1:17" x14ac:dyDescent="0.2">
      <c r="A33" s="49" t="s">
        <v>53</v>
      </c>
      <c r="B33" s="50" t="s">
        <v>42</v>
      </c>
      <c r="C33" s="51">
        <v>55923.413</v>
      </c>
      <c r="D33" s="51">
        <v>4.0000000000000001E-3</v>
      </c>
      <c r="E33">
        <f t="shared" si="0"/>
        <v>25200.865138616457</v>
      </c>
      <c r="F33">
        <f t="shared" si="1"/>
        <v>25201</v>
      </c>
      <c r="G33">
        <f t="shared" si="2"/>
        <v>-0.11505121999653056</v>
      </c>
      <c r="I33">
        <f>G33</f>
        <v>-0.11505121999653056</v>
      </c>
      <c r="O33">
        <f t="shared" si="3"/>
        <v>-0.11577554462672715</v>
      </c>
      <c r="Q33" s="2">
        <f t="shared" si="4"/>
        <v>40904.913</v>
      </c>
    </row>
    <row r="34" spans="1:17" x14ac:dyDescent="0.2">
      <c r="A34" s="51" t="s">
        <v>52</v>
      </c>
      <c r="B34" s="50" t="s">
        <v>42</v>
      </c>
      <c r="C34" s="51">
        <v>55979.714800000002</v>
      </c>
      <c r="D34" s="51">
        <v>5.0000000000000001E-4</v>
      </c>
      <c r="E34">
        <f t="shared" si="0"/>
        <v>25266.861297926891</v>
      </c>
      <c r="F34">
        <f t="shared" si="1"/>
        <v>25267</v>
      </c>
      <c r="G34">
        <f t="shared" si="2"/>
        <v>-0.11832773999776691</v>
      </c>
      <c r="K34">
        <f>G34</f>
        <v>-0.11832773999776691</v>
      </c>
      <c r="O34">
        <f t="shared" si="3"/>
        <v>-0.1160695236822155</v>
      </c>
      <c r="Q34" s="2">
        <f t="shared" si="4"/>
        <v>40961.214800000002</v>
      </c>
    </row>
    <row r="35" spans="1:17" x14ac:dyDescent="0.2">
      <c r="A35" s="52" t="s">
        <v>108</v>
      </c>
      <c r="B35" s="53" t="s">
        <v>42</v>
      </c>
      <c r="C35" s="54">
        <v>57811.330380000174</v>
      </c>
      <c r="D35" s="54">
        <v>1E-4</v>
      </c>
      <c r="E35">
        <f>+(C35-C$7)/C$8</f>
        <v>27413.85470867328</v>
      </c>
      <c r="F35">
        <f t="shared" si="1"/>
        <v>27414</v>
      </c>
      <c r="G35">
        <f>+C35-(C$7+F35*C$8)</f>
        <v>-0.12394907982525183</v>
      </c>
      <c r="K35">
        <f>G35</f>
        <v>-0.12394907982525183</v>
      </c>
      <c r="O35">
        <f>+C$11+C$12*F35</f>
        <v>-0.12563275144181379</v>
      </c>
      <c r="Q35" s="2">
        <f>+C35-15018.5</f>
        <v>42792.830380000174</v>
      </c>
    </row>
    <row r="36" spans="1:17" x14ac:dyDescent="0.2">
      <c r="C36" s="14"/>
      <c r="D36" s="14"/>
    </row>
    <row r="37" spans="1:17" x14ac:dyDescent="0.2">
      <c r="C37" s="14"/>
      <c r="D37" s="14"/>
    </row>
    <row r="38" spans="1:17" x14ac:dyDescent="0.2">
      <c r="C38" s="14"/>
      <c r="D38" s="14"/>
    </row>
    <row r="39" spans="1:17" x14ac:dyDescent="0.2">
      <c r="C39" s="14"/>
      <c r="D39" s="14"/>
    </row>
    <row r="40" spans="1:17" x14ac:dyDescent="0.2">
      <c r="C40" s="14"/>
      <c r="D40" s="14"/>
    </row>
    <row r="41" spans="1:17" x14ac:dyDescent="0.2">
      <c r="C41" s="14"/>
      <c r="D41" s="14"/>
    </row>
    <row r="42" spans="1:17" x14ac:dyDescent="0.2">
      <c r="C42" s="14"/>
      <c r="D42" s="14"/>
    </row>
    <row r="43" spans="1:17" x14ac:dyDescent="0.2">
      <c r="C43" s="14"/>
      <c r="D43" s="14"/>
    </row>
    <row r="44" spans="1:17" x14ac:dyDescent="0.2">
      <c r="C44" s="14"/>
      <c r="D44" s="14"/>
    </row>
    <row r="45" spans="1:17" x14ac:dyDescent="0.2">
      <c r="C45" s="14"/>
      <c r="D45" s="14"/>
    </row>
    <row r="46" spans="1:17" x14ac:dyDescent="0.2">
      <c r="C46" s="14"/>
      <c r="D46" s="14"/>
    </row>
    <row r="47" spans="1:17" x14ac:dyDescent="0.2">
      <c r="C47" s="14"/>
      <c r="D47" s="14"/>
    </row>
    <row r="48" spans="1:17" x14ac:dyDescent="0.2">
      <c r="C48" s="14"/>
      <c r="D48" s="14"/>
    </row>
    <row r="49" spans="3:4" x14ac:dyDescent="0.2">
      <c r="C49" s="14"/>
      <c r="D49" s="14"/>
    </row>
    <row r="50" spans="3:4" x14ac:dyDescent="0.2">
      <c r="C50" s="14"/>
      <c r="D50" s="14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  <row r="2560" spans="3:4" x14ac:dyDescent="0.2">
      <c r="C2560" s="12"/>
      <c r="D2560" s="12"/>
    </row>
    <row r="2561" spans="3:4" x14ac:dyDescent="0.2">
      <c r="C2561" s="12"/>
      <c r="D2561" s="12"/>
    </row>
    <row r="2562" spans="3:4" x14ac:dyDescent="0.2">
      <c r="C2562" s="12"/>
      <c r="D2562" s="12"/>
    </row>
    <row r="2563" spans="3:4" x14ac:dyDescent="0.2">
      <c r="C2563" s="12"/>
      <c r="D2563" s="12"/>
    </row>
    <row r="2564" spans="3:4" x14ac:dyDescent="0.2">
      <c r="C2564" s="12"/>
      <c r="D2564" s="12"/>
    </row>
    <row r="2565" spans="3:4" x14ac:dyDescent="0.2">
      <c r="C2565" s="12"/>
      <c r="D2565" s="12"/>
    </row>
    <row r="2566" spans="3:4" x14ac:dyDescent="0.2">
      <c r="C2566" s="12"/>
      <c r="D2566" s="12"/>
    </row>
    <row r="2567" spans="3:4" x14ac:dyDescent="0.2">
      <c r="C2567" s="12"/>
      <c r="D2567" s="12"/>
    </row>
    <row r="2568" spans="3:4" x14ac:dyDescent="0.2">
      <c r="C2568" s="12"/>
      <c r="D2568" s="12"/>
    </row>
    <row r="2569" spans="3:4" x14ac:dyDescent="0.2">
      <c r="C2569" s="12"/>
      <c r="D2569" s="12"/>
    </row>
    <row r="2570" spans="3:4" x14ac:dyDescent="0.2">
      <c r="C2570" s="12"/>
      <c r="D2570" s="12"/>
    </row>
    <row r="2571" spans="3:4" x14ac:dyDescent="0.2">
      <c r="C2571" s="12"/>
      <c r="D2571" s="12"/>
    </row>
    <row r="2572" spans="3:4" x14ac:dyDescent="0.2">
      <c r="C2572" s="12"/>
      <c r="D2572" s="12"/>
    </row>
    <row r="2573" spans="3:4" x14ac:dyDescent="0.2">
      <c r="C2573" s="12"/>
      <c r="D2573" s="12"/>
    </row>
    <row r="2574" spans="3:4" x14ac:dyDescent="0.2">
      <c r="C2574" s="12"/>
      <c r="D2574" s="12"/>
    </row>
    <row r="2575" spans="3:4" x14ac:dyDescent="0.2">
      <c r="C2575" s="12"/>
      <c r="D2575" s="12"/>
    </row>
    <row r="2576" spans="3:4" x14ac:dyDescent="0.2">
      <c r="C2576" s="12"/>
      <c r="D2576" s="12"/>
    </row>
    <row r="2577" spans="3:4" x14ac:dyDescent="0.2">
      <c r="C2577" s="12"/>
      <c r="D2577" s="12"/>
    </row>
    <row r="2578" spans="3:4" x14ac:dyDescent="0.2">
      <c r="C2578" s="12"/>
      <c r="D2578" s="12"/>
    </row>
    <row r="2579" spans="3:4" x14ac:dyDescent="0.2">
      <c r="C2579" s="12"/>
      <c r="D2579" s="12"/>
    </row>
    <row r="2580" spans="3:4" x14ac:dyDescent="0.2">
      <c r="C2580" s="12"/>
      <c r="D2580" s="12"/>
    </row>
    <row r="2581" spans="3:4" x14ac:dyDescent="0.2">
      <c r="C2581" s="12"/>
      <c r="D2581" s="12"/>
    </row>
    <row r="2582" spans="3:4" x14ac:dyDescent="0.2">
      <c r="C2582" s="12"/>
      <c r="D2582" s="12"/>
    </row>
    <row r="2583" spans="3:4" x14ac:dyDescent="0.2">
      <c r="C2583" s="12"/>
      <c r="D2583" s="12"/>
    </row>
    <row r="2584" spans="3:4" x14ac:dyDescent="0.2">
      <c r="C2584" s="12"/>
      <c r="D2584" s="12"/>
    </row>
    <row r="2585" spans="3:4" x14ac:dyDescent="0.2">
      <c r="C2585" s="12"/>
      <c r="D2585" s="12"/>
    </row>
    <row r="2586" spans="3:4" x14ac:dyDescent="0.2">
      <c r="C2586" s="12"/>
      <c r="D2586" s="12"/>
    </row>
    <row r="2587" spans="3:4" x14ac:dyDescent="0.2">
      <c r="C2587" s="12"/>
      <c r="D2587" s="12"/>
    </row>
    <row r="2588" spans="3:4" x14ac:dyDescent="0.2">
      <c r="C2588" s="12"/>
      <c r="D2588" s="12"/>
    </row>
    <row r="2589" spans="3:4" x14ac:dyDescent="0.2">
      <c r="C2589" s="12"/>
      <c r="D2589" s="12"/>
    </row>
    <row r="2590" spans="3:4" x14ac:dyDescent="0.2">
      <c r="C2590" s="12"/>
      <c r="D2590" s="12"/>
    </row>
    <row r="2591" spans="3:4" x14ac:dyDescent="0.2">
      <c r="C2591" s="12"/>
      <c r="D2591" s="12"/>
    </row>
    <row r="2592" spans="3:4" x14ac:dyDescent="0.2">
      <c r="C2592" s="12"/>
      <c r="D2592" s="12"/>
    </row>
    <row r="2593" spans="3:4" x14ac:dyDescent="0.2">
      <c r="C2593" s="12"/>
      <c r="D2593" s="12"/>
    </row>
    <row r="2594" spans="3:4" x14ac:dyDescent="0.2">
      <c r="C2594" s="12"/>
      <c r="D2594" s="12"/>
    </row>
    <row r="2595" spans="3:4" x14ac:dyDescent="0.2">
      <c r="C2595" s="12"/>
      <c r="D2595" s="12"/>
    </row>
    <row r="2596" spans="3:4" x14ac:dyDescent="0.2">
      <c r="C2596" s="12"/>
      <c r="D2596" s="12"/>
    </row>
    <row r="2597" spans="3:4" x14ac:dyDescent="0.2">
      <c r="C2597" s="12"/>
      <c r="D2597" s="12"/>
    </row>
    <row r="2598" spans="3:4" x14ac:dyDescent="0.2">
      <c r="C2598" s="12"/>
      <c r="D2598" s="12"/>
    </row>
    <row r="2599" spans="3:4" x14ac:dyDescent="0.2">
      <c r="C2599" s="12"/>
      <c r="D2599" s="12"/>
    </row>
    <row r="2600" spans="3:4" x14ac:dyDescent="0.2">
      <c r="C2600" s="12"/>
      <c r="D2600" s="12"/>
    </row>
    <row r="2601" spans="3:4" x14ac:dyDescent="0.2">
      <c r="C2601" s="12"/>
      <c r="D2601" s="12"/>
    </row>
    <row r="2602" spans="3:4" x14ac:dyDescent="0.2">
      <c r="C2602" s="12"/>
      <c r="D2602" s="12"/>
    </row>
    <row r="2603" spans="3:4" x14ac:dyDescent="0.2">
      <c r="C2603" s="12"/>
      <c r="D2603" s="12"/>
    </row>
    <row r="2604" spans="3:4" x14ac:dyDescent="0.2">
      <c r="C2604" s="12"/>
      <c r="D2604" s="12"/>
    </row>
    <row r="2605" spans="3:4" x14ac:dyDescent="0.2">
      <c r="C2605" s="12"/>
      <c r="D2605" s="12"/>
    </row>
    <row r="2606" spans="3:4" x14ac:dyDescent="0.2">
      <c r="C2606" s="12"/>
      <c r="D2606" s="12"/>
    </row>
    <row r="2607" spans="3:4" x14ac:dyDescent="0.2">
      <c r="C2607" s="12"/>
      <c r="D2607" s="12"/>
    </row>
    <row r="2608" spans="3:4" x14ac:dyDescent="0.2">
      <c r="C2608" s="12"/>
      <c r="D2608" s="12"/>
    </row>
    <row r="2609" spans="3:4" x14ac:dyDescent="0.2">
      <c r="C2609" s="12"/>
      <c r="D2609" s="12"/>
    </row>
    <row r="2610" spans="3:4" x14ac:dyDescent="0.2">
      <c r="C2610" s="12"/>
      <c r="D2610" s="12"/>
    </row>
    <row r="2611" spans="3:4" x14ac:dyDescent="0.2">
      <c r="C2611" s="12"/>
      <c r="D2611" s="12"/>
    </row>
    <row r="2612" spans="3:4" x14ac:dyDescent="0.2">
      <c r="C2612" s="12"/>
      <c r="D2612" s="12"/>
    </row>
    <row r="2613" spans="3:4" x14ac:dyDescent="0.2">
      <c r="C2613" s="12"/>
      <c r="D2613" s="12"/>
    </row>
    <row r="2614" spans="3:4" x14ac:dyDescent="0.2">
      <c r="C2614" s="12"/>
      <c r="D2614" s="12"/>
    </row>
    <row r="2615" spans="3:4" x14ac:dyDescent="0.2">
      <c r="C2615" s="12"/>
      <c r="D2615" s="12"/>
    </row>
    <row r="2616" spans="3:4" x14ac:dyDescent="0.2">
      <c r="C2616" s="12"/>
      <c r="D2616" s="12"/>
    </row>
    <row r="2617" spans="3:4" x14ac:dyDescent="0.2">
      <c r="C2617" s="12"/>
      <c r="D2617" s="12"/>
    </row>
    <row r="2618" spans="3:4" x14ac:dyDescent="0.2">
      <c r="C2618" s="12"/>
      <c r="D2618" s="12"/>
    </row>
    <row r="2619" spans="3:4" x14ac:dyDescent="0.2">
      <c r="C2619" s="12"/>
      <c r="D2619" s="12"/>
    </row>
    <row r="2620" spans="3:4" x14ac:dyDescent="0.2">
      <c r="C2620" s="12"/>
      <c r="D2620" s="12"/>
    </row>
    <row r="2621" spans="3:4" x14ac:dyDescent="0.2">
      <c r="C2621" s="12"/>
      <c r="D2621" s="12"/>
    </row>
    <row r="2622" spans="3:4" x14ac:dyDescent="0.2">
      <c r="C2622" s="12"/>
      <c r="D2622" s="12"/>
    </row>
    <row r="2623" spans="3:4" x14ac:dyDescent="0.2">
      <c r="C2623" s="12"/>
      <c r="D2623" s="12"/>
    </row>
    <row r="2624" spans="3:4" x14ac:dyDescent="0.2">
      <c r="C2624" s="12"/>
      <c r="D2624" s="12"/>
    </row>
    <row r="2625" spans="3:4" x14ac:dyDescent="0.2">
      <c r="C2625" s="12"/>
      <c r="D2625" s="12"/>
    </row>
    <row r="2626" spans="3:4" x14ac:dyDescent="0.2">
      <c r="C2626" s="12"/>
      <c r="D2626" s="12"/>
    </row>
    <row r="2627" spans="3:4" x14ac:dyDescent="0.2">
      <c r="C2627" s="12"/>
      <c r="D2627" s="12"/>
    </row>
    <row r="2628" spans="3:4" x14ac:dyDescent="0.2">
      <c r="C2628" s="12"/>
      <c r="D2628" s="12"/>
    </row>
    <row r="2629" spans="3:4" x14ac:dyDescent="0.2">
      <c r="C2629" s="12"/>
      <c r="D2629" s="12"/>
    </row>
    <row r="2630" spans="3:4" x14ac:dyDescent="0.2">
      <c r="C2630" s="12"/>
      <c r="D2630" s="12"/>
    </row>
    <row r="2631" spans="3:4" x14ac:dyDescent="0.2">
      <c r="C2631" s="12"/>
      <c r="D2631" s="12"/>
    </row>
    <row r="2632" spans="3:4" x14ac:dyDescent="0.2">
      <c r="C2632" s="12"/>
      <c r="D2632" s="12"/>
    </row>
    <row r="2633" spans="3:4" x14ac:dyDescent="0.2">
      <c r="C2633" s="12"/>
      <c r="D2633" s="12"/>
    </row>
    <row r="2634" spans="3:4" x14ac:dyDescent="0.2">
      <c r="C2634" s="12"/>
      <c r="D2634" s="12"/>
    </row>
    <row r="2635" spans="3:4" x14ac:dyDescent="0.2">
      <c r="C2635" s="12"/>
      <c r="D2635" s="12"/>
    </row>
    <row r="2636" spans="3:4" x14ac:dyDescent="0.2">
      <c r="C2636" s="12"/>
      <c r="D2636" s="12"/>
    </row>
    <row r="2637" spans="3:4" x14ac:dyDescent="0.2">
      <c r="C2637" s="12"/>
      <c r="D2637" s="12"/>
    </row>
    <row r="2638" spans="3:4" x14ac:dyDescent="0.2">
      <c r="C2638" s="12"/>
      <c r="D2638" s="12"/>
    </row>
    <row r="2639" spans="3:4" x14ac:dyDescent="0.2">
      <c r="C2639" s="12"/>
      <c r="D2639" s="12"/>
    </row>
    <row r="2640" spans="3:4" x14ac:dyDescent="0.2">
      <c r="C2640" s="12"/>
      <c r="D2640" s="12"/>
    </row>
    <row r="2641" spans="3:4" x14ac:dyDescent="0.2">
      <c r="C2641" s="12"/>
      <c r="D2641" s="12"/>
    </row>
    <row r="2642" spans="3:4" x14ac:dyDescent="0.2">
      <c r="C2642" s="12"/>
      <c r="D2642" s="12"/>
    </row>
    <row r="2643" spans="3:4" x14ac:dyDescent="0.2">
      <c r="C2643" s="12"/>
      <c r="D2643" s="12"/>
    </row>
    <row r="2644" spans="3:4" x14ac:dyDescent="0.2">
      <c r="C2644" s="12"/>
      <c r="D2644" s="12"/>
    </row>
    <row r="2645" spans="3:4" x14ac:dyDescent="0.2">
      <c r="C2645" s="12"/>
      <c r="D2645" s="12"/>
    </row>
    <row r="2646" spans="3:4" x14ac:dyDescent="0.2">
      <c r="C2646" s="12"/>
      <c r="D2646" s="12"/>
    </row>
    <row r="2647" spans="3:4" x14ac:dyDescent="0.2">
      <c r="C2647" s="12"/>
      <c r="D2647" s="12"/>
    </row>
    <row r="2648" spans="3:4" x14ac:dyDescent="0.2">
      <c r="C2648" s="12"/>
      <c r="D2648" s="12"/>
    </row>
    <row r="2649" spans="3:4" x14ac:dyDescent="0.2">
      <c r="C2649" s="12"/>
      <c r="D2649" s="12"/>
    </row>
    <row r="2650" spans="3:4" x14ac:dyDescent="0.2">
      <c r="C2650" s="12"/>
      <c r="D2650" s="12"/>
    </row>
    <row r="2651" spans="3:4" x14ac:dyDescent="0.2">
      <c r="C2651" s="12"/>
      <c r="D2651" s="12"/>
    </row>
    <row r="2652" spans="3:4" x14ac:dyDescent="0.2">
      <c r="C2652" s="12"/>
      <c r="D2652" s="12"/>
    </row>
    <row r="2653" spans="3:4" x14ac:dyDescent="0.2">
      <c r="C2653" s="12"/>
      <c r="D2653" s="12"/>
    </row>
    <row r="2654" spans="3:4" x14ac:dyDescent="0.2">
      <c r="C2654" s="12"/>
      <c r="D2654" s="12"/>
    </row>
    <row r="2655" spans="3:4" x14ac:dyDescent="0.2">
      <c r="C2655" s="12"/>
      <c r="D2655" s="12"/>
    </row>
    <row r="2656" spans="3:4" x14ac:dyDescent="0.2">
      <c r="C2656" s="12"/>
      <c r="D2656" s="12"/>
    </row>
    <row r="2657" spans="3:4" x14ac:dyDescent="0.2">
      <c r="C2657" s="12"/>
      <c r="D2657" s="12"/>
    </row>
    <row r="2658" spans="3:4" x14ac:dyDescent="0.2">
      <c r="C2658" s="12"/>
      <c r="D2658" s="12"/>
    </row>
    <row r="2659" spans="3:4" x14ac:dyDescent="0.2">
      <c r="C2659" s="12"/>
      <c r="D2659" s="12"/>
    </row>
    <row r="2660" spans="3:4" x14ac:dyDescent="0.2">
      <c r="C2660" s="12"/>
      <c r="D2660" s="12"/>
    </row>
    <row r="2661" spans="3:4" x14ac:dyDescent="0.2">
      <c r="C2661" s="12"/>
      <c r="D2661" s="12"/>
    </row>
    <row r="2662" spans="3:4" x14ac:dyDescent="0.2">
      <c r="C2662" s="12"/>
      <c r="D2662" s="12"/>
    </row>
    <row r="2663" spans="3:4" x14ac:dyDescent="0.2">
      <c r="C2663" s="12"/>
      <c r="D2663" s="12"/>
    </row>
    <row r="2664" spans="3:4" x14ac:dyDescent="0.2">
      <c r="C2664" s="12"/>
      <c r="D2664" s="12"/>
    </row>
    <row r="2665" spans="3:4" x14ac:dyDescent="0.2">
      <c r="C2665" s="12"/>
      <c r="D2665" s="12"/>
    </row>
    <row r="2666" spans="3:4" x14ac:dyDescent="0.2">
      <c r="C2666" s="12"/>
      <c r="D2666" s="12"/>
    </row>
    <row r="2667" spans="3:4" x14ac:dyDescent="0.2">
      <c r="C2667" s="12"/>
      <c r="D2667" s="12"/>
    </row>
    <row r="2668" spans="3:4" x14ac:dyDescent="0.2">
      <c r="C2668" s="12"/>
      <c r="D2668" s="12"/>
    </row>
    <row r="2669" spans="3:4" x14ac:dyDescent="0.2">
      <c r="C2669" s="12"/>
      <c r="D2669" s="12"/>
    </row>
    <row r="2670" spans="3:4" x14ac:dyDescent="0.2">
      <c r="C2670" s="12"/>
      <c r="D2670" s="12"/>
    </row>
    <row r="2671" spans="3:4" x14ac:dyDescent="0.2">
      <c r="C2671" s="12"/>
      <c r="D2671" s="12"/>
    </row>
    <row r="2672" spans="3:4" x14ac:dyDescent="0.2">
      <c r="C2672" s="12"/>
      <c r="D2672" s="12"/>
    </row>
    <row r="2673" spans="3:4" x14ac:dyDescent="0.2">
      <c r="C2673" s="12"/>
      <c r="D2673" s="12"/>
    </row>
    <row r="2674" spans="3:4" x14ac:dyDescent="0.2">
      <c r="C2674" s="12"/>
      <c r="D2674" s="12"/>
    </row>
    <row r="2675" spans="3:4" x14ac:dyDescent="0.2">
      <c r="C2675" s="12"/>
      <c r="D2675" s="12"/>
    </row>
    <row r="2676" spans="3:4" x14ac:dyDescent="0.2">
      <c r="C2676" s="12"/>
      <c r="D2676" s="12"/>
    </row>
    <row r="2677" spans="3:4" x14ac:dyDescent="0.2">
      <c r="C2677" s="12"/>
      <c r="D2677" s="12"/>
    </row>
    <row r="2678" spans="3:4" x14ac:dyDescent="0.2">
      <c r="C2678" s="12"/>
      <c r="D2678" s="12"/>
    </row>
    <row r="2679" spans="3:4" x14ac:dyDescent="0.2">
      <c r="C2679" s="12"/>
      <c r="D2679" s="12"/>
    </row>
    <row r="2680" spans="3:4" x14ac:dyDescent="0.2">
      <c r="C2680" s="12"/>
      <c r="D2680" s="12"/>
    </row>
    <row r="2681" spans="3:4" x14ac:dyDescent="0.2">
      <c r="C2681" s="12"/>
      <c r="D2681" s="12"/>
    </row>
    <row r="2682" spans="3:4" x14ac:dyDescent="0.2">
      <c r="C2682" s="12"/>
      <c r="D2682" s="12"/>
    </row>
    <row r="2683" spans="3:4" x14ac:dyDescent="0.2">
      <c r="C2683" s="12"/>
      <c r="D2683" s="12"/>
    </row>
    <row r="2684" spans="3:4" x14ac:dyDescent="0.2">
      <c r="C2684" s="12"/>
      <c r="D2684" s="12"/>
    </row>
    <row r="2685" spans="3:4" x14ac:dyDescent="0.2">
      <c r="C2685" s="12"/>
      <c r="D2685" s="12"/>
    </row>
    <row r="2686" spans="3:4" x14ac:dyDescent="0.2">
      <c r="C2686" s="12"/>
      <c r="D2686" s="12"/>
    </row>
    <row r="2687" spans="3:4" x14ac:dyDescent="0.2">
      <c r="C2687" s="12"/>
      <c r="D2687" s="12"/>
    </row>
    <row r="2688" spans="3:4" x14ac:dyDescent="0.2">
      <c r="C2688" s="12"/>
      <c r="D2688" s="12"/>
    </row>
    <row r="2689" spans="3:4" x14ac:dyDescent="0.2">
      <c r="C2689" s="12"/>
      <c r="D2689" s="12"/>
    </row>
    <row r="2690" spans="3:4" x14ac:dyDescent="0.2">
      <c r="C2690" s="12"/>
      <c r="D2690" s="12"/>
    </row>
    <row r="2691" spans="3:4" x14ac:dyDescent="0.2">
      <c r="C2691" s="12"/>
      <c r="D2691" s="12"/>
    </row>
    <row r="2692" spans="3:4" x14ac:dyDescent="0.2">
      <c r="C2692" s="12"/>
      <c r="D2692" s="12"/>
    </row>
    <row r="2693" spans="3:4" x14ac:dyDescent="0.2">
      <c r="C2693" s="12"/>
      <c r="D2693" s="12"/>
    </row>
    <row r="2694" spans="3:4" x14ac:dyDescent="0.2">
      <c r="C2694" s="12"/>
      <c r="D2694" s="12"/>
    </row>
    <row r="2695" spans="3:4" x14ac:dyDescent="0.2">
      <c r="C2695" s="12"/>
      <c r="D2695" s="12"/>
    </row>
    <row r="2696" spans="3:4" x14ac:dyDescent="0.2">
      <c r="C2696" s="12"/>
      <c r="D2696" s="12"/>
    </row>
    <row r="2697" spans="3:4" x14ac:dyDescent="0.2">
      <c r="C2697" s="12"/>
      <c r="D2697" s="12"/>
    </row>
    <row r="2698" spans="3:4" x14ac:dyDescent="0.2">
      <c r="C2698" s="12"/>
      <c r="D2698" s="12"/>
    </row>
    <row r="2699" spans="3:4" x14ac:dyDescent="0.2">
      <c r="C2699" s="12"/>
      <c r="D2699" s="12"/>
    </row>
    <row r="2700" spans="3:4" x14ac:dyDescent="0.2">
      <c r="C2700" s="12"/>
      <c r="D2700" s="12"/>
    </row>
    <row r="2701" spans="3:4" x14ac:dyDescent="0.2">
      <c r="C2701" s="12"/>
      <c r="D2701" s="12"/>
    </row>
    <row r="2702" spans="3:4" x14ac:dyDescent="0.2">
      <c r="C2702" s="12"/>
      <c r="D2702" s="12"/>
    </row>
    <row r="2703" spans="3:4" x14ac:dyDescent="0.2">
      <c r="C2703" s="12"/>
      <c r="D2703" s="12"/>
    </row>
    <row r="2704" spans="3:4" x14ac:dyDescent="0.2">
      <c r="C2704" s="12"/>
      <c r="D2704" s="12"/>
    </row>
    <row r="2705" spans="3:4" x14ac:dyDescent="0.2">
      <c r="C2705" s="12"/>
      <c r="D2705" s="12"/>
    </row>
    <row r="2706" spans="3:4" x14ac:dyDescent="0.2">
      <c r="C2706" s="12"/>
      <c r="D2706" s="12"/>
    </row>
    <row r="2707" spans="3:4" x14ac:dyDescent="0.2">
      <c r="C2707" s="12"/>
      <c r="D2707" s="12"/>
    </row>
    <row r="2708" spans="3:4" x14ac:dyDescent="0.2">
      <c r="C2708" s="12"/>
      <c r="D2708" s="12"/>
    </row>
    <row r="2709" spans="3:4" x14ac:dyDescent="0.2">
      <c r="C2709" s="12"/>
      <c r="D2709" s="12"/>
    </row>
    <row r="2710" spans="3:4" x14ac:dyDescent="0.2">
      <c r="C2710" s="12"/>
      <c r="D2710" s="12"/>
    </row>
    <row r="2711" spans="3:4" x14ac:dyDescent="0.2">
      <c r="C2711" s="12"/>
      <c r="D2711" s="12"/>
    </row>
    <row r="2712" spans="3:4" x14ac:dyDescent="0.2">
      <c r="C2712" s="12"/>
      <c r="D2712" s="12"/>
    </row>
    <row r="2713" spans="3:4" x14ac:dyDescent="0.2">
      <c r="C2713" s="12"/>
      <c r="D2713" s="12"/>
    </row>
    <row r="2714" spans="3:4" x14ac:dyDescent="0.2">
      <c r="C2714" s="12"/>
      <c r="D2714" s="12"/>
    </row>
    <row r="2715" spans="3:4" x14ac:dyDescent="0.2">
      <c r="C2715" s="12"/>
      <c r="D2715" s="12"/>
    </row>
    <row r="2716" spans="3:4" x14ac:dyDescent="0.2">
      <c r="C2716" s="12"/>
      <c r="D2716" s="12"/>
    </row>
    <row r="2717" spans="3:4" x14ac:dyDescent="0.2">
      <c r="C2717" s="12"/>
      <c r="D2717" s="12"/>
    </row>
    <row r="2718" spans="3:4" x14ac:dyDescent="0.2">
      <c r="C2718" s="12"/>
      <c r="D2718" s="12"/>
    </row>
    <row r="2719" spans="3:4" x14ac:dyDescent="0.2">
      <c r="C2719" s="12"/>
      <c r="D2719" s="12"/>
    </row>
    <row r="2720" spans="3:4" x14ac:dyDescent="0.2">
      <c r="C2720" s="12"/>
      <c r="D2720" s="12"/>
    </row>
    <row r="2721" spans="3:4" x14ac:dyDescent="0.2">
      <c r="C2721" s="12"/>
      <c r="D2721" s="12"/>
    </row>
    <row r="2722" spans="3:4" x14ac:dyDescent="0.2">
      <c r="C2722" s="12"/>
      <c r="D2722" s="12"/>
    </row>
    <row r="2723" spans="3:4" x14ac:dyDescent="0.2">
      <c r="C2723" s="12"/>
      <c r="D2723" s="12"/>
    </row>
    <row r="2724" spans="3:4" x14ac:dyDescent="0.2">
      <c r="C2724" s="12"/>
      <c r="D2724" s="12"/>
    </row>
    <row r="2725" spans="3:4" x14ac:dyDescent="0.2">
      <c r="C2725" s="12"/>
      <c r="D2725" s="12"/>
    </row>
    <row r="2726" spans="3:4" x14ac:dyDescent="0.2">
      <c r="C2726" s="12"/>
      <c r="D2726" s="12"/>
    </row>
    <row r="2727" spans="3:4" x14ac:dyDescent="0.2">
      <c r="C2727" s="12"/>
      <c r="D2727" s="12"/>
    </row>
    <row r="2728" spans="3:4" x14ac:dyDescent="0.2">
      <c r="C2728" s="12"/>
      <c r="D2728" s="12"/>
    </row>
    <row r="2729" spans="3:4" x14ac:dyDescent="0.2">
      <c r="C2729" s="12"/>
      <c r="D2729" s="12"/>
    </row>
    <row r="2730" spans="3:4" x14ac:dyDescent="0.2">
      <c r="C2730" s="12"/>
      <c r="D2730" s="12"/>
    </row>
    <row r="2731" spans="3:4" x14ac:dyDescent="0.2">
      <c r="C2731" s="12"/>
      <c r="D2731" s="12"/>
    </row>
    <row r="2732" spans="3:4" x14ac:dyDescent="0.2">
      <c r="C2732" s="12"/>
      <c r="D2732" s="12"/>
    </row>
    <row r="2733" spans="3:4" x14ac:dyDescent="0.2">
      <c r="C2733" s="12"/>
      <c r="D2733" s="12"/>
    </row>
    <row r="2734" spans="3:4" x14ac:dyDescent="0.2">
      <c r="C2734" s="12"/>
      <c r="D2734" s="12"/>
    </row>
    <row r="2735" spans="3:4" x14ac:dyDescent="0.2">
      <c r="C2735" s="12"/>
      <c r="D2735" s="12"/>
    </row>
    <row r="2736" spans="3:4" x14ac:dyDescent="0.2">
      <c r="C2736" s="12"/>
      <c r="D2736" s="12"/>
    </row>
    <row r="2737" spans="3:4" x14ac:dyDescent="0.2">
      <c r="C2737" s="12"/>
      <c r="D2737" s="12"/>
    </row>
    <row r="2738" spans="3:4" x14ac:dyDescent="0.2">
      <c r="C2738" s="12"/>
      <c r="D2738" s="12"/>
    </row>
    <row r="2739" spans="3:4" x14ac:dyDescent="0.2">
      <c r="C2739" s="12"/>
      <c r="D2739" s="12"/>
    </row>
    <row r="2740" spans="3:4" x14ac:dyDescent="0.2">
      <c r="C2740" s="12"/>
      <c r="D2740" s="12"/>
    </row>
    <row r="2741" spans="3:4" x14ac:dyDescent="0.2">
      <c r="C2741" s="12"/>
      <c r="D2741" s="12"/>
    </row>
    <row r="2742" spans="3:4" x14ac:dyDescent="0.2">
      <c r="C2742" s="12"/>
      <c r="D2742" s="12"/>
    </row>
    <row r="2743" spans="3:4" x14ac:dyDescent="0.2">
      <c r="C2743" s="12"/>
      <c r="D2743" s="12"/>
    </row>
    <row r="2744" spans="3:4" x14ac:dyDescent="0.2">
      <c r="C2744" s="12"/>
      <c r="D2744" s="12"/>
    </row>
    <row r="2745" spans="3:4" x14ac:dyDescent="0.2">
      <c r="C2745" s="12"/>
      <c r="D2745" s="12"/>
    </row>
    <row r="2746" spans="3:4" x14ac:dyDescent="0.2">
      <c r="C2746" s="12"/>
      <c r="D2746" s="12"/>
    </row>
    <row r="2747" spans="3:4" x14ac:dyDescent="0.2">
      <c r="C2747" s="12"/>
      <c r="D2747" s="12"/>
    </row>
    <row r="2748" spans="3:4" x14ac:dyDescent="0.2">
      <c r="C2748" s="12"/>
      <c r="D2748" s="12"/>
    </row>
    <row r="2749" spans="3:4" x14ac:dyDescent="0.2">
      <c r="C2749" s="12"/>
      <c r="D2749" s="12"/>
    </row>
    <row r="2750" spans="3:4" x14ac:dyDescent="0.2">
      <c r="C2750" s="12"/>
      <c r="D2750" s="12"/>
    </row>
    <row r="2751" spans="3:4" x14ac:dyDescent="0.2">
      <c r="C2751" s="12"/>
      <c r="D2751" s="12"/>
    </row>
    <row r="2752" spans="3:4" x14ac:dyDescent="0.2">
      <c r="C2752" s="12"/>
      <c r="D2752" s="12"/>
    </row>
    <row r="2753" spans="3:4" x14ac:dyDescent="0.2">
      <c r="C2753" s="12"/>
      <c r="D2753" s="12"/>
    </row>
    <row r="2754" spans="3:4" x14ac:dyDescent="0.2">
      <c r="C2754" s="12"/>
      <c r="D2754" s="12"/>
    </row>
    <row r="2755" spans="3:4" x14ac:dyDescent="0.2">
      <c r="C2755" s="12"/>
      <c r="D2755" s="12"/>
    </row>
    <row r="2756" spans="3:4" x14ac:dyDescent="0.2">
      <c r="C2756" s="12"/>
      <c r="D2756" s="12"/>
    </row>
    <row r="2757" spans="3:4" x14ac:dyDescent="0.2">
      <c r="C2757" s="12"/>
      <c r="D2757" s="12"/>
    </row>
    <row r="2758" spans="3:4" x14ac:dyDescent="0.2">
      <c r="C2758" s="12"/>
      <c r="D2758" s="12"/>
    </row>
    <row r="2759" spans="3:4" x14ac:dyDescent="0.2">
      <c r="C2759" s="12"/>
      <c r="D2759" s="12"/>
    </row>
    <row r="2760" spans="3:4" x14ac:dyDescent="0.2">
      <c r="C2760" s="12"/>
      <c r="D2760" s="12"/>
    </row>
    <row r="2761" spans="3:4" x14ac:dyDescent="0.2">
      <c r="C2761" s="12"/>
      <c r="D2761" s="12"/>
    </row>
    <row r="2762" spans="3:4" x14ac:dyDescent="0.2">
      <c r="C2762" s="12"/>
      <c r="D2762" s="12"/>
    </row>
    <row r="2763" spans="3:4" x14ac:dyDescent="0.2">
      <c r="C2763" s="12"/>
      <c r="D2763" s="12"/>
    </row>
    <row r="2764" spans="3:4" x14ac:dyDescent="0.2">
      <c r="C2764" s="12"/>
      <c r="D2764" s="12"/>
    </row>
    <row r="2765" spans="3:4" x14ac:dyDescent="0.2">
      <c r="C2765" s="12"/>
      <c r="D2765" s="12"/>
    </row>
    <row r="2766" spans="3:4" x14ac:dyDescent="0.2">
      <c r="C2766" s="12"/>
      <c r="D2766" s="12"/>
    </row>
    <row r="2767" spans="3:4" x14ac:dyDescent="0.2">
      <c r="C2767" s="12"/>
      <c r="D2767" s="12"/>
    </row>
    <row r="2768" spans="3:4" x14ac:dyDescent="0.2">
      <c r="C2768" s="12"/>
      <c r="D2768" s="12"/>
    </row>
    <row r="2769" spans="3:4" x14ac:dyDescent="0.2">
      <c r="C2769" s="12"/>
      <c r="D2769" s="12"/>
    </row>
    <row r="2770" spans="3:4" x14ac:dyDescent="0.2">
      <c r="C2770" s="12"/>
      <c r="D2770" s="12"/>
    </row>
    <row r="2771" spans="3:4" x14ac:dyDescent="0.2">
      <c r="C2771" s="12"/>
      <c r="D2771" s="12"/>
    </row>
    <row r="2772" spans="3:4" x14ac:dyDescent="0.2">
      <c r="C2772" s="12"/>
      <c r="D2772" s="12"/>
    </row>
    <row r="2773" spans="3:4" x14ac:dyDescent="0.2">
      <c r="C2773" s="12"/>
      <c r="D2773" s="12"/>
    </row>
    <row r="2774" spans="3:4" x14ac:dyDescent="0.2">
      <c r="C2774" s="12"/>
      <c r="D2774" s="12"/>
    </row>
    <row r="2775" spans="3:4" x14ac:dyDescent="0.2">
      <c r="C2775" s="12"/>
      <c r="D2775" s="12"/>
    </row>
    <row r="2776" spans="3:4" x14ac:dyDescent="0.2">
      <c r="C2776" s="12"/>
      <c r="D2776" s="12"/>
    </row>
    <row r="2777" spans="3:4" x14ac:dyDescent="0.2">
      <c r="C2777" s="12"/>
      <c r="D2777" s="12"/>
    </row>
    <row r="2778" spans="3:4" x14ac:dyDescent="0.2">
      <c r="C2778" s="12"/>
      <c r="D2778" s="12"/>
    </row>
    <row r="2779" spans="3:4" x14ac:dyDescent="0.2">
      <c r="C2779" s="12"/>
      <c r="D2779" s="12"/>
    </row>
    <row r="2780" spans="3:4" x14ac:dyDescent="0.2">
      <c r="C2780" s="12"/>
      <c r="D2780" s="12"/>
    </row>
    <row r="2781" spans="3:4" x14ac:dyDescent="0.2">
      <c r="C2781" s="12"/>
      <c r="D2781" s="12"/>
    </row>
    <row r="2782" spans="3:4" x14ac:dyDescent="0.2">
      <c r="C2782" s="12"/>
      <c r="D2782" s="12"/>
    </row>
    <row r="2783" spans="3:4" x14ac:dyDescent="0.2">
      <c r="C2783" s="12"/>
      <c r="D2783" s="12"/>
    </row>
    <row r="2784" spans="3:4" x14ac:dyDescent="0.2">
      <c r="C2784" s="12"/>
      <c r="D2784" s="12"/>
    </row>
    <row r="2785" spans="3:4" x14ac:dyDescent="0.2">
      <c r="C2785" s="12"/>
      <c r="D2785" s="12"/>
    </row>
    <row r="2786" spans="3:4" x14ac:dyDescent="0.2">
      <c r="C2786" s="12"/>
      <c r="D2786" s="12"/>
    </row>
    <row r="2787" spans="3:4" x14ac:dyDescent="0.2">
      <c r="C2787" s="12"/>
      <c r="D2787" s="12"/>
    </row>
    <row r="2788" spans="3:4" x14ac:dyDescent="0.2">
      <c r="C2788" s="12"/>
      <c r="D2788" s="12"/>
    </row>
    <row r="2789" spans="3:4" x14ac:dyDescent="0.2">
      <c r="C2789" s="12"/>
      <c r="D2789" s="12"/>
    </row>
    <row r="2790" spans="3:4" x14ac:dyDescent="0.2">
      <c r="C2790" s="12"/>
      <c r="D2790" s="12"/>
    </row>
    <row r="2791" spans="3:4" x14ac:dyDescent="0.2">
      <c r="C2791" s="12"/>
      <c r="D2791" s="12"/>
    </row>
    <row r="2792" spans="3:4" x14ac:dyDescent="0.2">
      <c r="C2792" s="12"/>
      <c r="D2792" s="12"/>
    </row>
    <row r="2793" spans="3:4" x14ac:dyDescent="0.2">
      <c r="C2793" s="12"/>
      <c r="D2793" s="12"/>
    </row>
    <row r="2794" spans="3:4" x14ac:dyDescent="0.2">
      <c r="C2794" s="12"/>
      <c r="D2794" s="12"/>
    </row>
    <row r="2795" spans="3:4" x14ac:dyDescent="0.2">
      <c r="C2795" s="12"/>
      <c r="D2795" s="12"/>
    </row>
    <row r="2796" spans="3:4" x14ac:dyDescent="0.2">
      <c r="C2796" s="12"/>
      <c r="D2796" s="12"/>
    </row>
    <row r="2797" spans="3:4" x14ac:dyDescent="0.2">
      <c r="C2797" s="12"/>
      <c r="D2797" s="12"/>
    </row>
    <row r="2798" spans="3:4" x14ac:dyDescent="0.2">
      <c r="C2798" s="12"/>
      <c r="D2798" s="12"/>
    </row>
    <row r="2799" spans="3:4" x14ac:dyDescent="0.2">
      <c r="C2799" s="12"/>
      <c r="D2799" s="12"/>
    </row>
    <row r="2800" spans="3:4" x14ac:dyDescent="0.2">
      <c r="C2800" s="12"/>
      <c r="D2800" s="12"/>
    </row>
    <row r="2801" spans="3:4" x14ac:dyDescent="0.2">
      <c r="C2801" s="12"/>
      <c r="D2801" s="12"/>
    </row>
    <row r="2802" spans="3:4" x14ac:dyDescent="0.2">
      <c r="C2802" s="12"/>
      <c r="D2802" s="12"/>
    </row>
    <row r="2803" spans="3:4" x14ac:dyDescent="0.2">
      <c r="C2803" s="12"/>
      <c r="D2803" s="12"/>
    </row>
    <row r="2804" spans="3:4" x14ac:dyDescent="0.2">
      <c r="C2804" s="12"/>
      <c r="D2804" s="12"/>
    </row>
    <row r="2805" spans="3:4" x14ac:dyDescent="0.2">
      <c r="C2805" s="12"/>
      <c r="D2805" s="12"/>
    </row>
    <row r="2806" spans="3:4" x14ac:dyDescent="0.2">
      <c r="C2806" s="12"/>
      <c r="D2806" s="12"/>
    </row>
    <row r="2807" spans="3:4" x14ac:dyDescent="0.2">
      <c r="C2807" s="12"/>
      <c r="D2807" s="12"/>
    </row>
    <row r="2808" spans="3:4" x14ac:dyDescent="0.2">
      <c r="C2808" s="12"/>
      <c r="D2808" s="12"/>
    </row>
    <row r="2809" spans="3:4" x14ac:dyDescent="0.2">
      <c r="C2809" s="12"/>
      <c r="D2809" s="12"/>
    </row>
    <row r="2810" spans="3:4" x14ac:dyDescent="0.2">
      <c r="C2810" s="12"/>
      <c r="D2810" s="12"/>
    </row>
    <row r="2811" spans="3:4" x14ac:dyDescent="0.2">
      <c r="C2811" s="12"/>
      <c r="D2811" s="12"/>
    </row>
    <row r="2812" spans="3:4" x14ac:dyDescent="0.2">
      <c r="C2812" s="12"/>
      <c r="D2812" s="12"/>
    </row>
    <row r="2813" spans="3:4" x14ac:dyDescent="0.2">
      <c r="C2813" s="12"/>
      <c r="D2813" s="12"/>
    </row>
    <row r="2814" spans="3:4" x14ac:dyDescent="0.2">
      <c r="C2814" s="12"/>
      <c r="D2814" s="12"/>
    </row>
    <row r="2815" spans="3:4" x14ac:dyDescent="0.2">
      <c r="C2815" s="12"/>
      <c r="D2815" s="12"/>
    </row>
    <row r="2816" spans="3:4" x14ac:dyDescent="0.2">
      <c r="C2816" s="12"/>
      <c r="D2816" s="12"/>
    </row>
    <row r="2817" spans="3:4" x14ac:dyDescent="0.2">
      <c r="C2817" s="12"/>
      <c r="D2817" s="12"/>
    </row>
    <row r="2818" spans="3:4" x14ac:dyDescent="0.2">
      <c r="C2818" s="12"/>
      <c r="D2818" s="12"/>
    </row>
    <row r="2819" spans="3:4" x14ac:dyDescent="0.2">
      <c r="C2819" s="12"/>
      <c r="D2819" s="12"/>
    </row>
    <row r="2820" spans="3:4" x14ac:dyDescent="0.2">
      <c r="C2820" s="12"/>
      <c r="D2820" s="12"/>
    </row>
    <row r="2821" spans="3:4" x14ac:dyDescent="0.2">
      <c r="C2821" s="12"/>
      <c r="D2821" s="12"/>
    </row>
    <row r="2822" spans="3:4" x14ac:dyDescent="0.2">
      <c r="C2822" s="12"/>
      <c r="D2822" s="12"/>
    </row>
    <row r="2823" spans="3:4" x14ac:dyDescent="0.2">
      <c r="C2823" s="12"/>
      <c r="D2823" s="12"/>
    </row>
    <row r="2824" spans="3:4" x14ac:dyDescent="0.2">
      <c r="C2824" s="12"/>
      <c r="D2824" s="12"/>
    </row>
    <row r="2825" spans="3:4" x14ac:dyDescent="0.2">
      <c r="C2825" s="12"/>
      <c r="D2825" s="12"/>
    </row>
    <row r="2826" spans="3:4" x14ac:dyDescent="0.2">
      <c r="C2826" s="12"/>
      <c r="D2826" s="12"/>
    </row>
    <row r="2827" spans="3:4" x14ac:dyDescent="0.2">
      <c r="C2827" s="12"/>
      <c r="D2827" s="12"/>
    </row>
    <row r="2828" spans="3:4" x14ac:dyDescent="0.2">
      <c r="C2828" s="12"/>
      <c r="D2828" s="12"/>
    </row>
    <row r="2829" spans="3:4" x14ac:dyDescent="0.2">
      <c r="C2829" s="12"/>
      <c r="D2829" s="12"/>
    </row>
    <row r="2830" spans="3:4" x14ac:dyDescent="0.2">
      <c r="C2830" s="12"/>
      <c r="D2830" s="12"/>
    </row>
    <row r="2831" spans="3:4" x14ac:dyDescent="0.2">
      <c r="C2831" s="12"/>
      <c r="D2831" s="12"/>
    </row>
    <row r="2832" spans="3:4" x14ac:dyDescent="0.2">
      <c r="C2832" s="12"/>
      <c r="D2832" s="12"/>
    </row>
    <row r="2833" spans="3:4" x14ac:dyDescent="0.2">
      <c r="C2833" s="12"/>
      <c r="D2833" s="12"/>
    </row>
    <row r="2834" spans="3:4" x14ac:dyDescent="0.2">
      <c r="C2834" s="12"/>
      <c r="D2834" s="12"/>
    </row>
    <row r="2835" spans="3:4" x14ac:dyDescent="0.2">
      <c r="C2835" s="12"/>
      <c r="D2835" s="12"/>
    </row>
    <row r="2836" spans="3:4" x14ac:dyDescent="0.2">
      <c r="C2836" s="12"/>
      <c r="D2836" s="12"/>
    </row>
    <row r="2837" spans="3:4" x14ac:dyDescent="0.2">
      <c r="C2837" s="12"/>
      <c r="D2837" s="12"/>
    </row>
    <row r="2838" spans="3:4" x14ac:dyDescent="0.2">
      <c r="C2838" s="12"/>
      <c r="D2838" s="12"/>
    </row>
    <row r="2839" spans="3:4" x14ac:dyDescent="0.2">
      <c r="C2839" s="12"/>
      <c r="D2839" s="12"/>
    </row>
    <row r="2840" spans="3:4" x14ac:dyDescent="0.2">
      <c r="C2840" s="12"/>
      <c r="D2840" s="12"/>
    </row>
    <row r="2841" spans="3:4" x14ac:dyDescent="0.2">
      <c r="C2841" s="12"/>
      <c r="D2841" s="12"/>
    </row>
    <row r="2842" spans="3:4" x14ac:dyDescent="0.2">
      <c r="C2842" s="12"/>
      <c r="D2842" s="12"/>
    </row>
    <row r="2843" spans="3:4" x14ac:dyDescent="0.2">
      <c r="C2843" s="12"/>
      <c r="D2843" s="12"/>
    </row>
    <row r="2844" spans="3:4" x14ac:dyDescent="0.2">
      <c r="C2844" s="12"/>
      <c r="D2844" s="12"/>
    </row>
    <row r="2845" spans="3:4" x14ac:dyDescent="0.2">
      <c r="C2845" s="12"/>
      <c r="D2845" s="12"/>
    </row>
    <row r="2846" spans="3:4" x14ac:dyDescent="0.2">
      <c r="C2846" s="12"/>
      <c r="D2846" s="12"/>
    </row>
    <row r="2847" spans="3:4" x14ac:dyDescent="0.2">
      <c r="C2847" s="12"/>
      <c r="D2847" s="12"/>
    </row>
    <row r="2848" spans="3:4" x14ac:dyDescent="0.2">
      <c r="C2848" s="12"/>
      <c r="D2848" s="12"/>
    </row>
    <row r="2849" spans="3:4" x14ac:dyDescent="0.2">
      <c r="C2849" s="12"/>
      <c r="D2849" s="12"/>
    </row>
    <row r="2850" spans="3:4" x14ac:dyDescent="0.2">
      <c r="C2850" s="12"/>
      <c r="D2850" s="12"/>
    </row>
    <row r="2851" spans="3:4" x14ac:dyDescent="0.2">
      <c r="C2851" s="12"/>
      <c r="D2851" s="12"/>
    </row>
    <row r="2852" spans="3:4" x14ac:dyDescent="0.2">
      <c r="C2852" s="12"/>
      <c r="D2852" s="12"/>
    </row>
    <row r="2853" spans="3:4" x14ac:dyDescent="0.2">
      <c r="C2853" s="12"/>
      <c r="D2853" s="12"/>
    </row>
    <row r="2854" spans="3:4" x14ac:dyDescent="0.2">
      <c r="C2854" s="12"/>
      <c r="D2854" s="12"/>
    </row>
    <row r="2855" spans="3:4" x14ac:dyDescent="0.2">
      <c r="C2855" s="12"/>
      <c r="D2855" s="12"/>
    </row>
    <row r="2856" spans="3:4" x14ac:dyDescent="0.2">
      <c r="C2856" s="12"/>
      <c r="D2856" s="12"/>
    </row>
    <row r="2857" spans="3:4" x14ac:dyDescent="0.2">
      <c r="C2857" s="12"/>
      <c r="D2857" s="12"/>
    </row>
    <row r="2858" spans="3:4" x14ac:dyDescent="0.2">
      <c r="C2858" s="12"/>
      <c r="D2858" s="12"/>
    </row>
    <row r="2859" spans="3:4" x14ac:dyDescent="0.2">
      <c r="C2859" s="12"/>
      <c r="D2859" s="12"/>
    </row>
    <row r="2860" spans="3:4" x14ac:dyDescent="0.2">
      <c r="C2860" s="12"/>
      <c r="D2860" s="12"/>
    </row>
    <row r="2861" spans="3:4" x14ac:dyDescent="0.2">
      <c r="C2861" s="12"/>
      <c r="D2861" s="12"/>
    </row>
    <row r="2862" spans="3:4" x14ac:dyDescent="0.2">
      <c r="C2862" s="12"/>
      <c r="D2862" s="12"/>
    </row>
    <row r="2863" spans="3:4" x14ac:dyDescent="0.2">
      <c r="C2863" s="12"/>
      <c r="D2863" s="12"/>
    </row>
    <row r="2864" spans="3:4" x14ac:dyDescent="0.2">
      <c r="C2864" s="12"/>
      <c r="D2864" s="12"/>
    </row>
    <row r="2865" spans="3:4" x14ac:dyDescent="0.2">
      <c r="C2865" s="12"/>
      <c r="D2865" s="12"/>
    </row>
    <row r="2866" spans="3:4" x14ac:dyDescent="0.2">
      <c r="C2866" s="12"/>
      <c r="D2866" s="12"/>
    </row>
    <row r="2867" spans="3:4" x14ac:dyDescent="0.2">
      <c r="C2867" s="12"/>
      <c r="D2867" s="12"/>
    </row>
    <row r="2868" spans="3:4" x14ac:dyDescent="0.2">
      <c r="C2868" s="12"/>
      <c r="D2868" s="12"/>
    </row>
    <row r="2869" spans="3:4" x14ac:dyDescent="0.2">
      <c r="C2869" s="12"/>
      <c r="D2869" s="12"/>
    </row>
    <row r="2870" spans="3:4" x14ac:dyDescent="0.2">
      <c r="C2870" s="12"/>
      <c r="D2870" s="12"/>
    </row>
    <row r="2871" spans="3:4" x14ac:dyDescent="0.2">
      <c r="C2871" s="12"/>
      <c r="D2871" s="12"/>
    </row>
    <row r="2872" spans="3:4" x14ac:dyDescent="0.2">
      <c r="C2872" s="12"/>
      <c r="D2872" s="12"/>
    </row>
    <row r="2873" spans="3:4" x14ac:dyDescent="0.2">
      <c r="C2873" s="12"/>
      <c r="D2873" s="12"/>
    </row>
    <row r="2874" spans="3:4" x14ac:dyDescent="0.2">
      <c r="C2874" s="12"/>
      <c r="D2874" s="12"/>
    </row>
    <row r="2875" spans="3:4" x14ac:dyDescent="0.2">
      <c r="C2875" s="12"/>
      <c r="D2875" s="12"/>
    </row>
    <row r="2876" spans="3:4" x14ac:dyDescent="0.2">
      <c r="C2876" s="12"/>
      <c r="D2876" s="12"/>
    </row>
    <row r="2877" spans="3:4" x14ac:dyDescent="0.2">
      <c r="C2877" s="12"/>
      <c r="D2877" s="12"/>
    </row>
    <row r="2878" spans="3:4" x14ac:dyDescent="0.2">
      <c r="C2878" s="12"/>
      <c r="D2878" s="12"/>
    </row>
    <row r="2879" spans="3:4" x14ac:dyDescent="0.2">
      <c r="C2879" s="12"/>
      <c r="D2879" s="12"/>
    </row>
    <row r="2880" spans="3:4" x14ac:dyDescent="0.2">
      <c r="C2880" s="12"/>
      <c r="D2880" s="12"/>
    </row>
    <row r="2881" spans="3:4" x14ac:dyDescent="0.2">
      <c r="C2881" s="12"/>
      <c r="D2881" s="12"/>
    </row>
    <row r="2882" spans="3:4" x14ac:dyDescent="0.2">
      <c r="C2882" s="12"/>
      <c r="D2882" s="12"/>
    </row>
    <row r="2883" spans="3:4" x14ac:dyDescent="0.2">
      <c r="C2883" s="12"/>
      <c r="D2883" s="12"/>
    </row>
    <row r="2884" spans="3:4" x14ac:dyDescent="0.2">
      <c r="C2884" s="12"/>
      <c r="D2884" s="12"/>
    </row>
    <row r="2885" spans="3:4" x14ac:dyDescent="0.2">
      <c r="C2885" s="12"/>
      <c r="D2885" s="12"/>
    </row>
    <row r="2886" spans="3:4" x14ac:dyDescent="0.2">
      <c r="C2886" s="12"/>
      <c r="D2886" s="12"/>
    </row>
    <row r="2887" spans="3:4" x14ac:dyDescent="0.2">
      <c r="C2887" s="12"/>
      <c r="D2887" s="12"/>
    </row>
    <row r="2888" spans="3:4" x14ac:dyDescent="0.2">
      <c r="C2888" s="12"/>
      <c r="D2888" s="12"/>
    </row>
    <row r="2889" spans="3:4" x14ac:dyDescent="0.2">
      <c r="C2889" s="12"/>
      <c r="D2889" s="12"/>
    </row>
    <row r="2890" spans="3:4" x14ac:dyDescent="0.2">
      <c r="C2890" s="12"/>
      <c r="D2890" s="12"/>
    </row>
    <row r="2891" spans="3:4" x14ac:dyDescent="0.2">
      <c r="C2891" s="12"/>
      <c r="D2891" s="12"/>
    </row>
    <row r="2892" spans="3:4" x14ac:dyDescent="0.2">
      <c r="C2892" s="12"/>
      <c r="D2892" s="12"/>
    </row>
    <row r="2893" spans="3:4" x14ac:dyDescent="0.2">
      <c r="C2893" s="12"/>
      <c r="D2893" s="12"/>
    </row>
    <row r="2894" spans="3:4" x14ac:dyDescent="0.2">
      <c r="C2894" s="12"/>
      <c r="D2894" s="12"/>
    </row>
    <row r="2895" spans="3:4" x14ac:dyDescent="0.2">
      <c r="C2895" s="12"/>
      <c r="D2895" s="12"/>
    </row>
    <row r="2896" spans="3:4" x14ac:dyDescent="0.2">
      <c r="C2896" s="12"/>
      <c r="D2896" s="12"/>
    </row>
    <row r="2897" spans="3:4" x14ac:dyDescent="0.2">
      <c r="C2897" s="12"/>
      <c r="D2897" s="12"/>
    </row>
    <row r="2898" spans="3:4" x14ac:dyDescent="0.2">
      <c r="C2898" s="12"/>
      <c r="D2898" s="12"/>
    </row>
    <row r="2899" spans="3:4" x14ac:dyDescent="0.2">
      <c r="C2899" s="12"/>
      <c r="D2899" s="12"/>
    </row>
    <row r="2900" spans="3:4" x14ac:dyDescent="0.2">
      <c r="C2900" s="12"/>
      <c r="D2900" s="12"/>
    </row>
    <row r="2901" spans="3:4" x14ac:dyDescent="0.2">
      <c r="C2901" s="12"/>
      <c r="D2901" s="12"/>
    </row>
    <row r="2902" spans="3:4" x14ac:dyDescent="0.2">
      <c r="C2902" s="12"/>
      <c r="D2902" s="12"/>
    </row>
    <row r="2903" spans="3:4" x14ac:dyDescent="0.2">
      <c r="C2903" s="12"/>
      <c r="D2903" s="12"/>
    </row>
    <row r="2904" spans="3:4" x14ac:dyDescent="0.2">
      <c r="C2904" s="12"/>
      <c r="D2904" s="12"/>
    </row>
    <row r="2905" spans="3:4" x14ac:dyDescent="0.2">
      <c r="C2905" s="12"/>
      <c r="D2905" s="12"/>
    </row>
    <row r="2906" spans="3:4" x14ac:dyDescent="0.2">
      <c r="C2906" s="12"/>
      <c r="D2906" s="12"/>
    </row>
    <row r="2907" spans="3:4" x14ac:dyDescent="0.2">
      <c r="C2907" s="12"/>
      <c r="D2907" s="12"/>
    </row>
    <row r="2908" spans="3:4" x14ac:dyDescent="0.2">
      <c r="C2908" s="12"/>
      <c r="D2908" s="12"/>
    </row>
    <row r="2909" spans="3:4" x14ac:dyDescent="0.2">
      <c r="C2909" s="12"/>
      <c r="D2909" s="12"/>
    </row>
    <row r="2910" spans="3:4" x14ac:dyDescent="0.2">
      <c r="C2910" s="12"/>
      <c r="D2910" s="12"/>
    </row>
    <row r="2911" spans="3:4" x14ac:dyDescent="0.2">
      <c r="C2911" s="12"/>
      <c r="D2911" s="12"/>
    </row>
    <row r="2912" spans="3:4" x14ac:dyDescent="0.2">
      <c r="C2912" s="12"/>
      <c r="D2912" s="12"/>
    </row>
    <row r="2913" spans="3:4" x14ac:dyDescent="0.2">
      <c r="C2913" s="12"/>
      <c r="D2913" s="12"/>
    </row>
    <row r="2914" spans="3:4" x14ac:dyDescent="0.2">
      <c r="C2914" s="12"/>
      <c r="D2914" s="12"/>
    </row>
    <row r="2915" spans="3:4" x14ac:dyDescent="0.2">
      <c r="C2915" s="12"/>
      <c r="D2915" s="12"/>
    </row>
    <row r="2916" spans="3:4" x14ac:dyDescent="0.2">
      <c r="C2916" s="12"/>
      <c r="D2916" s="12"/>
    </row>
    <row r="2917" spans="3:4" x14ac:dyDescent="0.2">
      <c r="C2917" s="12"/>
      <c r="D2917" s="12"/>
    </row>
    <row r="2918" spans="3:4" x14ac:dyDescent="0.2">
      <c r="C2918" s="12"/>
      <c r="D2918" s="12"/>
    </row>
    <row r="2919" spans="3:4" x14ac:dyDescent="0.2">
      <c r="C2919" s="12"/>
      <c r="D2919" s="12"/>
    </row>
    <row r="2920" spans="3:4" x14ac:dyDescent="0.2">
      <c r="C2920" s="12"/>
      <c r="D2920" s="12"/>
    </row>
    <row r="2921" spans="3:4" x14ac:dyDescent="0.2">
      <c r="C2921" s="12"/>
      <c r="D2921" s="12"/>
    </row>
    <row r="2922" spans="3:4" x14ac:dyDescent="0.2">
      <c r="C2922" s="12"/>
      <c r="D2922" s="12"/>
    </row>
    <row r="2923" spans="3:4" x14ac:dyDescent="0.2">
      <c r="C2923" s="12"/>
      <c r="D2923" s="12"/>
    </row>
    <row r="2924" spans="3:4" x14ac:dyDescent="0.2">
      <c r="C2924" s="12"/>
      <c r="D2924" s="12"/>
    </row>
    <row r="2925" spans="3:4" x14ac:dyDescent="0.2">
      <c r="C2925" s="12"/>
      <c r="D2925" s="12"/>
    </row>
    <row r="2926" spans="3:4" x14ac:dyDescent="0.2">
      <c r="C2926" s="12"/>
      <c r="D2926" s="12"/>
    </row>
    <row r="2927" spans="3:4" x14ac:dyDescent="0.2">
      <c r="C2927" s="12"/>
      <c r="D2927" s="12"/>
    </row>
    <row r="2928" spans="3:4" x14ac:dyDescent="0.2">
      <c r="C2928" s="12"/>
      <c r="D2928" s="12"/>
    </row>
    <row r="2929" spans="3:4" x14ac:dyDescent="0.2">
      <c r="C2929" s="12"/>
      <c r="D2929" s="12"/>
    </row>
    <row r="2930" spans="3:4" x14ac:dyDescent="0.2">
      <c r="C2930" s="12"/>
      <c r="D2930" s="12"/>
    </row>
    <row r="2931" spans="3:4" x14ac:dyDescent="0.2">
      <c r="C2931" s="12"/>
      <c r="D2931" s="12"/>
    </row>
    <row r="2932" spans="3:4" x14ac:dyDescent="0.2">
      <c r="C2932" s="12"/>
      <c r="D2932" s="12"/>
    </row>
    <row r="2933" spans="3:4" x14ac:dyDescent="0.2">
      <c r="C2933" s="12"/>
      <c r="D2933" s="12"/>
    </row>
    <row r="2934" spans="3:4" x14ac:dyDescent="0.2">
      <c r="C2934" s="12"/>
      <c r="D2934" s="12"/>
    </row>
    <row r="2935" spans="3:4" x14ac:dyDescent="0.2">
      <c r="C2935" s="12"/>
      <c r="D2935" s="12"/>
    </row>
    <row r="2936" spans="3:4" x14ac:dyDescent="0.2">
      <c r="C2936" s="12"/>
      <c r="D2936" s="12"/>
    </row>
    <row r="2937" spans="3:4" x14ac:dyDescent="0.2">
      <c r="C2937" s="12"/>
      <c r="D2937" s="12"/>
    </row>
    <row r="2938" spans="3:4" x14ac:dyDescent="0.2">
      <c r="C2938" s="12"/>
      <c r="D2938" s="12"/>
    </row>
    <row r="2939" spans="3:4" x14ac:dyDescent="0.2">
      <c r="C2939" s="12"/>
      <c r="D2939" s="12"/>
    </row>
    <row r="2940" spans="3:4" x14ac:dyDescent="0.2">
      <c r="C2940" s="12"/>
      <c r="D2940" s="12"/>
    </row>
    <row r="2941" spans="3:4" x14ac:dyDescent="0.2">
      <c r="C2941" s="12"/>
      <c r="D2941" s="12"/>
    </row>
    <row r="2942" spans="3:4" x14ac:dyDescent="0.2">
      <c r="C2942" s="12"/>
      <c r="D2942" s="12"/>
    </row>
    <row r="2943" spans="3:4" x14ac:dyDescent="0.2">
      <c r="C2943" s="12"/>
      <c r="D2943" s="12"/>
    </row>
    <row r="2944" spans="3:4" x14ac:dyDescent="0.2">
      <c r="C2944" s="12"/>
      <c r="D2944" s="12"/>
    </row>
    <row r="2945" spans="3:4" x14ac:dyDescent="0.2">
      <c r="C2945" s="12"/>
      <c r="D2945" s="12"/>
    </row>
    <row r="2946" spans="3:4" x14ac:dyDescent="0.2">
      <c r="C2946" s="12"/>
      <c r="D2946" s="12"/>
    </row>
    <row r="2947" spans="3:4" x14ac:dyDescent="0.2">
      <c r="C2947" s="12"/>
      <c r="D2947" s="12"/>
    </row>
    <row r="2948" spans="3:4" x14ac:dyDescent="0.2">
      <c r="C2948" s="12"/>
      <c r="D2948" s="12"/>
    </row>
    <row r="2949" spans="3:4" x14ac:dyDescent="0.2">
      <c r="C2949" s="12"/>
      <c r="D2949" s="12"/>
    </row>
    <row r="2950" spans="3:4" x14ac:dyDescent="0.2">
      <c r="C2950" s="12"/>
      <c r="D2950" s="12"/>
    </row>
    <row r="2951" spans="3:4" x14ac:dyDescent="0.2">
      <c r="C2951" s="12"/>
      <c r="D2951" s="12"/>
    </row>
    <row r="2952" spans="3:4" x14ac:dyDescent="0.2">
      <c r="C2952" s="12"/>
      <c r="D2952" s="12"/>
    </row>
    <row r="2953" spans="3:4" x14ac:dyDescent="0.2">
      <c r="C2953" s="12"/>
      <c r="D2953" s="12"/>
    </row>
    <row r="2954" spans="3:4" x14ac:dyDescent="0.2">
      <c r="C2954" s="12"/>
      <c r="D2954" s="12"/>
    </row>
    <row r="2955" spans="3:4" x14ac:dyDescent="0.2">
      <c r="C2955" s="12"/>
      <c r="D2955" s="12"/>
    </row>
    <row r="2956" spans="3:4" x14ac:dyDescent="0.2">
      <c r="C2956" s="12"/>
      <c r="D2956" s="12"/>
    </row>
    <row r="2957" spans="3:4" x14ac:dyDescent="0.2">
      <c r="C2957" s="12"/>
      <c r="D2957" s="12"/>
    </row>
    <row r="2958" spans="3:4" x14ac:dyDescent="0.2">
      <c r="C2958" s="12"/>
      <c r="D2958" s="12"/>
    </row>
    <row r="2959" spans="3:4" x14ac:dyDescent="0.2">
      <c r="C2959" s="12"/>
      <c r="D2959" s="12"/>
    </row>
    <row r="2960" spans="3:4" x14ac:dyDescent="0.2">
      <c r="C2960" s="12"/>
      <c r="D2960" s="12"/>
    </row>
    <row r="2961" spans="3:4" x14ac:dyDescent="0.2">
      <c r="C2961" s="12"/>
      <c r="D2961" s="12"/>
    </row>
    <row r="2962" spans="3:4" x14ac:dyDescent="0.2">
      <c r="C2962" s="12"/>
      <c r="D2962" s="12"/>
    </row>
    <row r="2963" spans="3:4" x14ac:dyDescent="0.2">
      <c r="C2963" s="12"/>
      <c r="D2963" s="12"/>
    </row>
    <row r="2964" spans="3:4" x14ac:dyDescent="0.2">
      <c r="C2964" s="12"/>
      <c r="D2964" s="12"/>
    </row>
    <row r="2965" spans="3:4" x14ac:dyDescent="0.2">
      <c r="C2965" s="12"/>
      <c r="D2965" s="12"/>
    </row>
    <row r="2966" spans="3:4" x14ac:dyDescent="0.2">
      <c r="C2966" s="12"/>
      <c r="D2966" s="12"/>
    </row>
    <row r="2967" spans="3:4" x14ac:dyDescent="0.2">
      <c r="C2967" s="12"/>
      <c r="D2967" s="12"/>
    </row>
    <row r="2968" spans="3:4" x14ac:dyDescent="0.2">
      <c r="C2968" s="12"/>
      <c r="D2968" s="12"/>
    </row>
    <row r="2969" spans="3:4" x14ac:dyDescent="0.2">
      <c r="C2969" s="12"/>
      <c r="D2969" s="12"/>
    </row>
    <row r="2970" spans="3:4" x14ac:dyDescent="0.2">
      <c r="C2970" s="12"/>
      <c r="D2970" s="12"/>
    </row>
    <row r="2971" spans="3:4" x14ac:dyDescent="0.2">
      <c r="C2971" s="12"/>
      <c r="D2971" s="12"/>
    </row>
    <row r="2972" spans="3:4" x14ac:dyDescent="0.2">
      <c r="C2972" s="12"/>
      <c r="D2972" s="12"/>
    </row>
    <row r="2973" spans="3:4" x14ac:dyDescent="0.2">
      <c r="C2973" s="12"/>
      <c r="D2973" s="12"/>
    </row>
    <row r="2974" spans="3:4" x14ac:dyDescent="0.2">
      <c r="C2974" s="12"/>
      <c r="D2974" s="12"/>
    </row>
    <row r="2975" spans="3:4" x14ac:dyDescent="0.2">
      <c r="C2975" s="12"/>
      <c r="D2975" s="12"/>
    </row>
    <row r="2976" spans="3:4" x14ac:dyDescent="0.2">
      <c r="C2976" s="12"/>
      <c r="D2976" s="12"/>
    </row>
    <row r="2977" spans="3:4" x14ac:dyDescent="0.2">
      <c r="C2977" s="12"/>
      <c r="D2977" s="12"/>
    </row>
    <row r="2978" spans="3:4" x14ac:dyDescent="0.2">
      <c r="C2978" s="12"/>
      <c r="D2978" s="12"/>
    </row>
    <row r="2979" spans="3:4" x14ac:dyDescent="0.2">
      <c r="C2979" s="12"/>
      <c r="D2979" s="12"/>
    </row>
    <row r="2980" spans="3:4" x14ac:dyDescent="0.2">
      <c r="C2980" s="12"/>
      <c r="D2980" s="12"/>
    </row>
    <row r="2981" spans="3:4" x14ac:dyDescent="0.2">
      <c r="C2981" s="12"/>
      <c r="D2981" s="12"/>
    </row>
    <row r="2982" spans="3:4" x14ac:dyDescent="0.2">
      <c r="C2982" s="12"/>
      <c r="D2982" s="12"/>
    </row>
    <row r="2983" spans="3:4" x14ac:dyDescent="0.2">
      <c r="C2983" s="12"/>
      <c r="D2983" s="12"/>
    </row>
    <row r="2984" spans="3:4" x14ac:dyDescent="0.2">
      <c r="C2984" s="12"/>
      <c r="D2984" s="12"/>
    </row>
    <row r="2985" spans="3:4" x14ac:dyDescent="0.2">
      <c r="C2985" s="12"/>
      <c r="D2985" s="12"/>
    </row>
    <row r="2986" spans="3:4" x14ac:dyDescent="0.2">
      <c r="C2986" s="12"/>
      <c r="D2986" s="12"/>
    </row>
    <row r="2987" spans="3:4" x14ac:dyDescent="0.2">
      <c r="C2987" s="12"/>
      <c r="D2987" s="12"/>
    </row>
    <row r="2988" spans="3:4" x14ac:dyDescent="0.2">
      <c r="C2988" s="12"/>
      <c r="D2988" s="12"/>
    </row>
    <row r="2989" spans="3:4" x14ac:dyDescent="0.2">
      <c r="C2989" s="12"/>
      <c r="D2989" s="12"/>
    </row>
    <row r="2990" spans="3:4" x14ac:dyDescent="0.2">
      <c r="C2990" s="12"/>
      <c r="D2990" s="12"/>
    </row>
    <row r="2991" spans="3:4" x14ac:dyDescent="0.2">
      <c r="C2991" s="12"/>
      <c r="D2991" s="12"/>
    </row>
    <row r="2992" spans="3:4" x14ac:dyDescent="0.2">
      <c r="C2992" s="12"/>
      <c r="D2992" s="12"/>
    </row>
    <row r="2993" spans="3:4" x14ac:dyDescent="0.2">
      <c r="C2993" s="12"/>
      <c r="D2993" s="12"/>
    </row>
    <row r="2994" spans="3:4" x14ac:dyDescent="0.2">
      <c r="C2994" s="12"/>
      <c r="D2994" s="12"/>
    </row>
    <row r="2995" spans="3:4" x14ac:dyDescent="0.2">
      <c r="C2995" s="12"/>
      <c r="D2995" s="12"/>
    </row>
    <row r="2996" spans="3:4" x14ac:dyDescent="0.2">
      <c r="C2996" s="12"/>
      <c r="D2996" s="12"/>
    </row>
    <row r="2997" spans="3:4" x14ac:dyDescent="0.2">
      <c r="C2997" s="12"/>
      <c r="D2997" s="12"/>
    </row>
    <row r="2998" spans="3:4" x14ac:dyDescent="0.2">
      <c r="C2998" s="12"/>
      <c r="D2998" s="12"/>
    </row>
    <row r="2999" spans="3:4" x14ac:dyDescent="0.2">
      <c r="C2999" s="12"/>
      <c r="D2999" s="12"/>
    </row>
    <row r="3000" spans="3:4" x14ac:dyDescent="0.2">
      <c r="C3000" s="12"/>
      <c r="D3000" s="12"/>
    </row>
    <row r="3001" spans="3:4" x14ac:dyDescent="0.2">
      <c r="C3001" s="12"/>
      <c r="D3001" s="12"/>
    </row>
    <row r="3002" spans="3:4" x14ac:dyDescent="0.2">
      <c r="C3002" s="12"/>
      <c r="D3002" s="12"/>
    </row>
    <row r="3003" spans="3:4" x14ac:dyDescent="0.2">
      <c r="C3003" s="12"/>
      <c r="D3003" s="12"/>
    </row>
    <row r="3004" spans="3:4" x14ac:dyDescent="0.2">
      <c r="C3004" s="12"/>
      <c r="D3004" s="12"/>
    </row>
    <row r="3005" spans="3:4" x14ac:dyDescent="0.2">
      <c r="C3005" s="12"/>
      <c r="D3005" s="12"/>
    </row>
    <row r="3006" spans="3:4" x14ac:dyDescent="0.2">
      <c r="C3006" s="12"/>
      <c r="D3006" s="12"/>
    </row>
    <row r="3007" spans="3:4" x14ac:dyDescent="0.2">
      <c r="C3007" s="12"/>
      <c r="D3007" s="12"/>
    </row>
    <row r="3008" spans="3:4" x14ac:dyDescent="0.2">
      <c r="C3008" s="12"/>
      <c r="D3008" s="12"/>
    </row>
    <row r="3009" spans="3:4" x14ac:dyDescent="0.2">
      <c r="C3009" s="12"/>
      <c r="D3009" s="12"/>
    </row>
    <row r="3010" spans="3:4" x14ac:dyDescent="0.2">
      <c r="C3010" s="12"/>
      <c r="D3010" s="12"/>
    </row>
    <row r="3011" spans="3:4" x14ac:dyDescent="0.2">
      <c r="C3011" s="12"/>
      <c r="D3011" s="12"/>
    </row>
    <row r="3012" spans="3:4" x14ac:dyDescent="0.2">
      <c r="C3012" s="12"/>
      <c r="D3012" s="12"/>
    </row>
    <row r="3013" spans="3:4" x14ac:dyDescent="0.2">
      <c r="C3013" s="12"/>
      <c r="D3013" s="12"/>
    </row>
    <row r="3014" spans="3:4" x14ac:dyDescent="0.2">
      <c r="C3014" s="12"/>
      <c r="D3014" s="12"/>
    </row>
    <row r="3015" spans="3:4" x14ac:dyDescent="0.2">
      <c r="C3015" s="12"/>
      <c r="D3015" s="12"/>
    </row>
    <row r="3016" spans="3:4" x14ac:dyDescent="0.2">
      <c r="C3016" s="12"/>
      <c r="D3016" s="12"/>
    </row>
    <row r="3017" spans="3:4" x14ac:dyDescent="0.2">
      <c r="C3017" s="12"/>
      <c r="D3017" s="12"/>
    </row>
    <row r="3018" spans="3:4" x14ac:dyDescent="0.2">
      <c r="C3018" s="12"/>
      <c r="D3018" s="12"/>
    </row>
    <row r="3019" spans="3:4" x14ac:dyDescent="0.2">
      <c r="C3019" s="12"/>
      <c r="D3019" s="12"/>
    </row>
    <row r="3020" spans="3:4" x14ac:dyDescent="0.2">
      <c r="C3020" s="12"/>
      <c r="D3020" s="12"/>
    </row>
    <row r="3021" spans="3:4" x14ac:dyDescent="0.2">
      <c r="C3021" s="12"/>
      <c r="D3021" s="12"/>
    </row>
    <row r="3022" spans="3:4" x14ac:dyDescent="0.2">
      <c r="C3022" s="12"/>
      <c r="D3022" s="12"/>
    </row>
    <row r="3023" spans="3:4" x14ac:dyDescent="0.2">
      <c r="C3023" s="12"/>
      <c r="D3023" s="12"/>
    </row>
    <row r="3024" spans="3:4" x14ac:dyDescent="0.2">
      <c r="C3024" s="12"/>
      <c r="D3024" s="12"/>
    </row>
    <row r="3025" spans="3:4" x14ac:dyDescent="0.2">
      <c r="C3025" s="12"/>
      <c r="D3025" s="12"/>
    </row>
    <row r="3026" spans="3:4" x14ac:dyDescent="0.2">
      <c r="C3026" s="12"/>
      <c r="D3026" s="12"/>
    </row>
    <row r="3027" spans="3:4" x14ac:dyDescent="0.2">
      <c r="C3027" s="12"/>
      <c r="D3027" s="12"/>
    </row>
    <row r="3028" spans="3:4" x14ac:dyDescent="0.2">
      <c r="C3028" s="12"/>
      <c r="D3028" s="12"/>
    </row>
    <row r="3029" spans="3:4" x14ac:dyDescent="0.2">
      <c r="C3029" s="12"/>
      <c r="D3029" s="12"/>
    </row>
    <row r="3030" spans="3:4" x14ac:dyDescent="0.2">
      <c r="C3030" s="12"/>
      <c r="D3030" s="12"/>
    </row>
    <row r="3031" spans="3:4" x14ac:dyDescent="0.2">
      <c r="C3031" s="12"/>
      <c r="D3031" s="12"/>
    </row>
    <row r="3032" spans="3:4" x14ac:dyDescent="0.2">
      <c r="C3032" s="12"/>
      <c r="D3032" s="12"/>
    </row>
    <row r="3033" spans="3:4" x14ac:dyDescent="0.2">
      <c r="C3033" s="12"/>
      <c r="D3033" s="12"/>
    </row>
    <row r="3034" spans="3:4" x14ac:dyDescent="0.2">
      <c r="C3034" s="12"/>
      <c r="D3034" s="12"/>
    </row>
    <row r="3035" spans="3:4" x14ac:dyDescent="0.2">
      <c r="C3035" s="12"/>
      <c r="D3035" s="12"/>
    </row>
    <row r="3036" spans="3:4" x14ac:dyDescent="0.2">
      <c r="C3036" s="12"/>
      <c r="D3036" s="12"/>
    </row>
    <row r="3037" spans="3:4" x14ac:dyDescent="0.2">
      <c r="C3037" s="12"/>
      <c r="D3037" s="12"/>
    </row>
    <row r="3038" spans="3:4" x14ac:dyDescent="0.2">
      <c r="C3038" s="12"/>
      <c r="D3038" s="12"/>
    </row>
    <row r="3039" spans="3:4" x14ac:dyDescent="0.2">
      <c r="C3039" s="12"/>
      <c r="D3039" s="12"/>
    </row>
    <row r="3040" spans="3:4" x14ac:dyDescent="0.2">
      <c r="C3040" s="12"/>
      <c r="D3040" s="12"/>
    </row>
    <row r="3041" spans="3:4" x14ac:dyDescent="0.2">
      <c r="C3041" s="12"/>
      <c r="D3041" s="12"/>
    </row>
    <row r="3042" spans="3:4" x14ac:dyDescent="0.2">
      <c r="C3042" s="12"/>
      <c r="D3042" s="12"/>
    </row>
    <row r="3043" spans="3:4" x14ac:dyDescent="0.2">
      <c r="C3043" s="12"/>
      <c r="D3043" s="12"/>
    </row>
    <row r="3044" spans="3:4" x14ac:dyDescent="0.2">
      <c r="C3044" s="12"/>
      <c r="D3044" s="12"/>
    </row>
    <row r="3045" spans="3:4" x14ac:dyDescent="0.2">
      <c r="C3045" s="12"/>
      <c r="D3045" s="12"/>
    </row>
    <row r="3046" spans="3:4" x14ac:dyDescent="0.2">
      <c r="C3046" s="12"/>
      <c r="D3046" s="12"/>
    </row>
    <row r="3047" spans="3:4" x14ac:dyDescent="0.2">
      <c r="C3047" s="12"/>
      <c r="D3047" s="12"/>
    </row>
    <row r="3048" spans="3:4" x14ac:dyDescent="0.2">
      <c r="C3048" s="12"/>
      <c r="D3048" s="12"/>
    </row>
    <row r="3049" spans="3:4" x14ac:dyDescent="0.2">
      <c r="C3049" s="12"/>
      <c r="D3049" s="12"/>
    </row>
    <row r="3050" spans="3:4" x14ac:dyDescent="0.2">
      <c r="C3050" s="12"/>
      <c r="D3050" s="12"/>
    </row>
    <row r="3051" spans="3:4" x14ac:dyDescent="0.2">
      <c r="C3051" s="12"/>
      <c r="D3051" s="12"/>
    </row>
    <row r="3052" spans="3:4" x14ac:dyDescent="0.2">
      <c r="C3052" s="12"/>
      <c r="D3052" s="12"/>
    </row>
    <row r="3053" spans="3:4" x14ac:dyDescent="0.2">
      <c r="C3053" s="12"/>
      <c r="D3053" s="12"/>
    </row>
    <row r="3054" spans="3:4" x14ac:dyDescent="0.2">
      <c r="C3054" s="12"/>
      <c r="D3054" s="12"/>
    </row>
    <row r="3055" spans="3:4" x14ac:dyDescent="0.2">
      <c r="C3055" s="12"/>
      <c r="D3055" s="12"/>
    </row>
    <row r="3056" spans="3:4" x14ac:dyDescent="0.2">
      <c r="C3056" s="12"/>
      <c r="D3056" s="12"/>
    </row>
    <row r="3057" spans="3:4" x14ac:dyDescent="0.2">
      <c r="C3057" s="12"/>
      <c r="D3057" s="12"/>
    </row>
    <row r="3058" spans="3:4" x14ac:dyDescent="0.2">
      <c r="C3058" s="12"/>
      <c r="D3058" s="12"/>
    </row>
    <row r="3059" spans="3:4" x14ac:dyDescent="0.2">
      <c r="C3059" s="12"/>
      <c r="D3059" s="12"/>
    </row>
    <row r="3060" spans="3:4" x14ac:dyDescent="0.2">
      <c r="C3060" s="12"/>
      <c r="D3060" s="12"/>
    </row>
    <row r="3061" spans="3:4" x14ac:dyDescent="0.2">
      <c r="C3061" s="12"/>
      <c r="D3061" s="12"/>
    </row>
    <row r="3062" spans="3:4" x14ac:dyDescent="0.2">
      <c r="C3062" s="12"/>
      <c r="D3062" s="12"/>
    </row>
    <row r="3063" spans="3:4" x14ac:dyDescent="0.2">
      <c r="C3063" s="12"/>
      <c r="D3063" s="12"/>
    </row>
    <row r="3064" spans="3:4" x14ac:dyDescent="0.2">
      <c r="C3064" s="12"/>
      <c r="D3064" s="12"/>
    </row>
    <row r="3065" spans="3:4" x14ac:dyDescent="0.2">
      <c r="C3065" s="12"/>
      <c r="D3065" s="12"/>
    </row>
    <row r="3066" spans="3:4" x14ac:dyDescent="0.2">
      <c r="C3066" s="12"/>
      <c r="D3066" s="12"/>
    </row>
    <row r="3067" spans="3:4" x14ac:dyDescent="0.2">
      <c r="C3067" s="12"/>
      <c r="D3067" s="12"/>
    </row>
    <row r="3068" spans="3:4" x14ac:dyDescent="0.2">
      <c r="C3068" s="12"/>
      <c r="D3068" s="12"/>
    </row>
    <row r="3069" spans="3:4" x14ac:dyDescent="0.2">
      <c r="C3069" s="12"/>
      <c r="D3069" s="12"/>
    </row>
    <row r="3070" spans="3:4" x14ac:dyDescent="0.2">
      <c r="C3070" s="12"/>
      <c r="D3070" s="12"/>
    </row>
    <row r="3071" spans="3:4" x14ac:dyDescent="0.2">
      <c r="C3071" s="12"/>
      <c r="D3071" s="12"/>
    </row>
    <row r="3072" spans="3:4" x14ac:dyDescent="0.2">
      <c r="C3072" s="12"/>
      <c r="D3072" s="12"/>
    </row>
    <row r="3073" spans="3:4" x14ac:dyDescent="0.2">
      <c r="C3073" s="12"/>
      <c r="D3073" s="12"/>
    </row>
    <row r="3074" spans="3:4" x14ac:dyDescent="0.2">
      <c r="C3074" s="12"/>
      <c r="D3074" s="12"/>
    </row>
    <row r="3075" spans="3:4" x14ac:dyDescent="0.2">
      <c r="C3075" s="12"/>
      <c r="D3075" s="12"/>
    </row>
    <row r="3076" spans="3:4" x14ac:dyDescent="0.2">
      <c r="C3076" s="12"/>
      <c r="D3076" s="12"/>
    </row>
    <row r="3077" spans="3:4" x14ac:dyDescent="0.2">
      <c r="C3077" s="12"/>
      <c r="D3077" s="12"/>
    </row>
    <row r="3078" spans="3:4" x14ac:dyDescent="0.2">
      <c r="C3078" s="12"/>
      <c r="D3078" s="12"/>
    </row>
    <row r="3079" spans="3:4" x14ac:dyDescent="0.2">
      <c r="C3079" s="12"/>
      <c r="D3079" s="12"/>
    </row>
    <row r="3080" spans="3:4" x14ac:dyDescent="0.2">
      <c r="C3080" s="12"/>
      <c r="D3080" s="12"/>
    </row>
    <row r="3081" spans="3:4" x14ac:dyDescent="0.2">
      <c r="C3081" s="12"/>
      <c r="D3081" s="12"/>
    </row>
    <row r="3082" spans="3:4" x14ac:dyDescent="0.2">
      <c r="C3082" s="12"/>
      <c r="D3082" s="12"/>
    </row>
    <row r="3083" spans="3:4" x14ac:dyDescent="0.2">
      <c r="C3083" s="12"/>
      <c r="D3083" s="12"/>
    </row>
    <row r="3084" spans="3:4" x14ac:dyDescent="0.2">
      <c r="C3084" s="12"/>
      <c r="D3084" s="12"/>
    </row>
    <row r="3085" spans="3:4" x14ac:dyDescent="0.2">
      <c r="C3085" s="12"/>
      <c r="D3085" s="12"/>
    </row>
    <row r="3086" spans="3:4" x14ac:dyDescent="0.2">
      <c r="C3086" s="12"/>
      <c r="D3086" s="12"/>
    </row>
    <row r="3087" spans="3:4" x14ac:dyDescent="0.2">
      <c r="C3087" s="12"/>
      <c r="D3087" s="12"/>
    </row>
    <row r="3088" spans="3:4" x14ac:dyDescent="0.2">
      <c r="C3088" s="12"/>
      <c r="D3088" s="12"/>
    </row>
    <row r="3089" spans="3:4" x14ac:dyDescent="0.2">
      <c r="C3089" s="12"/>
      <c r="D3089" s="12"/>
    </row>
    <row r="3090" spans="3:4" x14ac:dyDescent="0.2">
      <c r="C3090" s="12"/>
      <c r="D3090" s="12"/>
    </row>
    <row r="3091" spans="3:4" x14ac:dyDescent="0.2">
      <c r="C3091" s="12"/>
      <c r="D3091" s="12"/>
    </row>
    <row r="3092" spans="3:4" x14ac:dyDescent="0.2">
      <c r="C3092" s="12"/>
      <c r="D3092" s="12"/>
    </row>
    <row r="3093" spans="3:4" x14ac:dyDescent="0.2">
      <c r="C3093" s="12"/>
      <c r="D3093" s="12"/>
    </row>
    <row r="3094" spans="3:4" x14ac:dyDescent="0.2">
      <c r="C3094" s="12"/>
      <c r="D3094" s="12"/>
    </row>
    <row r="3095" spans="3:4" x14ac:dyDescent="0.2">
      <c r="C3095" s="12"/>
      <c r="D3095" s="12"/>
    </row>
    <row r="3096" spans="3:4" x14ac:dyDescent="0.2">
      <c r="C3096" s="12"/>
      <c r="D3096" s="12"/>
    </row>
    <row r="3097" spans="3:4" x14ac:dyDescent="0.2">
      <c r="C3097" s="12"/>
      <c r="D3097" s="12"/>
    </row>
    <row r="3098" spans="3:4" x14ac:dyDescent="0.2">
      <c r="C3098" s="12"/>
      <c r="D3098" s="12"/>
    </row>
    <row r="3099" spans="3:4" x14ac:dyDescent="0.2">
      <c r="C3099" s="12"/>
      <c r="D3099" s="12"/>
    </row>
    <row r="3100" spans="3:4" x14ac:dyDescent="0.2">
      <c r="C3100" s="12"/>
      <c r="D3100" s="12"/>
    </row>
    <row r="3101" spans="3:4" x14ac:dyDescent="0.2">
      <c r="C3101" s="12"/>
      <c r="D3101" s="12"/>
    </row>
    <row r="3102" spans="3:4" x14ac:dyDescent="0.2">
      <c r="C3102" s="12"/>
      <c r="D3102" s="12"/>
    </row>
    <row r="3103" spans="3:4" x14ac:dyDescent="0.2">
      <c r="C3103" s="12"/>
      <c r="D3103" s="12"/>
    </row>
    <row r="3104" spans="3:4" x14ac:dyDescent="0.2">
      <c r="C3104" s="12"/>
      <c r="D3104" s="12"/>
    </row>
    <row r="3105" spans="3:4" x14ac:dyDescent="0.2">
      <c r="C3105" s="12"/>
      <c r="D3105" s="12"/>
    </row>
    <row r="3106" spans="3:4" x14ac:dyDescent="0.2">
      <c r="C3106" s="12"/>
      <c r="D3106" s="12"/>
    </row>
    <row r="3107" spans="3:4" x14ac:dyDescent="0.2">
      <c r="C3107" s="12"/>
      <c r="D3107" s="12"/>
    </row>
    <row r="3108" spans="3:4" x14ac:dyDescent="0.2">
      <c r="C3108" s="12"/>
      <c r="D3108" s="12"/>
    </row>
    <row r="3109" spans="3:4" x14ac:dyDescent="0.2">
      <c r="C3109" s="12"/>
      <c r="D3109" s="12"/>
    </row>
    <row r="3110" spans="3:4" x14ac:dyDescent="0.2">
      <c r="C3110" s="12"/>
      <c r="D3110" s="12"/>
    </row>
    <row r="3111" spans="3:4" x14ac:dyDescent="0.2">
      <c r="C3111" s="12"/>
      <c r="D3111" s="12"/>
    </row>
    <row r="3112" spans="3:4" x14ac:dyDescent="0.2">
      <c r="C3112" s="12"/>
      <c r="D3112" s="12"/>
    </row>
    <row r="3113" spans="3:4" x14ac:dyDescent="0.2">
      <c r="C3113" s="12"/>
      <c r="D3113" s="12"/>
    </row>
    <row r="3114" spans="3:4" x14ac:dyDescent="0.2">
      <c r="C3114" s="12"/>
      <c r="D3114" s="12"/>
    </row>
    <row r="3115" spans="3:4" x14ac:dyDescent="0.2">
      <c r="C3115" s="12"/>
      <c r="D3115" s="12"/>
    </row>
    <row r="3116" spans="3:4" x14ac:dyDescent="0.2">
      <c r="C3116" s="12"/>
      <c r="D3116" s="12"/>
    </row>
    <row r="3117" spans="3:4" x14ac:dyDescent="0.2">
      <c r="C3117" s="12"/>
      <c r="D3117" s="12"/>
    </row>
    <row r="3118" spans="3:4" x14ac:dyDescent="0.2">
      <c r="C3118" s="12"/>
      <c r="D3118" s="12"/>
    </row>
    <row r="3119" spans="3:4" x14ac:dyDescent="0.2">
      <c r="C3119" s="12"/>
      <c r="D3119" s="12"/>
    </row>
    <row r="3120" spans="3:4" x14ac:dyDescent="0.2">
      <c r="C3120" s="12"/>
      <c r="D3120" s="12"/>
    </row>
    <row r="3121" spans="3:4" x14ac:dyDescent="0.2">
      <c r="C3121" s="12"/>
      <c r="D3121" s="12"/>
    </row>
    <row r="3122" spans="3:4" x14ac:dyDescent="0.2">
      <c r="C3122" s="12"/>
      <c r="D3122" s="12"/>
    </row>
    <row r="3123" spans="3:4" x14ac:dyDescent="0.2">
      <c r="C3123" s="12"/>
      <c r="D3123" s="12"/>
    </row>
    <row r="3124" spans="3:4" x14ac:dyDescent="0.2">
      <c r="C3124" s="12"/>
      <c r="D3124" s="12"/>
    </row>
    <row r="3125" spans="3:4" x14ac:dyDescent="0.2">
      <c r="C3125" s="12"/>
      <c r="D3125" s="12"/>
    </row>
    <row r="3126" spans="3:4" x14ac:dyDescent="0.2">
      <c r="C3126" s="12"/>
      <c r="D3126" s="12"/>
    </row>
    <row r="3127" spans="3:4" x14ac:dyDescent="0.2">
      <c r="C3127" s="12"/>
      <c r="D3127" s="12"/>
    </row>
    <row r="3128" spans="3:4" x14ac:dyDescent="0.2">
      <c r="C3128" s="12"/>
      <c r="D3128" s="12"/>
    </row>
    <row r="3129" spans="3:4" x14ac:dyDescent="0.2">
      <c r="C3129" s="12"/>
      <c r="D3129" s="12"/>
    </row>
    <row r="3130" spans="3:4" x14ac:dyDescent="0.2">
      <c r="C3130" s="12"/>
      <c r="D3130" s="12"/>
    </row>
    <row r="3131" spans="3:4" x14ac:dyDescent="0.2">
      <c r="C3131" s="12"/>
      <c r="D3131" s="12"/>
    </row>
    <row r="3132" spans="3:4" x14ac:dyDescent="0.2">
      <c r="C3132" s="12"/>
      <c r="D3132" s="12"/>
    </row>
    <row r="3133" spans="3:4" x14ac:dyDescent="0.2">
      <c r="C3133" s="12"/>
      <c r="D3133" s="12"/>
    </row>
    <row r="3134" spans="3:4" x14ac:dyDescent="0.2">
      <c r="C3134" s="12"/>
      <c r="D3134" s="12"/>
    </row>
    <row r="3135" spans="3:4" x14ac:dyDescent="0.2">
      <c r="C3135" s="12"/>
      <c r="D3135" s="12"/>
    </row>
    <row r="3136" spans="3:4" x14ac:dyDescent="0.2">
      <c r="C3136" s="12"/>
      <c r="D3136" s="12"/>
    </row>
    <row r="3137" spans="3:4" x14ac:dyDescent="0.2">
      <c r="C3137" s="12"/>
      <c r="D3137" s="12"/>
    </row>
    <row r="3138" spans="3:4" x14ac:dyDescent="0.2">
      <c r="C3138" s="12"/>
      <c r="D3138" s="12"/>
    </row>
    <row r="3139" spans="3:4" x14ac:dyDescent="0.2">
      <c r="C3139" s="12"/>
      <c r="D3139" s="12"/>
    </row>
    <row r="3140" spans="3:4" x14ac:dyDescent="0.2">
      <c r="C3140" s="12"/>
      <c r="D3140" s="12"/>
    </row>
    <row r="3141" spans="3:4" x14ac:dyDescent="0.2">
      <c r="C3141" s="12"/>
      <c r="D3141" s="12"/>
    </row>
    <row r="3142" spans="3:4" x14ac:dyDescent="0.2">
      <c r="C3142" s="12"/>
      <c r="D3142" s="12"/>
    </row>
    <row r="3143" spans="3:4" x14ac:dyDescent="0.2">
      <c r="C3143" s="12"/>
      <c r="D3143" s="12"/>
    </row>
    <row r="3144" spans="3:4" x14ac:dyDescent="0.2">
      <c r="C3144" s="12"/>
      <c r="D3144" s="12"/>
    </row>
    <row r="3145" spans="3:4" x14ac:dyDescent="0.2">
      <c r="C3145" s="12"/>
      <c r="D3145" s="12"/>
    </row>
    <row r="3146" spans="3:4" x14ac:dyDescent="0.2">
      <c r="C3146" s="12"/>
      <c r="D3146" s="12"/>
    </row>
    <row r="3147" spans="3:4" x14ac:dyDescent="0.2">
      <c r="C3147" s="12"/>
      <c r="D3147" s="12"/>
    </row>
    <row r="3148" spans="3:4" x14ac:dyDescent="0.2">
      <c r="C3148" s="12"/>
      <c r="D3148" s="12"/>
    </row>
    <row r="3149" spans="3:4" x14ac:dyDescent="0.2">
      <c r="C3149" s="12"/>
      <c r="D3149" s="12"/>
    </row>
    <row r="3150" spans="3:4" x14ac:dyDescent="0.2">
      <c r="C3150" s="12"/>
      <c r="D3150" s="12"/>
    </row>
    <row r="3151" spans="3:4" x14ac:dyDescent="0.2">
      <c r="C3151" s="12"/>
      <c r="D3151" s="12"/>
    </row>
    <row r="3152" spans="3:4" x14ac:dyDescent="0.2">
      <c r="C3152" s="12"/>
      <c r="D3152" s="12"/>
    </row>
    <row r="3153" spans="3:4" x14ac:dyDescent="0.2">
      <c r="C3153" s="12"/>
      <c r="D3153" s="12"/>
    </row>
    <row r="3154" spans="3:4" x14ac:dyDescent="0.2">
      <c r="C3154" s="12"/>
      <c r="D3154" s="12"/>
    </row>
    <row r="3155" spans="3:4" x14ac:dyDescent="0.2">
      <c r="C3155" s="12"/>
      <c r="D3155" s="12"/>
    </row>
    <row r="3156" spans="3:4" x14ac:dyDescent="0.2">
      <c r="C3156" s="12"/>
      <c r="D3156" s="12"/>
    </row>
    <row r="3157" spans="3:4" x14ac:dyDescent="0.2">
      <c r="C3157" s="12"/>
      <c r="D3157" s="12"/>
    </row>
    <row r="3158" spans="3:4" x14ac:dyDescent="0.2">
      <c r="C3158" s="12"/>
      <c r="D3158" s="12"/>
    </row>
    <row r="3159" spans="3:4" x14ac:dyDescent="0.2">
      <c r="C3159" s="12"/>
      <c r="D3159" s="12"/>
    </row>
    <row r="3160" spans="3:4" x14ac:dyDescent="0.2">
      <c r="C3160" s="12"/>
      <c r="D3160" s="12"/>
    </row>
    <row r="3161" spans="3:4" x14ac:dyDescent="0.2">
      <c r="C3161" s="12"/>
      <c r="D3161" s="12"/>
    </row>
    <row r="3162" spans="3:4" x14ac:dyDescent="0.2">
      <c r="C3162" s="12"/>
      <c r="D3162" s="12"/>
    </row>
    <row r="3163" spans="3:4" x14ac:dyDescent="0.2">
      <c r="C3163" s="12"/>
      <c r="D3163" s="12"/>
    </row>
    <row r="3164" spans="3:4" x14ac:dyDescent="0.2">
      <c r="C3164" s="12"/>
      <c r="D3164" s="12"/>
    </row>
    <row r="3165" spans="3:4" x14ac:dyDescent="0.2">
      <c r="C3165" s="12"/>
      <c r="D3165" s="12"/>
    </row>
    <row r="3166" spans="3:4" x14ac:dyDescent="0.2">
      <c r="C3166" s="12"/>
      <c r="D3166" s="12"/>
    </row>
    <row r="3167" spans="3:4" x14ac:dyDescent="0.2">
      <c r="C3167" s="12"/>
      <c r="D3167" s="12"/>
    </row>
    <row r="3168" spans="3:4" x14ac:dyDescent="0.2">
      <c r="C3168" s="12"/>
      <c r="D3168" s="12"/>
    </row>
    <row r="3169" spans="3:4" x14ac:dyDescent="0.2">
      <c r="C3169" s="12"/>
      <c r="D3169" s="12"/>
    </row>
    <row r="3170" spans="3:4" x14ac:dyDescent="0.2">
      <c r="C3170" s="12"/>
      <c r="D3170" s="12"/>
    </row>
    <row r="3171" spans="3:4" x14ac:dyDescent="0.2">
      <c r="C3171" s="12"/>
      <c r="D3171" s="12"/>
    </row>
    <row r="3172" spans="3:4" x14ac:dyDescent="0.2">
      <c r="C3172" s="12"/>
      <c r="D3172" s="12"/>
    </row>
    <row r="3173" spans="3:4" x14ac:dyDescent="0.2">
      <c r="C3173" s="12"/>
      <c r="D3173" s="12"/>
    </row>
    <row r="3174" spans="3:4" x14ac:dyDescent="0.2">
      <c r="C3174" s="12"/>
      <c r="D3174" s="12"/>
    </row>
    <row r="3175" spans="3:4" x14ac:dyDescent="0.2">
      <c r="C3175" s="12"/>
      <c r="D3175" s="12"/>
    </row>
    <row r="3176" spans="3:4" x14ac:dyDescent="0.2">
      <c r="C3176" s="12"/>
      <c r="D3176" s="12"/>
    </row>
    <row r="3177" spans="3:4" x14ac:dyDescent="0.2">
      <c r="C3177" s="12"/>
      <c r="D3177" s="12"/>
    </row>
    <row r="3178" spans="3:4" x14ac:dyDescent="0.2">
      <c r="C3178" s="12"/>
      <c r="D3178" s="12"/>
    </row>
    <row r="3179" spans="3:4" x14ac:dyDescent="0.2">
      <c r="C3179" s="12"/>
      <c r="D3179" s="12"/>
    </row>
    <row r="3180" spans="3:4" x14ac:dyDescent="0.2">
      <c r="C3180" s="12"/>
      <c r="D3180" s="12"/>
    </row>
    <row r="3181" spans="3:4" x14ac:dyDescent="0.2">
      <c r="C3181" s="12"/>
      <c r="D3181" s="12"/>
    </row>
    <row r="3182" spans="3:4" x14ac:dyDescent="0.2">
      <c r="C3182" s="12"/>
      <c r="D3182" s="12"/>
    </row>
    <row r="3183" spans="3:4" x14ac:dyDescent="0.2">
      <c r="C3183" s="12"/>
      <c r="D3183" s="12"/>
    </row>
    <row r="3184" spans="3:4" x14ac:dyDescent="0.2">
      <c r="C3184" s="12"/>
      <c r="D3184" s="12"/>
    </row>
    <row r="3185" spans="3:4" x14ac:dyDescent="0.2">
      <c r="C3185" s="12"/>
      <c r="D3185" s="12"/>
    </row>
    <row r="3186" spans="3:4" x14ac:dyDescent="0.2">
      <c r="C3186" s="12"/>
      <c r="D3186" s="12"/>
    </row>
    <row r="3187" spans="3:4" x14ac:dyDescent="0.2">
      <c r="C3187" s="12"/>
      <c r="D3187" s="12"/>
    </row>
    <row r="3188" spans="3:4" x14ac:dyDescent="0.2">
      <c r="C3188" s="12"/>
      <c r="D3188" s="12"/>
    </row>
    <row r="3189" spans="3:4" x14ac:dyDescent="0.2">
      <c r="C3189" s="12"/>
      <c r="D3189" s="12"/>
    </row>
    <row r="3190" spans="3:4" x14ac:dyDescent="0.2">
      <c r="C3190" s="12"/>
      <c r="D3190" s="12"/>
    </row>
    <row r="3191" spans="3:4" x14ac:dyDescent="0.2">
      <c r="C3191" s="12"/>
      <c r="D3191" s="12"/>
    </row>
    <row r="3192" spans="3:4" x14ac:dyDescent="0.2">
      <c r="C3192" s="12"/>
      <c r="D3192" s="12"/>
    </row>
    <row r="3193" spans="3:4" x14ac:dyDescent="0.2">
      <c r="C3193" s="12"/>
      <c r="D3193" s="12"/>
    </row>
    <row r="3194" spans="3:4" x14ac:dyDescent="0.2">
      <c r="C3194" s="12"/>
      <c r="D3194" s="12"/>
    </row>
    <row r="3195" spans="3:4" x14ac:dyDescent="0.2">
      <c r="C3195" s="12"/>
      <c r="D3195" s="12"/>
    </row>
    <row r="3196" spans="3:4" x14ac:dyDescent="0.2">
      <c r="C3196" s="12"/>
      <c r="D3196" s="12"/>
    </row>
    <row r="3197" spans="3:4" x14ac:dyDescent="0.2">
      <c r="C3197" s="12"/>
      <c r="D3197" s="12"/>
    </row>
    <row r="3198" spans="3:4" x14ac:dyDescent="0.2">
      <c r="C3198" s="12"/>
      <c r="D3198" s="12"/>
    </row>
    <row r="3199" spans="3:4" x14ac:dyDescent="0.2">
      <c r="C3199" s="12"/>
      <c r="D3199" s="12"/>
    </row>
    <row r="3200" spans="3:4" x14ac:dyDescent="0.2">
      <c r="C3200" s="12"/>
      <c r="D3200" s="12"/>
    </row>
    <row r="3201" spans="3:4" x14ac:dyDescent="0.2">
      <c r="C3201" s="12"/>
      <c r="D3201" s="12"/>
    </row>
    <row r="3202" spans="3:4" x14ac:dyDescent="0.2">
      <c r="C3202" s="12"/>
      <c r="D3202" s="12"/>
    </row>
    <row r="3203" spans="3:4" x14ac:dyDescent="0.2">
      <c r="C3203" s="12"/>
      <c r="D3203" s="12"/>
    </row>
    <row r="3204" spans="3:4" x14ac:dyDescent="0.2">
      <c r="C3204" s="12"/>
      <c r="D3204" s="12"/>
    </row>
    <row r="3205" spans="3:4" x14ac:dyDescent="0.2">
      <c r="C3205" s="12"/>
      <c r="D3205" s="12"/>
    </row>
    <row r="3206" spans="3:4" x14ac:dyDescent="0.2">
      <c r="C3206" s="12"/>
      <c r="D3206" s="12"/>
    </row>
    <row r="3207" spans="3:4" x14ac:dyDescent="0.2">
      <c r="C3207" s="12"/>
      <c r="D3207" s="12"/>
    </row>
    <row r="3208" spans="3:4" x14ac:dyDescent="0.2">
      <c r="C3208" s="12"/>
      <c r="D3208" s="12"/>
    </row>
    <row r="3209" spans="3:4" x14ac:dyDescent="0.2">
      <c r="C3209" s="12"/>
      <c r="D3209" s="12"/>
    </row>
    <row r="3210" spans="3:4" x14ac:dyDescent="0.2">
      <c r="C3210" s="12"/>
      <c r="D3210" s="12"/>
    </row>
    <row r="3211" spans="3:4" x14ac:dyDescent="0.2">
      <c r="C3211" s="12"/>
      <c r="D3211" s="12"/>
    </row>
    <row r="3212" spans="3:4" x14ac:dyDescent="0.2">
      <c r="C3212" s="12"/>
      <c r="D3212" s="12"/>
    </row>
    <row r="3213" spans="3:4" x14ac:dyDescent="0.2">
      <c r="C3213" s="12"/>
      <c r="D3213" s="12"/>
    </row>
    <row r="3214" spans="3:4" x14ac:dyDescent="0.2">
      <c r="C3214" s="12"/>
      <c r="D3214" s="12"/>
    </row>
    <row r="3215" spans="3:4" x14ac:dyDescent="0.2">
      <c r="C3215" s="12"/>
      <c r="D3215" s="12"/>
    </row>
    <row r="3216" spans="3:4" x14ac:dyDescent="0.2">
      <c r="C3216" s="12"/>
      <c r="D3216" s="12"/>
    </row>
    <row r="3217" spans="3:4" x14ac:dyDescent="0.2">
      <c r="C3217" s="12"/>
      <c r="D3217" s="12"/>
    </row>
    <row r="3218" spans="3:4" x14ac:dyDescent="0.2">
      <c r="C3218" s="12"/>
      <c r="D3218" s="12"/>
    </row>
    <row r="3219" spans="3:4" x14ac:dyDescent="0.2">
      <c r="C3219" s="12"/>
      <c r="D3219" s="12"/>
    </row>
    <row r="3220" spans="3:4" x14ac:dyDescent="0.2">
      <c r="C3220" s="12"/>
      <c r="D3220" s="12"/>
    </row>
    <row r="3221" spans="3:4" x14ac:dyDescent="0.2">
      <c r="C3221" s="12"/>
      <c r="D3221" s="12"/>
    </row>
    <row r="3222" spans="3:4" x14ac:dyDescent="0.2">
      <c r="C3222" s="12"/>
      <c r="D3222" s="12"/>
    </row>
    <row r="3223" spans="3:4" x14ac:dyDescent="0.2">
      <c r="C3223" s="12"/>
      <c r="D3223" s="12"/>
    </row>
    <row r="3224" spans="3:4" x14ac:dyDescent="0.2">
      <c r="C3224" s="12"/>
      <c r="D3224" s="12"/>
    </row>
    <row r="3225" spans="3:4" x14ac:dyDescent="0.2">
      <c r="C3225" s="12"/>
      <c r="D3225" s="12"/>
    </row>
    <row r="3226" spans="3:4" x14ac:dyDescent="0.2">
      <c r="C3226" s="12"/>
      <c r="D3226" s="12"/>
    </row>
    <row r="3227" spans="3:4" x14ac:dyDescent="0.2">
      <c r="C3227" s="12"/>
      <c r="D3227" s="12"/>
    </row>
    <row r="3228" spans="3:4" x14ac:dyDescent="0.2">
      <c r="C3228" s="12"/>
      <c r="D3228" s="12"/>
    </row>
    <row r="3229" spans="3:4" x14ac:dyDescent="0.2">
      <c r="C3229" s="12"/>
      <c r="D3229" s="12"/>
    </row>
    <row r="3230" spans="3:4" x14ac:dyDescent="0.2">
      <c r="C3230" s="12"/>
      <c r="D3230" s="12"/>
    </row>
    <row r="3231" spans="3:4" x14ac:dyDescent="0.2">
      <c r="C3231" s="12"/>
      <c r="D3231" s="12"/>
    </row>
    <row r="3232" spans="3:4" x14ac:dyDescent="0.2">
      <c r="C3232" s="12"/>
      <c r="D3232" s="12"/>
    </row>
    <row r="3233" spans="3:4" x14ac:dyDescent="0.2">
      <c r="C3233" s="12"/>
      <c r="D3233" s="12"/>
    </row>
    <row r="3234" spans="3:4" x14ac:dyDescent="0.2">
      <c r="C3234" s="12"/>
      <c r="D3234" s="12"/>
    </row>
    <row r="3235" spans="3:4" x14ac:dyDescent="0.2">
      <c r="C3235" s="12"/>
      <c r="D3235" s="12"/>
    </row>
    <row r="3236" spans="3:4" x14ac:dyDescent="0.2">
      <c r="C3236" s="12"/>
      <c r="D3236" s="12"/>
    </row>
    <row r="3237" spans="3:4" x14ac:dyDescent="0.2">
      <c r="C3237" s="12"/>
      <c r="D3237" s="12"/>
    </row>
    <row r="3238" spans="3:4" x14ac:dyDescent="0.2">
      <c r="C3238" s="12"/>
      <c r="D3238" s="12"/>
    </row>
    <row r="3239" spans="3:4" x14ac:dyDescent="0.2">
      <c r="C3239" s="12"/>
      <c r="D3239" s="12"/>
    </row>
    <row r="3240" spans="3:4" x14ac:dyDescent="0.2">
      <c r="C3240" s="12"/>
      <c r="D3240" s="12"/>
    </row>
    <row r="3241" spans="3:4" x14ac:dyDescent="0.2">
      <c r="C3241" s="12"/>
      <c r="D3241" s="12"/>
    </row>
    <row r="3242" spans="3:4" x14ac:dyDescent="0.2">
      <c r="C3242" s="12"/>
      <c r="D3242" s="12"/>
    </row>
    <row r="3243" spans="3:4" x14ac:dyDescent="0.2">
      <c r="C3243" s="12"/>
      <c r="D3243" s="12"/>
    </row>
    <row r="3244" spans="3:4" x14ac:dyDescent="0.2">
      <c r="C3244" s="12"/>
      <c r="D3244" s="12"/>
    </row>
    <row r="3245" spans="3:4" x14ac:dyDescent="0.2">
      <c r="C3245" s="12"/>
      <c r="D3245" s="12"/>
    </row>
    <row r="3246" spans="3:4" x14ac:dyDescent="0.2">
      <c r="C3246" s="12"/>
      <c r="D3246" s="12"/>
    </row>
    <row r="3247" spans="3:4" x14ac:dyDescent="0.2">
      <c r="C3247" s="12"/>
      <c r="D3247" s="12"/>
    </row>
    <row r="3248" spans="3:4" x14ac:dyDescent="0.2">
      <c r="C3248" s="12"/>
      <c r="D3248" s="12"/>
    </row>
    <row r="3249" spans="3:4" x14ac:dyDescent="0.2">
      <c r="C3249" s="12"/>
      <c r="D3249" s="12"/>
    </row>
    <row r="3250" spans="3:4" x14ac:dyDescent="0.2">
      <c r="C3250" s="12"/>
      <c r="D3250" s="12"/>
    </row>
    <row r="3251" spans="3:4" x14ac:dyDescent="0.2">
      <c r="C3251" s="12"/>
      <c r="D3251" s="12"/>
    </row>
    <row r="3252" spans="3:4" x14ac:dyDescent="0.2">
      <c r="C3252" s="12"/>
      <c r="D3252" s="12"/>
    </row>
    <row r="3253" spans="3:4" x14ac:dyDescent="0.2">
      <c r="C3253" s="12"/>
      <c r="D3253" s="12"/>
    </row>
    <row r="3254" spans="3:4" x14ac:dyDescent="0.2">
      <c r="C3254" s="12"/>
      <c r="D3254" s="12"/>
    </row>
    <row r="3255" spans="3:4" x14ac:dyDescent="0.2">
      <c r="C3255" s="12"/>
      <c r="D3255" s="12"/>
    </row>
    <row r="3256" spans="3:4" x14ac:dyDescent="0.2">
      <c r="C3256" s="12"/>
      <c r="D3256" s="12"/>
    </row>
    <row r="3257" spans="3:4" x14ac:dyDescent="0.2">
      <c r="C3257" s="12"/>
      <c r="D3257" s="12"/>
    </row>
    <row r="3258" spans="3:4" x14ac:dyDescent="0.2">
      <c r="C3258" s="12"/>
      <c r="D3258" s="12"/>
    </row>
    <row r="3259" spans="3:4" x14ac:dyDescent="0.2">
      <c r="C3259" s="12"/>
      <c r="D3259" s="12"/>
    </row>
    <row r="3260" spans="3:4" x14ac:dyDescent="0.2">
      <c r="C3260" s="12"/>
      <c r="D3260" s="12"/>
    </row>
    <row r="3261" spans="3:4" x14ac:dyDescent="0.2">
      <c r="C3261" s="12"/>
      <c r="D3261" s="12"/>
    </row>
    <row r="3262" spans="3:4" x14ac:dyDescent="0.2">
      <c r="C3262" s="12"/>
      <c r="D3262" s="12"/>
    </row>
    <row r="3263" spans="3:4" x14ac:dyDescent="0.2">
      <c r="C3263" s="12"/>
      <c r="D3263" s="12"/>
    </row>
    <row r="3264" spans="3:4" x14ac:dyDescent="0.2">
      <c r="C3264" s="12"/>
      <c r="D3264" s="12"/>
    </row>
    <row r="3265" spans="3:4" x14ac:dyDescent="0.2">
      <c r="C3265" s="12"/>
      <c r="D3265" s="12"/>
    </row>
    <row r="3266" spans="3:4" x14ac:dyDescent="0.2">
      <c r="C3266" s="12"/>
      <c r="D3266" s="12"/>
    </row>
    <row r="3267" spans="3:4" x14ac:dyDescent="0.2">
      <c r="C3267" s="12"/>
      <c r="D3267" s="12"/>
    </row>
    <row r="3268" spans="3:4" x14ac:dyDescent="0.2">
      <c r="C3268" s="12"/>
      <c r="D3268" s="12"/>
    </row>
    <row r="3269" spans="3:4" x14ac:dyDescent="0.2">
      <c r="C3269" s="12"/>
      <c r="D3269" s="12"/>
    </row>
    <row r="3270" spans="3:4" x14ac:dyDescent="0.2">
      <c r="C3270" s="12"/>
      <c r="D3270" s="12"/>
    </row>
    <row r="3271" spans="3:4" x14ac:dyDescent="0.2">
      <c r="C3271" s="12"/>
      <c r="D3271" s="12"/>
    </row>
    <row r="3272" spans="3:4" x14ac:dyDescent="0.2">
      <c r="C3272" s="12"/>
      <c r="D3272" s="12"/>
    </row>
    <row r="3273" spans="3:4" x14ac:dyDescent="0.2">
      <c r="C3273" s="12"/>
      <c r="D3273" s="12"/>
    </row>
    <row r="3274" spans="3:4" x14ac:dyDescent="0.2">
      <c r="C3274" s="12"/>
      <c r="D3274" s="12"/>
    </row>
    <row r="3275" spans="3:4" x14ac:dyDescent="0.2">
      <c r="C3275" s="12"/>
      <c r="D3275" s="12"/>
    </row>
    <row r="3276" spans="3:4" x14ac:dyDescent="0.2">
      <c r="C3276" s="12"/>
      <c r="D3276" s="12"/>
    </row>
    <row r="3277" spans="3:4" x14ac:dyDescent="0.2">
      <c r="C3277" s="12"/>
      <c r="D3277" s="12"/>
    </row>
    <row r="3278" spans="3:4" x14ac:dyDescent="0.2">
      <c r="C3278" s="12"/>
      <c r="D3278" s="12"/>
    </row>
    <row r="3279" spans="3:4" x14ac:dyDescent="0.2">
      <c r="C3279" s="12"/>
      <c r="D3279" s="12"/>
    </row>
    <row r="3280" spans="3:4" x14ac:dyDescent="0.2">
      <c r="C3280" s="12"/>
      <c r="D3280" s="12"/>
    </row>
    <row r="3281" spans="3:4" x14ac:dyDescent="0.2">
      <c r="C3281" s="12"/>
      <c r="D3281" s="12"/>
    </row>
    <row r="3282" spans="3:4" x14ac:dyDescent="0.2">
      <c r="C3282" s="12"/>
      <c r="D3282" s="12"/>
    </row>
    <row r="3283" spans="3:4" x14ac:dyDescent="0.2">
      <c r="C3283" s="12"/>
      <c r="D3283" s="12"/>
    </row>
    <row r="3284" spans="3:4" x14ac:dyDescent="0.2">
      <c r="C3284" s="12"/>
      <c r="D3284" s="12"/>
    </row>
    <row r="3285" spans="3:4" x14ac:dyDescent="0.2">
      <c r="C3285" s="12"/>
      <c r="D3285" s="12"/>
    </row>
    <row r="3286" spans="3:4" x14ac:dyDescent="0.2">
      <c r="C3286" s="12"/>
      <c r="D3286" s="12"/>
    </row>
    <row r="3287" spans="3:4" x14ac:dyDescent="0.2">
      <c r="C3287" s="12"/>
      <c r="D3287" s="12"/>
    </row>
    <row r="3288" spans="3:4" x14ac:dyDescent="0.2">
      <c r="C3288" s="12"/>
      <c r="D3288" s="12"/>
    </row>
    <row r="3289" spans="3:4" x14ac:dyDescent="0.2">
      <c r="C3289" s="12"/>
      <c r="D3289" s="12"/>
    </row>
    <row r="3290" spans="3:4" x14ac:dyDescent="0.2">
      <c r="C3290" s="12"/>
      <c r="D3290" s="12"/>
    </row>
    <row r="3291" spans="3:4" x14ac:dyDescent="0.2">
      <c r="C3291" s="12"/>
      <c r="D3291" s="12"/>
    </row>
    <row r="3292" spans="3:4" x14ac:dyDescent="0.2">
      <c r="C3292" s="12"/>
      <c r="D3292" s="12"/>
    </row>
    <row r="3293" spans="3:4" x14ac:dyDescent="0.2">
      <c r="C3293" s="12"/>
      <c r="D3293" s="12"/>
    </row>
    <row r="3294" spans="3:4" x14ac:dyDescent="0.2">
      <c r="C3294" s="12"/>
      <c r="D3294" s="12"/>
    </row>
    <row r="3295" spans="3:4" x14ac:dyDescent="0.2">
      <c r="C3295" s="12"/>
      <c r="D3295" s="12"/>
    </row>
    <row r="3296" spans="3:4" x14ac:dyDescent="0.2">
      <c r="C3296" s="12"/>
      <c r="D3296" s="12"/>
    </row>
    <row r="3297" spans="3:4" x14ac:dyDescent="0.2">
      <c r="C3297" s="12"/>
      <c r="D3297" s="12"/>
    </row>
    <row r="3298" spans="3:4" x14ac:dyDescent="0.2">
      <c r="C3298" s="12"/>
      <c r="D3298" s="12"/>
    </row>
    <row r="3299" spans="3:4" x14ac:dyDescent="0.2">
      <c r="C3299" s="12"/>
      <c r="D3299" s="12"/>
    </row>
    <row r="3300" spans="3:4" x14ac:dyDescent="0.2">
      <c r="C3300" s="12"/>
      <c r="D3300" s="12"/>
    </row>
    <row r="3301" spans="3:4" x14ac:dyDescent="0.2">
      <c r="C3301" s="12"/>
      <c r="D3301" s="12"/>
    </row>
    <row r="3302" spans="3:4" x14ac:dyDescent="0.2">
      <c r="C3302" s="12"/>
      <c r="D3302" s="12"/>
    </row>
    <row r="3303" spans="3:4" x14ac:dyDescent="0.2">
      <c r="C3303" s="12"/>
      <c r="D3303" s="12"/>
    </row>
    <row r="3304" spans="3:4" x14ac:dyDescent="0.2">
      <c r="C3304" s="12"/>
      <c r="D3304" s="12"/>
    </row>
    <row r="3305" spans="3:4" x14ac:dyDescent="0.2">
      <c r="C3305" s="12"/>
      <c r="D3305" s="12"/>
    </row>
    <row r="3306" spans="3:4" x14ac:dyDescent="0.2">
      <c r="C3306" s="12"/>
      <c r="D3306" s="12"/>
    </row>
    <row r="3307" spans="3:4" x14ac:dyDescent="0.2">
      <c r="C3307" s="12"/>
      <c r="D3307" s="12"/>
    </row>
    <row r="3308" spans="3:4" x14ac:dyDescent="0.2">
      <c r="C3308" s="12"/>
      <c r="D3308" s="12"/>
    </row>
    <row r="3309" spans="3:4" x14ac:dyDescent="0.2">
      <c r="C3309" s="12"/>
      <c r="D3309" s="12"/>
    </row>
    <row r="3310" spans="3:4" x14ac:dyDescent="0.2">
      <c r="C3310" s="12"/>
      <c r="D3310" s="12"/>
    </row>
    <row r="3311" spans="3:4" x14ac:dyDescent="0.2">
      <c r="C3311" s="12"/>
      <c r="D3311" s="12"/>
    </row>
    <row r="3312" spans="3:4" x14ac:dyDescent="0.2">
      <c r="C3312" s="12"/>
      <c r="D3312" s="12"/>
    </row>
    <row r="3313" spans="3:4" x14ac:dyDescent="0.2">
      <c r="C3313" s="12"/>
      <c r="D3313" s="12"/>
    </row>
    <row r="3314" spans="3:4" x14ac:dyDescent="0.2">
      <c r="C3314" s="12"/>
      <c r="D3314" s="12"/>
    </row>
    <row r="3315" spans="3:4" x14ac:dyDescent="0.2">
      <c r="C3315" s="12"/>
      <c r="D3315" s="12"/>
    </row>
    <row r="3316" spans="3:4" x14ac:dyDescent="0.2">
      <c r="C3316" s="12"/>
      <c r="D3316" s="12"/>
    </row>
    <row r="3317" spans="3:4" x14ac:dyDescent="0.2">
      <c r="C3317" s="12"/>
      <c r="D3317" s="12"/>
    </row>
    <row r="3318" spans="3:4" x14ac:dyDescent="0.2">
      <c r="C3318" s="12"/>
      <c r="D3318" s="12"/>
    </row>
    <row r="3319" spans="3:4" x14ac:dyDescent="0.2">
      <c r="C3319" s="12"/>
      <c r="D3319" s="12"/>
    </row>
    <row r="3320" spans="3:4" x14ac:dyDescent="0.2">
      <c r="C3320" s="12"/>
      <c r="D3320" s="12"/>
    </row>
    <row r="3321" spans="3:4" x14ac:dyDescent="0.2">
      <c r="C3321" s="12"/>
      <c r="D3321" s="12"/>
    </row>
    <row r="3322" spans="3:4" x14ac:dyDescent="0.2">
      <c r="C3322" s="12"/>
      <c r="D3322" s="12"/>
    </row>
    <row r="3323" spans="3:4" x14ac:dyDescent="0.2">
      <c r="C3323" s="12"/>
      <c r="D3323" s="12"/>
    </row>
    <row r="3324" spans="3:4" x14ac:dyDescent="0.2">
      <c r="C3324" s="12"/>
      <c r="D3324" s="12"/>
    </row>
    <row r="3325" spans="3:4" x14ac:dyDescent="0.2">
      <c r="C3325" s="12"/>
      <c r="D3325" s="12"/>
    </row>
    <row r="3326" spans="3:4" x14ac:dyDescent="0.2">
      <c r="C3326" s="12"/>
      <c r="D3326" s="12"/>
    </row>
    <row r="3327" spans="3:4" x14ac:dyDescent="0.2">
      <c r="C3327" s="12"/>
      <c r="D3327" s="12"/>
    </row>
    <row r="3328" spans="3:4" x14ac:dyDescent="0.2">
      <c r="C3328" s="12"/>
      <c r="D3328" s="12"/>
    </row>
    <row r="3329" spans="3:4" x14ac:dyDescent="0.2">
      <c r="C3329" s="12"/>
      <c r="D3329" s="12"/>
    </row>
    <row r="3330" spans="3:4" x14ac:dyDescent="0.2">
      <c r="C3330" s="12"/>
      <c r="D3330" s="12"/>
    </row>
    <row r="3331" spans="3:4" x14ac:dyDescent="0.2">
      <c r="C3331" s="12"/>
      <c r="D3331" s="12"/>
    </row>
    <row r="3332" spans="3:4" x14ac:dyDescent="0.2">
      <c r="C3332" s="12"/>
      <c r="D3332" s="12"/>
    </row>
    <row r="3333" spans="3:4" x14ac:dyDescent="0.2">
      <c r="C3333" s="12"/>
      <c r="D3333" s="12"/>
    </row>
    <row r="3334" spans="3:4" x14ac:dyDescent="0.2">
      <c r="C3334" s="12"/>
      <c r="D3334" s="12"/>
    </row>
    <row r="3335" spans="3:4" x14ac:dyDescent="0.2">
      <c r="C3335" s="12"/>
      <c r="D3335" s="12"/>
    </row>
    <row r="3336" spans="3:4" x14ac:dyDescent="0.2">
      <c r="C3336" s="12"/>
      <c r="D3336" s="12"/>
    </row>
    <row r="3337" spans="3:4" x14ac:dyDescent="0.2">
      <c r="C3337" s="12"/>
      <c r="D3337" s="12"/>
    </row>
    <row r="3338" spans="3:4" x14ac:dyDescent="0.2">
      <c r="C3338" s="12"/>
      <c r="D3338" s="12"/>
    </row>
    <row r="3339" spans="3:4" x14ac:dyDescent="0.2">
      <c r="C3339" s="12"/>
      <c r="D3339" s="12"/>
    </row>
    <row r="3340" spans="3:4" x14ac:dyDescent="0.2">
      <c r="C3340" s="12"/>
      <c r="D3340" s="12"/>
    </row>
    <row r="3341" spans="3:4" x14ac:dyDescent="0.2">
      <c r="C3341" s="12"/>
      <c r="D3341" s="12"/>
    </row>
    <row r="3342" spans="3:4" x14ac:dyDescent="0.2">
      <c r="C3342" s="12"/>
      <c r="D3342" s="12"/>
    </row>
    <row r="3343" spans="3:4" x14ac:dyDescent="0.2">
      <c r="C3343" s="12"/>
      <c r="D3343" s="12"/>
    </row>
    <row r="3344" spans="3:4" x14ac:dyDescent="0.2">
      <c r="C3344" s="12"/>
      <c r="D3344" s="12"/>
    </row>
    <row r="3345" spans="3:4" x14ac:dyDescent="0.2">
      <c r="C3345" s="12"/>
      <c r="D3345" s="12"/>
    </row>
    <row r="3346" spans="3:4" x14ac:dyDescent="0.2">
      <c r="C3346" s="12"/>
      <c r="D3346" s="12"/>
    </row>
    <row r="3347" spans="3:4" x14ac:dyDescent="0.2">
      <c r="C3347" s="12"/>
      <c r="D3347" s="12"/>
    </row>
    <row r="3348" spans="3:4" x14ac:dyDescent="0.2">
      <c r="C3348" s="12"/>
      <c r="D3348" s="12"/>
    </row>
    <row r="3349" spans="3:4" x14ac:dyDescent="0.2">
      <c r="C3349" s="12"/>
      <c r="D3349" s="12"/>
    </row>
    <row r="3350" spans="3:4" x14ac:dyDescent="0.2">
      <c r="C3350" s="12"/>
      <c r="D3350" s="12"/>
    </row>
    <row r="3351" spans="3:4" x14ac:dyDescent="0.2">
      <c r="C3351" s="12"/>
      <c r="D3351" s="12"/>
    </row>
    <row r="3352" spans="3:4" x14ac:dyDescent="0.2">
      <c r="C3352" s="12"/>
      <c r="D3352" s="12"/>
    </row>
    <row r="3353" spans="3:4" x14ac:dyDescent="0.2">
      <c r="C3353" s="12"/>
      <c r="D3353" s="12"/>
    </row>
    <row r="3354" spans="3:4" x14ac:dyDescent="0.2">
      <c r="C3354" s="12"/>
      <c r="D3354" s="12"/>
    </row>
    <row r="3355" spans="3:4" x14ac:dyDescent="0.2">
      <c r="C3355" s="12"/>
      <c r="D3355" s="12"/>
    </row>
    <row r="3356" spans="3:4" x14ac:dyDescent="0.2">
      <c r="C3356" s="12"/>
      <c r="D3356" s="12"/>
    </row>
    <row r="3357" spans="3:4" x14ac:dyDescent="0.2">
      <c r="C3357" s="12"/>
      <c r="D3357" s="12"/>
    </row>
    <row r="3358" spans="3:4" x14ac:dyDescent="0.2">
      <c r="C3358" s="12"/>
      <c r="D3358" s="12"/>
    </row>
    <row r="3359" spans="3:4" x14ac:dyDescent="0.2">
      <c r="C3359" s="12"/>
      <c r="D3359" s="12"/>
    </row>
    <row r="3360" spans="3:4" x14ac:dyDescent="0.2">
      <c r="C3360" s="12"/>
      <c r="D3360" s="12"/>
    </row>
    <row r="3361" spans="3:4" x14ac:dyDescent="0.2">
      <c r="C3361" s="12"/>
      <c r="D3361" s="12"/>
    </row>
    <row r="3362" spans="3:4" x14ac:dyDescent="0.2">
      <c r="C3362" s="12"/>
      <c r="D3362" s="12"/>
    </row>
    <row r="3363" spans="3:4" x14ac:dyDescent="0.2">
      <c r="C3363" s="12"/>
      <c r="D3363" s="12"/>
    </row>
    <row r="3364" spans="3:4" x14ac:dyDescent="0.2">
      <c r="C3364" s="12"/>
      <c r="D3364" s="12"/>
    </row>
    <row r="3365" spans="3:4" x14ac:dyDescent="0.2">
      <c r="C3365" s="12"/>
      <c r="D3365" s="12"/>
    </row>
    <row r="3366" spans="3:4" x14ac:dyDescent="0.2">
      <c r="C3366" s="12"/>
      <c r="D3366" s="12"/>
    </row>
    <row r="3367" spans="3:4" x14ac:dyDescent="0.2">
      <c r="C3367" s="12"/>
      <c r="D3367" s="12"/>
    </row>
    <row r="3368" spans="3:4" x14ac:dyDescent="0.2">
      <c r="C3368" s="12"/>
      <c r="D3368" s="12"/>
    </row>
    <row r="3369" spans="3:4" x14ac:dyDescent="0.2">
      <c r="C3369" s="12"/>
      <c r="D3369" s="12"/>
    </row>
    <row r="3370" spans="3:4" x14ac:dyDescent="0.2">
      <c r="C3370" s="12"/>
      <c r="D3370" s="12"/>
    </row>
    <row r="3371" spans="3:4" x14ac:dyDescent="0.2">
      <c r="C3371" s="12"/>
      <c r="D3371" s="12"/>
    </row>
    <row r="3372" spans="3:4" x14ac:dyDescent="0.2">
      <c r="C3372" s="12"/>
      <c r="D3372" s="12"/>
    </row>
    <row r="3373" spans="3:4" x14ac:dyDescent="0.2">
      <c r="C3373" s="12"/>
      <c r="D3373" s="12"/>
    </row>
    <row r="3374" spans="3:4" x14ac:dyDescent="0.2">
      <c r="C3374" s="12"/>
      <c r="D3374" s="12"/>
    </row>
    <row r="3375" spans="3:4" x14ac:dyDescent="0.2">
      <c r="C3375" s="12"/>
      <c r="D3375" s="12"/>
    </row>
    <row r="3376" spans="3:4" x14ac:dyDescent="0.2">
      <c r="C3376" s="12"/>
      <c r="D3376" s="12"/>
    </row>
    <row r="3377" spans="3:4" x14ac:dyDescent="0.2">
      <c r="C3377" s="12"/>
      <c r="D3377" s="12"/>
    </row>
    <row r="3378" spans="3:4" x14ac:dyDescent="0.2">
      <c r="C3378" s="12"/>
      <c r="D3378" s="12"/>
    </row>
    <row r="3379" spans="3:4" x14ac:dyDescent="0.2">
      <c r="C3379" s="12"/>
      <c r="D3379" s="12"/>
    </row>
    <row r="3380" spans="3:4" x14ac:dyDescent="0.2">
      <c r="C3380" s="12"/>
      <c r="D3380" s="12"/>
    </row>
    <row r="3381" spans="3:4" x14ac:dyDescent="0.2">
      <c r="C3381" s="12"/>
      <c r="D3381" s="12"/>
    </row>
    <row r="3382" spans="3:4" x14ac:dyDescent="0.2">
      <c r="C3382" s="12"/>
      <c r="D3382" s="12"/>
    </row>
    <row r="3383" spans="3:4" x14ac:dyDescent="0.2">
      <c r="C3383" s="12"/>
      <c r="D3383" s="12"/>
    </row>
    <row r="3384" spans="3:4" x14ac:dyDescent="0.2">
      <c r="C3384" s="12"/>
      <c r="D3384" s="12"/>
    </row>
    <row r="3385" spans="3:4" x14ac:dyDescent="0.2">
      <c r="C3385" s="12"/>
      <c r="D3385" s="12"/>
    </row>
    <row r="3386" spans="3:4" x14ac:dyDescent="0.2">
      <c r="C3386" s="12"/>
      <c r="D3386" s="12"/>
    </row>
    <row r="3387" spans="3:4" x14ac:dyDescent="0.2">
      <c r="C3387" s="12"/>
      <c r="D3387" s="12"/>
    </row>
    <row r="3388" spans="3:4" x14ac:dyDescent="0.2">
      <c r="C3388" s="12"/>
      <c r="D3388" s="12"/>
    </row>
    <row r="3389" spans="3:4" x14ac:dyDescent="0.2">
      <c r="C3389" s="12"/>
      <c r="D3389" s="12"/>
    </row>
    <row r="3390" spans="3:4" x14ac:dyDescent="0.2">
      <c r="C3390" s="12"/>
      <c r="D3390" s="12"/>
    </row>
    <row r="3391" spans="3:4" x14ac:dyDescent="0.2">
      <c r="C3391" s="12"/>
      <c r="D3391" s="12"/>
    </row>
    <row r="3392" spans="3:4" x14ac:dyDescent="0.2">
      <c r="C3392" s="12"/>
      <c r="D3392" s="12"/>
    </row>
    <row r="3393" spans="3:4" x14ac:dyDescent="0.2">
      <c r="C3393" s="12"/>
      <c r="D3393" s="12"/>
    </row>
    <row r="3394" spans="3:4" x14ac:dyDescent="0.2">
      <c r="C3394" s="12"/>
      <c r="D3394" s="12"/>
    </row>
    <row r="3395" spans="3:4" x14ac:dyDescent="0.2">
      <c r="C3395" s="12"/>
      <c r="D3395" s="12"/>
    </row>
    <row r="3396" spans="3:4" x14ac:dyDescent="0.2">
      <c r="C3396" s="12"/>
      <c r="D3396" s="12"/>
    </row>
    <row r="3397" spans="3:4" x14ac:dyDescent="0.2">
      <c r="C3397" s="12"/>
      <c r="D3397" s="12"/>
    </row>
    <row r="3398" spans="3:4" x14ac:dyDescent="0.2">
      <c r="C3398" s="12"/>
      <c r="D3398" s="12"/>
    </row>
    <row r="3399" spans="3:4" x14ac:dyDescent="0.2">
      <c r="C3399" s="12"/>
      <c r="D3399" s="12"/>
    </row>
    <row r="3400" spans="3:4" x14ac:dyDescent="0.2">
      <c r="C3400" s="12"/>
      <c r="D3400" s="12"/>
    </row>
    <row r="3401" spans="3:4" x14ac:dyDescent="0.2">
      <c r="C3401" s="12"/>
      <c r="D3401" s="12"/>
    </row>
    <row r="3402" spans="3:4" x14ac:dyDescent="0.2">
      <c r="C3402" s="12"/>
      <c r="D3402" s="12"/>
    </row>
    <row r="3403" spans="3:4" x14ac:dyDescent="0.2">
      <c r="C3403" s="12"/>
      <c r="D3403" s="12"/>
    </row>
    <row r="3404" spans="3:4" x14ac:dyDescent="0.2">
      <c r="C3404" s="12"/>
      <c r="D3404" s="12"/>
    </row>
    <row r="3405" spans="3:4" x14ac:dyDescent="0.2">
      <c r="C3405" s="12"/>
      <c r="D3405" s="12"/>
    </row>
    <row r="3406" spans="3:4" x14ac:dyDescent="0.2">
      <c r="C3406" s="12"/>
      <c r="D3406" s="12"/>
    </row>
    <row r="3407" spans="3:4" x14ac:dyDescent="0.2">
      <c r="C3407" s="12"/>
      <c r="D3407" s="12"/>
    </row>
    <row r="3408" spans="3:4" x14ac:dyDescent="0.2">
      <c r="C3408" s="12"/>
      <c r="D3408" s="12"/>
    </row>
    <row r="3409" spans="3:4" x14ac:dyDescent="0.2">
      <c r="C3409" s="12"/>
      <c r="D3409" s="12"/>
    </row>
    <row r="3410" spans="3:4" x14ac:dyDescent="0.2">
      <c r="C3410" s="12"/>
      <c r="D3410" s="12"/>
    </row>
    <row r="3411" spans="3:4" x14ac:dyDescent="0.2">
      <c r="C3411" s="12"/>
      <c r="D3411" s="12"/>
    </row>
    <row r="3412" spans="3:4" x14ac:dyDescent="0.2">
      <c r="C3412" s="12"/>
      <c r="D3412" s="12"/>
    </row>
    <row r="3413" spans="3:4" x14ac:dyDescent="0.2">
      <c r="C3413" s="12"/>
      <c r="D3413" s="12"/>
    </row>
    <row r="3414" spans="3:4" x14ac:dyDescent="0.2">
      <c r="C3414" s="12"/>
      <c r="D3414" s="12"/>
    </row>
    <row r="3415" spans="3:4" x14ac:dyDescent="0.2">
      <c r="C3415" s="12"/>
      <c r="D3415" s="12"/>
    </row>
    <row r="3416" spans="3:4" x14ac:dyDescent="0.2">
      <c r="C3416" s="12"/>
      <c r="D3416" s="12"/>
    </row>
    <row r="3417" spans="3:4" x14ac:dyDescent="0.2">
      <c r="C3417" s="12"/>
      <c r="D3417" s="12"/>
    </row>
    <row r="3418" spans="3:4" x14ac:dyDescent="0.2">
      <c r="C3418" s="12"/>
      <c r="D3418" s="12"/>
    </row>
    <row r="3419" spans="3:4" x14ac:dyDescent="0.2">
      <c r="C3419" s="12"/>
      <c r="D3419" s="12"/>
    </row>
    <row r="3420" spans="3:4" x14ac:dyDescent="0.2">
      <c r="C3420" s="12"/>
      <c r="D3420" s="12"/>
    </row>
    <row r="3421" spans="3:4" x14ac:dyDescent="0.2">
      <c r="C3421" s="12"/>
      <c r="D3421" s="12"/>
    </row>
    <row r="3422" spans="3:4" x14ac:dyDescent="0.2">
      <c r="C3422" s="12"/>
      <c r="D3422" s="12"/>
    </row>
    <row r="3423" spans="3:4" x14ac:dyDescent="0.2">
      <c r="C3423" s="12"/>
      <c r="D3423" s="12"/>
    </row>
    <row r="3424" spans="3:4" x14ac:dyDescent="0.2">
      <c r="C3424" s="12"/>
      <c r="D3424" s="12"/>
    </row>
    <row r="3425" spans="3:4" x14ac:dyDescent="0.2">
      <c r="C3425" s="12"/>
      <c r="D3425" s="12"/>
    </row>
    <row r="3426" spans="3:4" x14ac:dyDescent="0.2">
      <c r="C3426" s="12"/>
      <c r="D3426" s="12"/>
    </row>
    <row r="3427" spans="3:4" x14ac:dyDescent="0.2">
      <c r="C3427" s="12"/>
      <c r="D3427" s="12"/>
    </row>
    <row r="3428" spans="3:4" x14ac:dyDescent="0.2">
      <c r="C3428" s="12"/>
      <c r="D3428" s="12"/>
    </row>
    <row r="3429" spans="3:4" x14ac:dyDescent="0.2">
      <c r="C3429" s="12"/>
      <c r="D3429" s="12"/>
    </row>
    <row r="3430" spans="3:4" x14ac:dyDescent="0.2">
      <c r="C3430" s="12"/>
      <c r="D3430" s="12"/>
    </row>
    <row r="3431" spans="3:4" x14ac:dyDescent="0.2">
      <c r="C3431" s="12"/>
      <c r="D3431" s="12"/>
    </row>
    <row r="3432" spans="3:4" x14ac:dyDescent="0.2">
      <c r="C3432" s="12"/>
      <c r="D3432" s="12"/>
    </row>
    <row r="3433" spans="3:4" x14ac:dyDescent="0.2">
      <c r="C3433" s="12"/>
      <c r="D3433" s="12"/>
    </row>
    <row r="3434" spans="3:4" x14ac:dyDescent="0.2">
      <c r="C3434" s="12"/>
      <c r="D3434" s="12"/>
    </row>
    <row r="3435" spans="3:4" x14ac:dyDescent="0.2">
      <c r="C3435" s="12"/>
      <c r="D3435" s="12"/>
    </row>
    <row r="3436" spans="3:4" x14ac:dyDescent="0.2">
      <c r="C3436" s="12"/>
      <c r="D3436" s="12"/>
    </row>
    <row r="3437" spans="3:4" x14ac:dyDescent="0.2">
      <c r="C3437" s="12"/>
      <c r="D3437" s="12"/>
    </row>
    <row r="3438" spans="3:4" x14ac:dyDescent="0.2">
      <c r="C3438" s="12"/>
      <c r="D3438" s="12"/>
    </row>
    <row r="3439" spans="3:4" x14ac:dyDescent="0.2">
      <c r="C3439" s="12"/>
      <c r="D3439" s="12"/>
    </row>
    <row r="3440" spans="3:4" x14ac:dyDescent="0.2">
      <c r="C3440" s="12"/>
      <c r="D3440" s="12"/>
    </row>
    <row r="3441" spans="3:4" x14ac:dyDescent="0.2">
      <c r="C3441" s="12"/>
      <c r="D3441" s="12"/>
    </row>
    <row r="3442" spans="3:4" x14ac:dyDescent="0.2">
      <c r="C3442" s="12"/>
      <c r="D3442" s="12"/>
    </row>
    <row r="3443" spans="3:4" x14ac:dyDescent="0.2">
      <c r="C3443" s="12"/>
      <c r="D3443" s="12"/>
    </row>
    <row r="3444" spans="3:4" x14ac:dyDescent="0.2">
      <c r="C3444" s="12"/>
      <c r="D3444" s="12"/>
    </row>
    <row r="3445" spans="3:4" x14ac:dyDescent="0.2">
      <c r="C3445" s="12"/>
      <c r="D3445" s="12"/>
    </row>
    <row r="3446" spans="3:4" x14ac:dyDescent="0.2">
      <c r="C3446" s="12"/>
      <c r="D3446" s="12"/>
    </row>
    <row r="3447" spans="3:4" x14ac:dyDescent="0.2">
      <c r="C3447" s="12"/>
      <c r="D3447" s="12"/>
    </row>
    <row r="3448" spans="3:4" x14ac:dyDescent="0.2">
      <c r="C3448" s="12"/>
      <c r="D3448" s="12"/>
    </row>
    <row r="3449" spans="3:4" x14ac:dyDescent="0.2">
      <c r="C3449" s="12"/>
      <c r="D3449" s="12"/>
    </row>
    <row r="3450" spans="3:4" x14ac:dyDescent="0.2">
      <c r="C3450" s="12"/>
      <c r="D3450" s="12"/>
    </row>
    <row r="3451" spans="3:4" x14ac:dyDescent="0.2">
      <c r="C3451" s="12"/>
      <c r="D3451" s="12"/>
    </row>
    <row r="3452" spans="3:4" x14ac:dyDescent="0.2">
      <c r="C3452" s="12"/>
      <c r="D3452" s="12"/>
    </row>
    <row r="3453" spans="3:4" x14ac:dyDescent="0.2">
      <c r="C3453" s="12"/>
      <c r="D3453" s="12"/>
    </row>
    <row r="3454" spans="3:4" x14ac:dyDescent="0.2">
      <c r="C3454" s="12"/>
      <c r="D3454" s="12"/>
    </row>
    <row r="3455" spans="3:4" x14ac:dyDescent="0.2">
      <c r="C3455" s="12"/>
      <c r="D3455" s="12"/>
    </row>
    <row r="3456" spans="3:4" x14ac:dyDescent="0.2">
      <c r="C3456" s="12"/>
      <c r="D3456" s="12"/>
    </row>
    <row r="3457" spans="3:4" x14ac:dyDescent="0.2">
      <c r="C3457" s="12"/>
      <c r="D3457" s="12"/>
    </row>
    <row r="3458" spans="3:4" x14ac:dyDescent="0.2">
      <c r="C3458" s="12"/>
      <c r="D3458" s="12"/>
    </row>
    <row r="3459" spans="3:4" x14ac:dyDescent="0.2">
      <c r="C3459" s="12"/>
      <c r="D3459" s="12"/>
    </row>
    <row r="3460" spans="3:4" x14ac:dyDescent="0.2">
      <c r="C3460" s="12"/>
      <c r="D3460" s="12"/>
    </row>
    <row r="3461" spans="3:4" x14ac:dyDescent="0.2">
      <c r="C3461" s="12"/>
      <c r="D3461" s="12"/>
    </row>
    <row r="3462" spans="3:4" x14ac:dyDescent="0.2">
      <c r="C3462" s="12"/>
      <c r="D3462" s="12"/>
    </row>
    <row r="3463" spans="3:4" x14ac:dyDescent="0.2">
      <c r="C3463" s="12"/>
      <c r="D3463" s="12"/>
    </row>
    <row r="3464" spans="3:4" x14ac:dyDescent="0.2">
      <c r="C3464" s="12"/>
      <c r="D3464" s="12"/>
    </row>
    <row r="3465" spans="3:4" x14ac:dyDescent="0.2">
      <c r="C3465" s="12"/>
      <c r="D3465" s="12"/>
    </row>
    <row r="3466" spans="3:4" x14ac:dyDescent="0.2">
      <c r="C3466" s="12"/>
      <c r="D3466" s="12"/>
    </row>
    <row r="3467" spans="3:4" x14ac:dyDescent="0.2">
      <c r="C3467" s="12"/>
      <c r="D3467" s="12"/>
    </row>
    <row r="3468" spans="3:4" x14ac:dyDescent="0.2">
      <c r="C3468" s="12"/>
      <c r="D3468" s="12"/>
    </row>
    <row r="3469" spans="3:4" x14ac:dyDescent="0.2">
      <c r="C3469" s="12"/>
      <c r="D3469" s="12"/>
    </row>
    <row r="3470" spans="3:4" x14ac:dyDescent="0.2">
      <c r="C3470" s="12"/>
      <c r="D3470" s="12"/>
    </row>
    <row r="3471" spans="3:4" x14ac:dyDescent="0.2">
      <c r="C3471" s="12"/>
      <c r="D3471" s="12"/>
    </row>
    <row r="3472" spans="3:4" x14ac:dyDescent="0.2">
      <c r="C3472" s="12"/>
      <c r="D3472" s="12"/>
    </row>
    <row r="3473" spans="3:4" x14ac:dyDescent="0.2">
      <c r="C3473" s="12"/>
      <c r="D3473" s="12"/>
    </row>
    <row r="3474" spans="3:4" x14ac:dyDescent="0.2">
      <c r="C3474" s="12"/>
      <c r="D3474" s="12"/>
    </row>
    <row r="3475" spans="3:4" x14ac:dyDescent="0.2">
      <c r="C3475" s="12"/>
      <c r="D3475" s="12"/>
    </row>
    <row r="3476" spans="3:4" x14ac:dyDescent="0.2">
      <c r="C3476" s="12"/>
      <c r="D3476" s="12"/>
    </row>
    <row r="3477" spans="3:4" x14ac:dyDescent="0.2">
      <c r="C3477" s="12"/>
      <c r="D3477" s="12"/>
    </row>
    <row r="3478" spans="3:4" x14ac:dyDescent="0.2">
      <c r="C3478" s="12"/>
      <c r="D3478" s="12"/>
    </row>
    <row r="3479" spans="3:4" x14ac:dyDescent="0.2">
      <c r="C3479" s="12"/>
      <c r="D3479" s="12"/>
    </row>
    <row r="3480" spans="3:4" x14ac:dyDescent="0.2">
      <c r="C3480" s="12"/>
      <c r="D3480" s="12"/>
    </row>
    <row r="3481" spans="3:4" x14ac:dyDescent="0.2">
      <c r="C3481" s="12"/>
      <c r="D3481" s="12"/>
    </row>
    <row r="3482" spans="3:4" x14ac:dyDescent="0.2">
      <c r="C3482" s="12"/>
      <c r="D3482" s="12"/>
    </row>
    <row r="3483" spans="3:4" x14ac:dyDescent="0.2">
      <c r="C3483" s="12"/>
      <c r="D3483" s="12"/>
    </row>
    <row r="3484" spans="3:4" x14ac:dyDescent="0.2">
      <c r="C3484" s="12"/>
      <c r="D3484" s="12"/>
    </row>
    <row r="3485" spans="3:4" x14ac:dyDescent="0.2">
      <c r="C3485" s="12"/>
      <c r="D3485" s="12"/>
    </row>
    <row r="3486" spans="3:4" x14ac:dyDescent="0.2">
      <c r="C3486" s="12"/>
      <c r="D3486" s="12"/>
    </row>
    <row r="3487" spans="3:4" x14ac:dyDescent="0.2">
      <c r="C3487" s="12"/>
      <c r="D3487" s="12"/>
    </row>
    <row r="3488" spans="3:4" x14ac:dyDescent="0.2">
      <c r="C3488" s="12"/>
      <c r="D3488" s="12"/>
    </row>
    <row r="3489" spans="3:4" x14ac:dyDescent="0.2">
      <c r="C3489" s="12"/>
      <c r="D3489" s="12"/>
    </row>
    <row r="3490" spans="3:4" x14ac:dyDescent="0.2">
      <c r="C3490" s="12"/>
      <c r="D3490" s="12"/>
    </row>
    <row r="3491" spans="3:4" x14ac:dyDescent="0.2">
      <c r="C3491" s="12"/>
      <c r="D3491" s="12"/>
    </row>
    <row r="3492" spans="3:4" x14ac:dyDescent="0.2">
      <c r="C3492" s="12"/>
      <c r="D3492" s="12"/>
    </row>
    <row r="3493" spans="3:4" x14ac:dyDescent="0.2">
      <c r="C3493" s="12"/>
      <c r="D3493" s="12"/>
    </row>
    <row r="3494" spans="3:4" x14ac:dyDescent="0.2">
      <c r="C3494" s="12"/>
      <c r="D3494" s="12"/>
    </row>
    <row r="3495" spans="3:4" x14ac:dyDescent="0.2">
      <c r="C3495" s="12"/>
      <c r="D3495" s="12"/>
    </row>
    <row r="3496" spans="3:4" x14ac:dyDescent="0.2">
      <c r="C3496" s="12"/>
      <c r="D3496" s="12"/>
    </row>
    <row r="3497" spans="3:4" x14ac:dyDescent="0.2">
      <c r="C3497" s="12"/>
      <c r="D3497" s="12"/>
    </row>
    <row r="3498" spans="3:4" x14ac:dyDescent="0.2">
      <c r="C3498" s="12"/>
      <c r="D3498" s="12"/>
    </row>
    <row r="3499" spans="3:4" x14ac:dyDescent="0.2">
      <c r="C3499" s="12"/>
      <c r="D3499" s="12"/>
    </row>
    <row r="3500" spans="3:4" x14ac:dyDescent="0.2">
      <c r="C3500" s="12"/>
      <c r="D3500" s="12"/>
    </row>
    <row r="3501" spans="3:4" x14ac:dyDescent="0.2">
      <c r="C3501" s="12"/>
      <c r="D3501" s="12"/>
    </row>
    <row r="3502" spans="3:4" x14ac:dyDescent="0.2">
      <c r="C3502" s="12"/>
      <c r="D3502" s="12"/>
    </row>
    <row r="3503" spans="3:4" x14ac:dyDescent="0.2">
      <c r="C3503" s="12"/>
      <c r="D3503" s="12"/>
    </row>
    <row r="3504" spans="3:4" x14ac:dyDescent="0.2">
      <c r="C3504" s="12"/>
      <c r="D3504" s="12"/>
    </row>
    <row r="3505" spans="3:4" x14ac:dyDescent="0.2">
      <c r="C3505" s="12"/>
      <c r="D3505" s="12"/>
    </row>
    <row r="3506" spans="3:4" x14ac:dyDescent="0.2">
      <c r="C3506" s="12"/>
      <c r="D3506" s="12"/>
    </row>
    <row r="3507" spans="3:4" x14ac:dyDescent="0.2">
      <c r="C3507" s="12"/>
      <c r="D3507" s="12"/>
    </row>
    <row r="3508" spans="3:4" x14ac:dyDescent="0.2">
      <c r="C3508" s="12"/>
      <c r="D3508" s="12"/>
    </row>
    <row r="3509" spans="3:4" x14ac:dyDescent="0.2">
      <c r="C3509" s="12"/>
      <c r="D3509" s="12"/>
    </row>
    <row r="3510" spans="3:4" x14ac:dyDescent="0.2">
      <c r="C3510" s="12"/>
      <c r="D3510" s="12"/>
    </row>
    <row r="3511" spans="3:4" x14ac:dyDescent="0.2">
      <c r="C3511" s="12"/>
      <c r="D3511" s="12"/>
    </row>
    <row r="3512" spans="3:4" x14ac:dyDescent="0.2">
      <c r="C3512" s="12"/>
      <c r="D3512" s="12"/>
    </row>
    <row r="3513" spans="3:4" x14ac:dyDescent="0.2">
      <c r="C3513" s="12"/>
      <c r="D3513" s="12"/>
    </row>
    <row r="3514" spans="3:4" x14ac:dyDescent="0.2">
      <c r="C3514" s="12"/>
      <c r="D3514" s="12"/>
    </row>
    <row r="3515" spans="3:4" x14ac:dyDescent="0.2">
      <c r="C3515" s="12"/>
      <c r="D3515" s="12"/>
    </row>
    <row r="3516" spans="3:4" x14ac:dyDescent="0.2">
      <c r="C3516" s="12"/>
      <c r="D3516" s="12"/>
    </row>
    <row r="3517" spans="3:4" x14ac:dyDescent="0.2">
      <c r="C3517" s="12"/>
      <c r="D3517" s="12"/>
    </row>
    <row r="3518" spans="3:4" x14ac:dyDescent="0.2">
      <c r="C3518" s="12"/>
      <c r="D3518" s="12"/>
    </row>
    <row r="3519" spans="3:4" x14ac:dyDescent="0.2">
      <c r="C3519" s="12"/>
      <c r="D3519" s="12"/>
    </row>
    <row r="3520" spans="3:4" x14ac:dyDescent="0.2">
      <c r="C3520" s="12"/>
      <c r="D3520" s="12"/>
    </row>
    <row r="3521" spans="3:4" x14ac:dyDescent="0.2">
      <c r="C3521" s="12"/>
      <c r="D3521" s="12"/>
    </row>
    <row r="3522" spans="3:4" x14ac:dyDescent="0.2">
      <c r="C3522" s="12"/>
      <c r="D3522" s="12"/>
    </row>
    <row r="3523" spans="3:4" x14ac:dyDescent="0.2">
      <c r="C3523" s="12"/>
      <c r="D3523" s="12"/>
    </row>
    <row r="3524" spans="3:4" x14ac:dyDescent="0.2">
      <c r="C3524" s="12"/>
      <c r="D3524" s="12"/>
    </row>
    <row r="3525" spans="3:4" x14ac:dyDescent="0.2">
      <c r="C3525" s="12"/>
      <c r="D3525" s="12"/>
    </row>
    <row r="3526" spans="3:4" x14ac:dyDescent="0.2">
      <c r="C3526" s="12"/>
      <c r="D3526" s="12"/>
    </row>
    <row r="3527" spans="3:4" x14ac:dyDescent="0.2">
      <c r="C3527" s="12"/>
      <c r="D3527" s="12"/>
    </row>
    <row r="3528" spans="3:4" x14ac:dyDescent="0.2">
      <c r="C3528" s="12"/>
      <c r="D3528" s="12"/>
    </row>
    <row r="3529" spans="3:4" x14ac:dyDescent="0.2">
      <c r="C3529" s="12"/>
      <c r="D3529" s="12"/>
    </row>
    <row r="3530" spans="3:4" x14ac:dyDescent="0.2">
      <c r="C3530" s="12"/>
      <c r="D3530" s="12"/>
    </row>
    <row r="3531" spans="3:4" x14ac:dyDescent="0.2">
      <c r="C3531" s="12"/>
      <c r="D3531" s="12"/>
    </row>
    <row r="3532" spans="3:4" x14ac:dyDescent="0.2">
      <c r="C3532" s="12"/>
      <c r="D3532" s="12"/>
    </row>
    <row r="3533" spans="3:4" x14ac:dyDescent="0.2">
      <c r="C3533" s="12"/>
      <c r="D3533" s="12"/>
    </row>
    <row r="3534" spans="3:4" x14ac:dyDescent="0.2">
      <c r="C3534" s="12"/>
      <c r="D3534" s="12"/>
    </row>
    <row r="3535" spans="3:4" x14ac:dyDescent="0.2">
      <c r="C3535" s="12"/>
      <c r="D3535" s="12"/>
    </row>
    <row r="3536" spans="3:4" x14ac:dyDescent="0.2">
      <c r="C3536" s="12"/>
      <c r="D3536" s="12"/>
    </row>
    <row r="3537" spans="3:4" x14ac:dyDescent="0.2">
      <c r="C3537" s="12"/>
      <c r="D3537" s="12"/>
    </row>
    <row r="3538" spans="3:4" x14ac:dyDescent="0.2">
      <c r="C3538" s="12"/>
      <c r="D3538" s="12"/>
    </row>
    <row r="3539" spans="3:4" x14ac:dyDescent="0.2">
      <c r="C3539" s="12"/>
      <c r="D3539" s="12"/>
    </row>
    <row r="3540" spans="3:4" x14ac:dyDescent="0.2">
      <c r="C3540" s="12"/>
      <c r="D3540" s="12"/>
    </row>
    <row r="3541" spans="3:4" x14ac:dyDescent="0.2">
      <c r="C3541" s="12"/>
      <c r="D3541" s="12"/>
    </row>
    <row r="3542" spans="3:4" x14ac:dyDescent="0.2">
      <c r="C3542" s="12"/>
      <c r="D3542" s="12"/>
    </row>
    <row r="3543" spans="3:4" x14ac:dyDescent="0.2">
      <c r="C3543" s="12"/>
      <c r="D3543" s="12"/>
    </row>
    <row r="3544" spans="3:4" x14ac:dyDescent="0.2">
      <c r="C3544" s="12"/>
      <c r="D3544" s="12"/>
    </row>
    <row r="3545" spans="3:4" x14ac:dyDescent="0.2">
      <c r="C3545" s="12"/>
      <c r="D3545" s="12"/>
    </row>
    <row r="3546" spans="3:4" x14ac:dyDescent="0.2">
      <c r="C3546" s="12"/>
      <c r="D3546" s="12"/>
    </row>
    <row r="3547" spans="3:4" x14ac:dyDescent="0.2">
      <c r="C3547" s="12"/>
      <c r="D3547" s="12"/>
    </row>
    <row r="3548" spans="3:4" x14ac:dyDescent="0.2">
      <c r="C3548" s="12"/>
      <c r="D3548" s="12"/>
    </row>
    <row r="3549" spans="3:4" x14ac:dyDescent="0.2">
      <c r="C3549" s="12"/>
      <c r="D3549" s="12"/>
    </row>
    <row r="3550" spans="3:4" x14ac:dyDescent="0.2">
      <c r="C3550" s="12"/>
      <c r="D3550" s="12"/>
    </row>
    <row r="3551" spans="3:4" x14ac:dyDescent="0.2">
      <c r="C3551" s="12"/>
      <c r="D3551" s="12"/>
    </row>
    <row r="3552" spans="3:4" x14ac:dyDescent="0.2">
      <c r="C3552" s="12"/>
      <c r="D3552" s="12"/>
    </row>
    <row r="3553" spans="3:4" x14ac:dyDescent="0.2">
      <c r="C3553" s="12"/>
      <c r="D3553" s="12"/>
    </row>
    <row r="3554" spans="3:4" x14ac:dyDescent="0.2">
      <c r="C3554" s="12"/>
      <c r="D3554" s="12"/>
    </row>
    <row r="3555" spans="3:4" x14ac:dyDescent="0.2">
      <c r="C3555" s="12"/>
      <c r="D3555" s="12"/>
    </row>
    <row r="3556" spans="3:4" x14ac:dyDescent="0.2">
      <c r="C3556" s="12"/>
      <c r="D3556" s="12"/>
    </row>
    <row r="3557" spans="3:4" x14ac:dyDescent="0.2">
      <c r="C3557" s="12"/>
      <c r="D3557" s="12"/>
    </row>
    <row r="3558" spans="3:4" x14ac:dyDescent="0.2">
      <c r="C3558" s="12"/>
      <c r="D3558" s="12"/>
    </row>
    <row r="3559" spans="3:4" x14ac:dyDescent="0.2">
      <c r="C3559" s="12"/>
      <c r="D3559" s="12"/>
    </row>
    <row r="3560" spans="3:4" x14ac:dyDescent="0.2">
      <c r="C3560" s="12"/>
      <c r="D3560" s="12"/>
    </row>
    <row r="3561" spans="3:4" x14ac:dyDescent="0.2">
      <c r="C3561" s="12"/>
      <c r="D3561" s="12"/>
    </row>
    <row r="3562" spans="3:4" x14ac:dyDescent="0.2">
      <c r="C3562" s="12"/>
      <c r="D3562" s="12"/>
    </row>
    <row r="3563" spans="3:4" x14ac:dyDescent="0.2">
      <c r="C3563" s="12"/>
      <c r="D3563" s="12"/>
    </row>
    <row r="3564" spans="3:4" x14ac:dyDescent="0.2">
      <c r="C3564" s="12"/>
      <c r="D3564" s="12"/>
    </row>
    <row r="3565" spans="3:4" x14ac:dyDescent="0.2">
      <c r="C3565" s="12"/>
      <c r="D3565" s="12"/>
    </row>
    <row r="3566" spans="3:4" x14ac:dyDescent="0.2">
      <c r="C3566" s="12"/>
      <c r="D3566" s="12"/>
    </row>
    <row r="3567" spans="3:4" x14ac:dyDescent="0.2">
      <c r="C3567" s="12"/>
      <c r="D3567" s="12"/>
    </row>
    <row r="3568" spans="3:4" x14ac:dyDescent="0.2">
      <c r="C3568" s="12"/>
      <c r="D3568" s="12"/>
    </row>
    <row r="3569" spans="3:4" x14ac:dyDescent="0.2">
      <c r="C3569" s="12"/>
      <c r="D3569" s="12"/>
    </row>
    <row r="3570" spans="3:4" x14ac:dyDescent="0.2">
      <c r="C3570" s="12"/>
      <c r="D3570" s="12"/>
    </row>
    <row r="3571" spans="3:4" x14ac:dyDescent="0.2">
      <c r="C3571" s="12"/>
      <c r="D3571" s="12"/>
    </row>
    <row r="3572" spans="3:4" x14ac:dyDescent="0.2">
      <c r="C3572" s="12"/>
      <c r="D3572" s="12"/>
    </row>
    <row r="3573" spans="3:4" x14ac:dyDescent="0.2">
      <c r="C3573" s="12"/>
      <c r="D3573" s="12"/>
    </row>
    <row r="3574" spans="3:4" x14ac:dyDescent="0.2">
      <c r="C3574" s="12"/>
      <c r="D3574" s="12"/>
    </row>
    <row r="3575" spans="3:4" x14ac:dyDescent="0.2">
      <c r="C3575" s="12"/>
      <c r="D3575" s="12"/>
    </row>
    <row r="3576" spans="3:4" x14ac:dyDescent="0.2">
      <c r="C3576" s="12"/>
      <c r="D3576" s="12"/>
    </row>
    <row r="3577" spans="3:4" x14ac:dyDescent="0.2">
      <c r="C3577" s="12"/>
      <c r="D3577" s="12"/>
    </row>
    <row r="3578" spans="3:4" x14ac:dyDescent="0.2">
      <c r="C3578" s="12"/>
      <c r="D3578" s="12"/>
    </row>
    <row r="3579" spans="3:4" x14ac:dyDescent="0.2">
      <c r="C3579" s="12"/>
      <c r="D3579" s="12"/>
    </row>
    <row r="3580" spans="3:4" x14ac:dyDescent="0.2">
      <c r="C3580" s="12"/>
      <c r="D3580" s="12"/>
    </row>
    <row r="3581" spans="3:4" x14ac:dyDescent="0.2">
      <c r="C3581" s="12"/>
      <c r="D3581" s="12"/>
    </row>
    <row r="3582" spans="3:4" x14ac:dyDescent="0.2">
      <c r="C3582" s="12"/>
      <c r="D3582" s="12"/>
    </row>
    <row r="3583" spans="3:4" x14ac:dyDescent="0.2">
      <c r="C3583" s="12"/>
      <c r="D3583" s="12"/>
    </row>
    <row r="3584" spans="3:4" x14ac:dyDescent="0.2">
      <c r="C3584" s="12"/>
      <c r="D3584" s="12"/>
    </row>
    <row r="3585" spans="3:4" x14ac:dyDescent="0.2">
      <c r="C3585" s="12"/>
      <c r="D3585" s="12"/>
    </row>
    <row r="3586" spans="3:4" x14ac:dyDescent="0.2">
      <c r="C3586" s="12"/>
      <c r="D3586" s="12"/>
    </row>
    <row r="3587" spans="3:4" x14ac:dyDescent="0.2">
      <c r="C3587" s="12"/>
      <c r="D3587" s="12"/>
    </row>
    <row r="3588" spans="3:4" x14ac:dyDescent="0.2">
      <c r="C3588" s="12"/>
      <c r="D3588" s="12"/>
    </row>
    <row r="3589" spans="3:4" x14ac:dyDescent="0.2">
      <c r="C3589" s="12"/>
      <c r="D3589" s="12"/>
    </row>
    <row r="3590" spans="3:4" x14ac:dyDescent="0.2">
      <c r="C3590" s="12"/>
      <c r="D3590" s="12"/>
    </row>
    <row r="3591" spans="3:4" x14ac:dyDescent="0.2">
      <c r="C3591" s="12"/>
      <c r="D3591" s="12"/>
    </row>
    <row r="3592" spans="3:4" x14ac:dyDescent="0.2">
      <c r="C3592" s="12"/>
      <c r="D3592" s="12"/>
    </row>
    <row r="3593" spans="3:4" x14ac:dyDescent="0.2">
      <c r="C3593" s="12"/>
      <c r="D3593" s="12"/>
    </row>
    <row r="3594" spans="3:4" x14ac:dyDescent="0.2">
      <c r="C3594" s="12"/>
      <c r="D3594" s="12"/>
    </row>
    <row r="3595" spans="3:4" x14ac:dyDescent="0.2">
      <c r="C3595" s="12"/>
      <c r="D3595" s="12"/>
    </row>
    <row r="3596" spans="3:4" x14ac:dyDescent="0.2">
      <c r="C3596" s="12"/>
      <c r="D3596" s="12"/>
    </row>
    <row r="3597" spans="3:4" x14ac:dyDescent="0.2">
      <c r="C3597" s="12"/>
      <c r="D3597" s="12"/>
    </row>
    <row r="3598" spans="3:4" x14ac:dyDescent="0.2">
      <c r="C3598" s="12"/>
      <c r="D3598" s="12"/>
    </row>
    <row r="3599" spans="3:4" x14ac:dyDescent="0.2">
      <c r="C3599" s="12"/>
      <c r="D3599" s="12"/>
    </row>
    <row r="3600" spans="3:4" x14ac:dyDescent="0.2">
      <c r="C3600" s="12"/>
      <c r="D3600" s="12"/>
    </row>
    <row r="3601" spans="3:4" x14ac:dyDescent="0.2">
      <c r="C3601" s="12"/>
      <c r="D3601" s="12"/>
    </row>
    <row r="3602" spans="3:4" x14ac:dyDescent="0.2">
      <c r="C3602" s="12"/>
      <c r="D3602" s="12"/>
    </row>
    <row r="3603" spans="3:4" x14ac:dyDescent="0.2">
      <c r="C3603" s="12"/>
      <c r="D3603" s="12"/>
    </row>
    <row r="3604" spans="3:4" x14ac:dyDescent="0.2">
      <c r="C3604" s="12"/>
      <c r="D3604" s="12"/>
    </row>
    <row r="3605" spans="3:4" x14ac:dyDescent="0.2">
      <c r="C3605" s="12"/>
      <c r="D3605" s="12"/>
    </row>
    <row r="3606" spans="3:4" x14ac:dyDescent="0.2">
      <c r="C3606" s="12"/>
      <c r="D3606" s="12"/>
    </row>
    <row r="3607" spans="3:4" x14ac:dyDescent="0.2">
      <c r="C3607" s="12"/>
      <c r="D3607" s="12"/>
    </row>
    <row r="3608" spans="3:4" x14ac:dyDescent="0.2">
      <c r="C3608" s="12"/>
      <c r="D3608" s="12"/>
    </row>
    <row r="3609" spans="3:4" x14ac:dyDescent="0.2">
      <c r="C3609" s="12"/>
      <c r="D3609" s="12"/>
    </row>
    <row r="3610" spans="3:4" x14ac:dyDescent="0.2">
      <c r="C3610" s="12"/>
      <c r="D3610" s="12"/>
    </row>
    <row r="3611" spans="3:4" x14ac:dyDescent="0.2">
      <c r="C3611" s="12"/>
      <c r="D3611" s="12"/>
    </row>
    <row r="3612" spans="3:4" x14ac:dyDescent="0.2">
      <c r="C3612" s="12"/>
      <c r="D3612" s="12"/>
    </row>
    <row r="3613" spans="3:4" x14ac:dyDescent="0.2">
      <c r="C3613" s="12"/>
      <c r="D3613" s="12"/>
    </row>
    <row r="3614" spans="3:4" x14ac:dyDescent="0.2">
      <c r="C3614" s="12"/>
      <c r="D3614" s="12"/>
    </row>
    <row r="3615" spans="3:4" x14ac:dyDescent="0.2">
      <c r="C3615" s="12"/>
      <c r="D3615" s="12"/>
    </row>
    <row r="3616" spans="3:4" x14ac:dyDescent="0.2">
      <c r="C3616" s="12"/>
      <c r="D3616" s="12"/>
    </row>
    <row r="3617" spans="3:4" x14ac:dyDescent="0.2">
      <c r="C3617" s="12"/>
      <c r="D3617" s="12"/>
    </row>
    <row r="3618" spans="3:4" x14ac:dyDescent="0.2">
      <c r="C3618" s="12"/>
      <c r="D3618" s="12"/>
    </row>
    <row r="3619" spans="3:4" x14ac:dyDescent="0.2">
      <c r="C3619" s="12"/>
      <c r="D3619" s="12"/>
    </row>
    <row r="3620" spans="3:4" x14ac:dyDescent="0.2">
      <c r="C3620" s="12"/>
      <c r="D3620" s="12"/>
    </row>
    <row r="3621" spans="3:4" x14ac:dyDescent="0.2">
      <c r="C3621" s="12"/>
      <c r="D3621" s="12"/>
    </row>
    <row r="3622" spans="3:4" x14ac:dyDescent="0.2">
      <c r="C3622" s="12"/>
      <c r="D3622" s="12"/>
    </row>
    <row r="3623" spans="3:4" x14ac:dyDescent="0.2">
      <c r="C3623" s="12"/>
      <c r="D3623" s="12"/>
    </row>
    <row r="3624" spans="3:4" x14ac:dyDescent="0.2">
      <c r="C3624" s="12"/>
      <c r="D3624" s="12"/>
    </row>
    <row r="3625" spans="3:4" x14ac:dyDescent="0.2">
      <c r="C3625" s="12"/>
      <c r="D3625" s="12"/>
    </row>
    <row r="3626" spans="3:4" x14ac:dyDescent="0.2">
      <c r="C3626" s="12"/>
      <c r="D3626" s="12"/>
    </row>
    <row r="3627" spans="3:4" x14ac:dyDescent="0.2">
      <c r="C3627" s="12"/>
      <c r="D3627" s="12"/>
    </row>
    <row r="3628" spans="3:4" x14ac:dyDescent="0.2">
      <c r="C3628" s="12"/>
      <c r="D3628" s="12"/>
    </row>
    <row r="3629" spans="3:4" x14ac:dyDescent="0.2">
      <c r="C3629" s="12"/>
      <c r="D3629" s="12"/>
    </row>
    <row r="3630" spans="3:4" x14ac:dyDescent="0.2">
      <c r="C3630" s="12"/>
      <c r="D3630" s="12"/>
    </row>
    <row r="3631" spans="3:4" x14ac:dyDescent="0.2">
      <c r="C3631" s="12"/>
      <c r="D3631" s="12"/>
    </row>
    <row r="3632" spans="3:4" x14ac:dyDescent="0.2">
      <c r="C3632" s="12"/>
      <c r="D3632" s="12"/>
    </row>
    <row r="3633" spans="3:4" x14ac:dyDescent="0.2">
      <c r="C3633" s="12"/>
      <c r="D3633" s="12"/>
    </row>
    <row r="3634" spans="3:4" x14ac:dyDescent="0.2">
      <c r="C3634" s="12"/>
      <c r="D3634" s="12"/>
    </row>
    <row r="3635" spans="3:4" x14ac:dyDescent="0.2">
      <c r="C3635" s="12"/>
      <c r="D3635" s="12"/>
    </row>
    <row r="3636" spans="3:4" x14ac:dyDescent="0.2">
      <c r="C3636" s="12"/>
      <c r="D3636" s="12"/>
    </row>
    <row r="3637" spans="3:4" x14ac:dyDescent="0.2">
      <c r="C3637" s="12"/>
      <c r="D3637" s="12"/>
    </row>
    <row r="3638" spans="3:4" x14ac:dyDescent="0.2">
      <c r="C3638" s="12"/>
      <c r="D3638" s="12"/>
    </row>
    <row r="3639" spans="3:4" x14ac:dyDescent="0.2">
      <c r="C3639" s="12"/>
      <c r="D3639" s="12"/>
    </row>
    <row r="3640" spans="3:4" x14ac:dyDescent="0.2">
      <c r="C3640" s="12"/>
      <c r="D3640" s="12"/>
    </row>
    <row r="3641" spans="3:4" x14ac:dyDescent="0.2">
      <c r="C3641" s="12"/>
      <c r="D3641" s="12"/>
    </row>
    <row r="3642" spans="3:4" x14ac:dyDescent="0.2">
      <c r="C3642" s="12"/>
      <c r="D3642" s="12"/>
    </row>
    <row r="3643" spans="3:4" x14ac:dyDescent="0.2">
      <c r="C3643" s="12"/>
      <c r="D3643" s="12"/>
    </row>
    <row r="3644" spans="3:4" x14ac:dyDescent="0.2">
      <c r="C3644" s="12"/>
      <c r="D3644" s="12"/>
    </row>
    <row r="3645" spans="3:4" x14ac:dyDescent="0.2">
      <c r="C3645" s="12"/>
      <c r="D3645" s="12"/>
    </row>
    <row r="3646" spans="3:4" x14ac:dyDescent="0.2">
      <c r="C3646" s="12"/>
      <c r="D3646" s="12"/>
    </row>
    <row r="3647" spans="3:4" x14ac:dyDescent="0.2">
      <c r="C3647" s="12"/>
      <c r="D3647" s="12"/>
    </row>
    <row r="3648" spans="3:4" x14ac:dyDescent="0.2">
      <c r="C3648" s="12"/>
      <c r="D3648" s="12"/>
    </row>
    <row r="3649" spans="3:4" x14ac:dyDescent="0.2">
      <c r="C3649" s="12"/>
      <c r="D3649" s="12"/>
    </row>
    <row r="3650" spans="3:4" x14ac:dyDescent="0.2">
      <c r="C3650" s="12"/>
      <c r="D3650" s="12"/>
    </row>
    <row r="3651" spans="3:4" x14ac:dyDescent="0.2">
      <c r="C3651" s="12"/>
      <c r="D3651" s="12"/>
    </row>
    <row r="3652" spans="3:4" x14ac:dyDescent="0.2">
      <c r="C3652" s="12"/>
      <c r="D3652" s="12"/>
    </row>
    <row r="3653" spans="3:4" x14ac:dyDescent="0.2">
      <c r="C3653" s="12"/>
      <c r="D3653" s="12"/>
    </row>
    <row r="3654" spans="3:4" x14ac:dyDescent="0.2">
      <c r="C3654" s="12"/>
      <c r="D3654" s="12"/>
    </row>
    <row r="3655" spans="3:4" x14ac:dyDescent="0.2">
      <c r="C3655" s="12"/>
      <c r="D3655" s="12"/>
    </row>
    <row r="3656" spans="3:4" x14ac:dyDescent="0.2">
      <c r="C3656" s="12"/>
      <c r="D3656" s="12"/>
    </row>
    <row r="3657" spans="3:4" x14ac:dyDescent="0.2">
      <c r="C3657" s="12"/>
      <c r="D3657" s="12"/>
    </row>
    <row r="3658" spans="3:4" x14ac:dyDescent="0.2">
      <c r="C3658" s="12"/>
      <c r="D3658" s="12"/>
    </row>
    <row r="3659" spans="3:4" x14ac:dyDescent="0.2">
      <c r="C3659" s="12"/>
      <c r="D3659" s="12"/>
    </row>
    <row r="3660" spans="3:4" x14ac:dyDescent="0.2">
      <c r="C3660" s="12"/>
      <c r="D3660" s="12"/>
    </row>
    <row r="3661" spans="3:4" x14ac:dyDescent="0.2">
      <c r="C3661" s="12"/>
      <c r="D3661" s="12"/>
    </row>
    <row r="3662" spans="3:4" x14ac:dyDescent="0.2">
      <c r="C3662" s="12"/>
      <c r="D3662" s="12"/>
    </row>
    <row r="3663" spans="3:4" x14ac:dyDescent="0.2">
      <c r="C3663" s="12"/>
      <c r="D3663" s="12"/>
    </row>
    <row r="3664" spans="3:4" x14ac:dyDescent="0.2">
      <c r="C3664" s="12"/>
      <c r="D3664" s="12"/>
    </row>
    <row r="3665" spans="3:4" x14ac:dyDescent="0.2">
      <c r="C3665" s="12"/>
      <c r="D3665" s="12"/>
    </row>
    <row r="3666" spans="3:4" x14ac:dyDescent="0.2">
      <c r="C3666" s="12"/>
      <c r="D3666" s="12"/>
    </row>
    <row r="3667" spans="3:4" x14ac:dyDescent="0.2">
      <c r="C3667" s="12"/>
      <c r="D3667" s="12"/>
    </row>
    <row r="3668" spans="3:4" x14ac:dyDescent="0.2">
      <c r="C3668" s="12"/>
      <c r="D3668" s="12"/>
    </row>
    <row r="3669" spans="3:4" x14ac:dyDescent="0.2">
      <c r="C3669" s="12"/>
      <c r="D3669" s="12"/>
    </row>
    <row r="3670" spans="3:4" x14ac:dyDescent="0.2">
      <c r="C3670" s="12"/>
      <c r="D3670" s="12"/>
    </row>
    <row r="3671" spans="3:4" x14ac:dyDescent="0.2">
      <c r="C3671" s="12"/>
      <c r="D3671" s="12"/>
    </row>
    <row r="3672" spans="3:4" x14ac:dyDescent="0.2">
      <c r="C3672" s="12"/>
      <c r="D3672" s="12"/>
    </row>
    <row r="3673" spans="3:4" x14ac:dyDescent="0.2">
      <c r="C3673" s="12"/>
      <c r="D3673" s="12"/>
    </row>
    <row r="3674" spans="3:4" x14ac:dyDescent="0.2">
      <c r="C3674" s="12"/>
      <c r="D3674" s="12"/>
    </row>
    <row r="3675" spans="3:4" x14ac:dyDescent="0.2">
      <c r="C3675" s="12"/>
      <c r="D3675" s="12"/>
    </row>
    <row r="3676" spans="3:4" x14ac:dyDescent="0.2">
      <c r="C3676" s="12"/>
      <c r="D3676" s="12"/>
    </row>
    <row r="3677" spans="3:4" x14ac:dyDescent="0.2">
      <c r="C3677" s="12"/>
      <c r="D3677" s="12"/>
    </row>
    <row r="3678" spans="3:4" x14ac:dyDescent="0.2">
      <c r="C3678" s="12"/>
      <c r="D3678" s="12"/>
    </row>
    <row r="3679" spans="3:4" x14ac:dyDescent="0.2">
      <c r="C3679" s="12"/>
      <c r="D3679" s="12"/>
    </row>
    <row r="3680" spans="3:4" x14ac:dyDescent="0.2">
      <c r="C3680" s="12"/>
      <c r="D3680" s="12"/>
    </row>
    <row r="3681" spans="3:4" x14ac:dyDescent="0.2">
      <c r="C3681" s="12"/>
      <c r="D3681" s="12"/>
    </row>
    <row r="3682" spans="3:4" x14ac:dyDescent="0.2">
      <c r="C3682" s="12"/>
      <c r="D3682" s="12"/>
    </row>
    <row r="3683" spans="3:4" x14ac:dyDescent="0.2">
      <c r="C3683" s="12"/>
      <c r="D3683" s="12"/>
    </row>
    <row r="3684" spans="3:4" x14ac:dyDescent="0.2">
      <c r="C3684" s="12"/>
      <c r="D3684" s="12"/>
    </row>
    <row r="3685" spans="3:4" x14ac:dyDescent="0.2">
      <c r="C3685" s="12"/>
      <c r="D3685" s="12"/>
    </row>
    <row r="3686" spans="3:4" x14ac:dyDescent="0.2">
      <c r="C3686" s="12"/>
      <c r="D3686" s="12"/>
    </row>
    <row r="3687" spans="3:4" x14ac:dyDescent="0.2">
      <c r="C3687" s="12"/>
      <c r="D3687" s="12"/>
    </row>
    <row r="3688" spans="3:4" x14ac:dyDescent="0.2">
      <c r="C3688" s="12"/>
      <c r="D3688" s="12"/>
    </row>
    <row r="3689" spans="3:4" x14ac:dyDescent="0.2">
      <c r="C3689" s="12"/>
      <c r="D3689" s="12"/>
    </row>
    <row r="3690" spans="3:4" x14ac:dyDescent="0.2">
      <c r="C3690" s="12"/>
      <c r="D3690" s="12"/>
    </row>
    <row r="3691" spans="3:4" x14ac:dyDescent="0.2">
      <c r="C3691" s="12"/>
      <c r="D3691" s="12"/>
    </row>
    <row r="3692" spans="3:4" x14ac:dyDescent="0.2">
      <c r="C3692" s="12"/>
      <c r="D3692" s="12"/>
    </row>
    <row r="3693" spans="3:4" x14ac:dyDescent="0.2">
      <c r="C3693" s="12"/>
      <c r="D3693" s="12"/>
    </row>
    <row r="3694" spans="3:4" x14ac:dyDescent="0.2">
      <c r="C3694" s="12"/>
      <c r="D3694" s="12"/>
    </row>
    <row r="3695" spans="3:4" x14ac:dyDescent="0.2">
      <c r="C3695" s="12"/>
      <c r="D3695" s="12"/>
    </row>
    <row r="3696" spans="3:4" x14ac:dyDescent="0.2">
      <c r="C3696" s="12"/>
      <c r="D3696" s="12"/>
    </row>
    <row r="3697" spans="3:4" x14ac:dyDescent="0.2">
      <c r="C3697" s="12"/>
      <c r="D3697" s="12"/>
    </row>
    <row r="3698" spans="3:4" x14ac:dyDescent="0.2">
      <c r="C3698" s="12"/>
      <c r="D3698" s="12"/>
    </row>
    <row r="3699" spans="3:4" x14ac:dyDescent="0.2">
      <c r="C3699" s="12"/>
      <c r="D3699" s="12"/>
    </row>
    <row r="3700" spans="3:4" x14ac:dyDescent="0.2">
      <c r="C3700" s="12"/>
      <c r="D3700" s="12"/>
    </row>
    <row r="3701" spans="3:4" x14ac:dyDescent="0.2">
      <c r="C3701" s="12"/>
      <c r="D3701" s="12"/>
    </row>
    <row r="3702" spans="3:4" x14ac:dyDescent="0.2">
      <c r="C3702" s="12"/>
      <c r="D3702" s="12"/>
    </row>
    <row r="3703" spans="3:4" x14ac:dyDescent="0.2">
      <c r="C3703" s="12"/>
      <c r="D3703" s="12"/>
    </row>
    <row r="3704" spans="3:4" x14ac:dyDescent="0.2">
      <c r="C3704" s="12"/>
      <c r="D3704" s="12"/>
    </row>
    <row r="3705" spans="3:4" x14ac:dyDescent="0.2">
      <c r="C3705" s="12"/>
      <c r="D3705" s="12"/>
    </row>
    <row r="3706" spans="3:4" x14ac:dyDescent="0.2">
      <c r="C3706" s="12"/>
      <c r="D3706" s="12"/>
    </row>
    <row r="3707" spans="3:4" x14ac:dyDescent="0.2">
      <c r="C3707" s="12"/>
      <c r="D3707" s="12"/>
    </row>
    <row r="3708" spans="3:4" x14ac:dyDescent="0.2">
      <c r="C3708" s="12"/>
      <c r="D3708" s="12"/>
    </row>
    <row r="3709" spans="3:4" x14ac:dyDescent="0.2">
      <c r="C3709" s="12"/>
      <c r="D3709" s="12"/>
    </row>
    <row r="3710" spans="3:4" x14ac:dyDescent="0.2">
      <c r="C3710" s="12"/>
      <c r="D3710" s="12"/>
    </row>
    <row r="3711" spans="3:4" x14ac:dyDescent="0.2">
      <c r="C3711" s="12"/>
      <c r="D3711" s="12"/>
    </row>
    <row r="3712" spans="3:4" x14ac:dyDescent="0.2">
      <c r="C3712" s="12"/>
      <c r="D3712" s="12"/>
    </row>
    <row r="3713" spans="3:4" x14ac:dyDescent="0.2">
      <c r="C3713" s="12"/>
      <c r="D3713" s="12"/>
    </row>
    <row r="3714" spans="3:4" x14ac:dyDescent="0.2">
      <c r="C3714" s="12"/>
      <c r="D3714" s="12"/>
    </row>
    <row r="3715" spans="3:4" x14ac:dyDescent="0.2">
      <c r="C3715" s="12"/>
      <c r="D3715" s="12"/>
    </row>
    <row r="3716" spans="3:4" x14ac:dyDescent="0.2">
      <c r="C3716" s="12"/>
      <c r="D3716" s="12"/>
    </row>
    <row r="3717" spans="3:4" x14ac:dyDescent="0.2">
      <c r="C3717" s="12"/>
      <c r="D3717" s="12"/>
    </row>
    <row r="3718" spans="3:4" x14ac:dyDescent="0.2">
      <c r="C3718" s="12"/>
      <c r="D3718" s="12"/>
    </row>
    <row r="3719" spans="3:4" x14ac:dyDescent="0.2">
      <c r="C3719" s="12"/>
      <c r="D3719" s="12"/>
    </row>
    <row r="3720" spans="3:4" x14ac:dyDescent="0.2">
      <c r="C3720" s="12"/>
      <c r="D3720" s="12"/>
    </row>
    <row r="3721" spans="3:4" x14ac:dyDescent="0.2">
      <c r="C3721" s="12"/>
      <c r="D3721" s="12"/>
    </row>
    <row r="3722" spans="3:4" x14ac:dyDescent="0.2">
      <c r="C3722" s="12"/>
      <c r="D3722" s="12"/>
    </row>
    <row r="3723" spans="3:4" x14ac:dyDescent="0.2">
      <c r="C3723" s="12"/>
      <c r="D3723" s="12"/>
    </row>
    <row r="3724" spans="3:4" x14ac:dyDescent="0.2">
      <c r="C3724" s="12"/>
      <c r="D3724" s="12"/>
    </row>
    <row r="3725" spans="3:4" x14ac:dyDescent="0.2">
      <c r="C3725" s="12"/>
      <c r="D3725" s="12"/>
    </row>
    <row r="3726" spans="3:4" x14ac:dyDescent="0.2">
      <c r="C3726" s="12"/>
      <c r="D3726" s="12"/>
    </row>
    <row r="3727" spans="3:4" x14ac:dyDescent="0.2">
      <c r="C3727" s="12"/>
      <c r="D3727" s="12"/>
    </row>
    <row r="3728" spans="3:4" x14ac:dyDescent="0.2">
      <c r="C3728" s="12"/>
      <c r="D3728" s="12"/>
    </row>
    <row r="3729" spans="3:4" x14ac:dyDescent="0.2">
      <c r="C3729" s="12"/>
      <c r="D3729" s="12"/>
    </row>
    <row r="3730" spans="3:4" x14ac:dyDescent="0.2">
      <c r="C3730" s="12"/>
      <c r="D3730" s="12"/>
    </row>
    <row r="3731" spans="3:4" x14ac:dyDescent="0.2">
      <c r="C3731" s="12"/>
      <c r="D3731" s="12"/>
    </row>
    <row r="3732" spans="3:4" x14ac:dyDescent="0.2">
      <c r="C3732" s="12"/>
      <c r="D3732" s="12"/>
    </row>
    <row r="3733" spans="3:4" x14ac:dyDescent="0.2">
      <c r="C3733" s="12"/>
      <c r="D3733" s="12"/>
    </row>
    <row r="3734" spans="3:4" x14ac:dyDescent="0.2">
      <c r="C3734" s="12"/>
      <c r="D3734" s="12"/>
    </row>
    <row r="3735" spans="3:4" x14ac:dyDescent="0.2">
      <c r="C3735" s="12"/>
      <c r="D3735" s="12"/>
    </row>
    <row r="3736" spans="3:4" x14ac:dyDescent="0.2">
      <c r="C3736" s="12"/>
      <c r="D3736" s="12"/>
    </row>
    <row r="3737" spans="3:4" x14ac:dyDescent="0.2">
      <c r="C3737" s="12"/>
      <c r="D3737" s="12"/>
    </row>
    <row r="3738" spans="3:4" x14ac:dyDescent="0.2">
      <c r="C3738" s="12"/>
      <c r="D3738" s="12"/>
    </row>
    <row r="3739" spans="3:4" x14ac:dyDescent="0.2">
      <c r="C3739" s="12"/>
      <c r="D3739" s="12"/>
    </row>
    <row r="3740" spans="3:4" x14ac:dyDescent="0.2">
      <c r="C3740" s="12"/>
      <c r="D3740" s="12"/>
    </row>
    <row r="3741" spans="3:4" x14ac:dyDescent="0.2">
      <c r="C3741" s="12"/>
      <c r="D3741" s="12"/>
    </row>
    <row r="3742" spans="3:4" x14ac:dyDescent="0.2">
      <c r="C3742" s="12"/>
      <c r="D3742" s="12"/>
    </row>
    <row r="3743" spans="3:4" x14ac:dyDescent="0.2">
      <c r="C3743" s="12"/>
      <c r="D3743" s="12"/>
    </row>
    <row r="3744" spans="3:4" x14ac:dyDescent="0.2">
      <c r="C3744" s="12"/>
      <c r="D3744" s="12"/>
    </row>
    <row r="3745" spans="3:4" x14ac:dyDescent="0.2">
      <c r="C3745" s="12"/>
      <c r="D3745" s="12"/>
    </row>
    <row r="3746" spans="3:4" x14ac:dyDescent="0.2">
      <c r="C3746" s="12"/>
      <c r="D3746" s="12"/>
    </row>
    <row r="3747" spans="3:4" x14ac:dyDescent="0.2">
      <c r="C3747" s="12"/>
      <c r="D3747" s="12"/>
    </row>
    <row r="3748" spans="3:4" x14ac:dyDescent="0.2">
      <c r="C3748" s="12"/>
      <c r="D3748" s="12"/>
    </row>
    <row r="3749" spans="3:4" x14ac:dyDescent="0.2">
      <c r="C3749" s="12"/>
      <c r="D3749" s="12"/>
    </row>
    <row r="3750" spans="3:4" x14ac:dyDescent="0.2">
      <c r="C3750" s="12"/>
      <c r="D3750" s="12"/>
    </row>
    <row r="3751" spans="3:4" x14ac:dyDescent="0.2">
      <c r="C3751" s="12"/>
      <c r="D3751" s="12"/>
    </row>
    <row r="3752" spans="3:4" x14ac:dyDescent="0.2">
      <c r="C3752" s="12"/>
      <c r="D3752" s="12"/>
    </row>
    <row r="3753" spans="3:4" x14ac:dyDescent="0.2">
      <c r="C3753" s="12"/>
      <c r="D3753" s="12"/>
    </row>
    <row r="3754" spans="3:4" x14ac:dyDescent="0.2">
      <c r="C3754" s="12"/>
      <c r="D3754" s="12"/>
    </row>
    <row r="3755" spans="3:4" x14ac:dyDescent="0.2">
      <c r="C3755" s="12"/>
      <c r="D3755" s="12"/>
    </row>
    <row r="3756" spans="3:4" x14ac:dyDescent="0.2">
      <c r="C3756" s="12"/>
      <c r="D3756" s="12"/>
    </row>
    <row r="3757" spans="3:4" x14ac:dyDescent="0.2">
      <c r="C3757" s="12"/>
      <c r="D3757" s="12"/>
    </row>
    <row r="3758" spans="3:4" x14ac:dyDescent="0.2">
      <c r="C3758" s="12"/>
      <c r="D3758" s="12"/>
    </row>
    <row r="3759" spans="3:4" x14ac:dyDescent="0.2">
      <c r="C3759" s="12"/>
      <c r="D3759" s="12"/>
    </row>
    <row r="3760" spans="3:4" x14ac:dyDescent="0.2">
      <c r="C3760" s="12"/>
      <c r="D3760" s="12"/>
    </row>
    <row r="3761" spans="3:4" x14ac:dyDescent="0.2">
      <c r="C3761" s="12"/>
      <c r="D3761" s="12"/>
    </row>
    <row r="3762" spans="3:4" x14ac:dyDescent="0.2">
      <c r="C3762" s="12"/>
      <c r="D3762" s="12"/>
    </row>
    <row r="3763" spans="3:4" x14ac:dyDescent="0.2">
      <c r="C3763" s="12"/>
      <c r="D3763" s="12"/>
    </row>
    <row r="3764" spans="3:4" x14ac:dyDescent="0.2">
      <c r="C3764" s="12"/>
      <c r="D3764" s="12"/>
    </row>
    <row r="3765" spans="3:4" x14ac:dyDescent="0.2">
      <c r="C3765" s="12"/>
      <c r="D3765" s="12"/>
    </row>
    <row r="3766" spans="3:4" x14ac:dyDescent="0.2">
      <c r="C3766" s="12"/>
      <c r="D3766" s="12"/>
    </row>
    <row r="3767" spans="3:4" x14ac:dyDescent="0.2">
      <c r="C3767" s="12"/>
      <c r="D3767" s="12"/>
    </row>
    <row r="3768" spans="3:4" x14ac:dyDescent="0.2">
      <c r="C3768" s="12"/>
      <c r="D3768" s="12"/>
    </row>
  </sheetData>
  <protectedRanges>
    <protectedRange sqref="A35:D35" name="Range1"/>
  </protectedRanges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2"/>
  <sheetViews>
    <sheetView workbookViewId="0">
      <selection activeCell="A18" sqref="A18:D18"/>
    </sheetView>
  </sheetViews>
  <sheetFormatPr defaultRowHeight="12.75" x14ac:dyDescent="0.2"/>
  <cols>
    <col min="1" max="1" width="19.7109375" style="12" customWidth="1"/>
    <col min="2" max="2" width="4.42578125" style="10" customWidth="1"/>
    <col min="3" max="3" width="12.7109375" style="12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2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3" t="s">
        <v>56</v>
      </c>
      <c r="I1" s="34" t="s">
        <v>57</v>
      </c>
      <c r="J1" s="35" t="s">
        <v>58</v>
      </c>
    </row>
    <row r="2" spans="1:16" x14ac:dyDescent="0.2">
      <c r="I2" s="36" t="s">
        <v>59</v>
      </c>
      <c r="J2" s="37" t="s">
        <v>60</v>
      </c>
    </row>
    <row r="3" spans="1:16" x14ac:dyDescent="0.2">
      <c r="A3" s="38" t="s">
        <v>61</v>
      </c>
      <c r="I3" s="36" t="s">
        <v>62</v>
      </c>
      <c r="J3" s="37" t="s">
        <v>63</v>
      </c>
    </row>
    <row r="4" spans="1:16" x14ac:dyDescent="0.2">
      <c r="I4" s="36" t="s">
        <v>64</v>
      </c>
      <c r="J4" s="37" t="s">
        <v>63</v>
      </c>
    </row>
    <row r="5" spans="1:16" ht="13.5" thickBot="1" x14ac:dyDescent="0.25">
      <c r="I5" s="39" t="s">
        <v>65</v>
      </c>
      <c r="J5" s="40" t="s">
        <v>66</v>
      </c>
    </row>
    <row r="10" spans="1:16" ht="13.5" thickBot="1" x14ac:dyDescent="0.25"/>
    <row r="11" spans="1:16" ht="12.75" customHeight="1" thickBot="1" x14ac:dyDescent="0.25">
      <c r="A11" s="12" t="str">
        <f t="shared" ref="A11:A18" si="0">P11</f>
        <v> BBS 106 </v>
      </c>
      <c r="B11" s="11" t="str">
        <f t="shared" ref="B11:B18" si="1">IF(H11=INT(H11),"I","II")</f>
        <v>I</v>
      </c>
      <c r="C11" s="12">
        <f t="shared" ref="C11:C18" si="2">1*G11</f>
        <v>49384.374000000003</v>
      </c>
      <c r="D11" s="10" t="str">
        <f t="shared" ref="D11:D18" si="3">VLOOKUP(F11,I$1:J$5,2,FALSE)</f>
        <v>vis</v>
      </c>
      <c r="E11" s="41">
        <f>VLOOKUP(C11,Active!C$21:E$973,3,FALSE)</f>
        <v>17535.897773787452</v>
      </c>
      <c r="F11" s="11" t="s">
        <v>65</v>
      </c>
      <c r="G11" s="10" t="str">
        <f t="shared" ref="G11:G18" si="4">MID(I11,3,LEN(I11)-3)</f>
        <v>49384.374</v>
      </c>
      <c r="H11" s="12">
        <f t="shared" ref="H11:H18" si="5">1*K11</f>
        <v>17536</v>
      </c>
      <c r="I11" s="42" t="s">
        <v>67</v>
      </c>
      <c r="J11" s="43" t="s">
        <v>68</v>
      </c>
      <c r="K11" s="42">
        <v>17536</v>
      </c>
      <c r="L11" s="42" t="s">
        <v>69</v>
      </c>
      <c r="M11" s="43" t="s">
        <v>70</v>
      </c>
      <c r="N11" s="43" t="s">
        <v>71</v>
      </c>
      <c r="O11" s="44" t="s">
        <v>72</v>
      </c>
      <c r="P11" s="44" t="s">
        <v>73</v>
      </c>
    </row>
    <row r="12" spans="1:16" ht="12.75" customHeight="1" thickBot="1" x14ac:dyDescent="0.25">
      <c r="A12" s="12" t="str">
        <f t="shared" si="0"/>
        <v> BBS 119 </v>
      </c>
      <c r="B12" s="11" t="str">
        <f t="shared" si="1"/>
        <v>I</v>
      </c>
      <c r="C12" s="12">
        <f t="shared" si="2"/>
        <v>50835.512000000002</v>
      </c>
      <c r="D12" s="10" t="str">
        <f t="shared" si="3"/>
        <v>vis</v>
      </c>
      <c r="E12" s="41">
        <f>VLOOKUP(C12,Active!C$21:E$973,3,FALSE)</f>
        <v>19236.900843483661</v>
      </c>
      <c r="F12" s="11" t="s">
        <v>65</v>
      </c>
      <c r="G12" s="10" t="str">
        <f t="shared" si="4"/>
        <v>50835.512</v>
      </c>
      <c r="H12" s="12">
        <f t="shared" si="5"/>
        <v>19237</v>
      </c>
      <c r="I12" s="42" t="s">
        <v>74</v>
      </c>
      <c r="J12" s="43" t="s">
        <v>75</v>
      </c>
      <c r="K12" s="42">
        <v>19237</v>
      </c>
      <c r="L12" s="42" t="s">
        <v>76</v>
      </c>
      <c r="M12" s="43" t="s">
        <v>70</v>
      </c>
      <c r="N12" s="43" t="s">
        <v>71</v>
      </c>
      <c r="O12" s="44" t="s">
        <v>72</v>
      </c>
      <c r="P12" s="44" t="s">
        <v>77</v>
      </c>
    </row>
    <row r="13" spans="1:16" ht="12.75" customHeight="1" thickBot="1" x14ac:dyDescent="0.25">
      <c r="A13" s="12" t="str">
        <f t="shared" si="0"/>
        <v>IBVS 5263 </v>
      </c>
      <c r="B13" s="11" t="str">
        <f t="shared" si="1"/>
        <v>I</v>
      </c>
      <c r="C13" s="12">
        <f t="shared" si="2"/>
        <v>51237.316700000003</v>
      </c>
      <c r="D13" s="10" t="str">
        <f t="shared" si="3"/>
        <v>vis</v>
      </c>
      <c r="E13" s="41">
        <f>VLOOKUP(C13,Active!C$21:E$973,3,FALSE)</f>
        <v>19707.890527523614</v>
      </c>
      <c r="F13" s="11" t="s">
        <v>65</v>
      </c>
      <c r="G13" s="10" t="str">
        <f t="shared" si="4"/>
        <v>51237.3167</v>
      </c>
      <c r="H13" s="12">
        <f t="shared" si="5"/>
        <v>19708</v>
      </c>
      <c r="I13" s="42" t="s">
        <v>78</v>
      </c>
      <c r="J13" s="43" t="s">
        <v>79</v>
      </c>
      <c r="K13" s="42">
        <v>19708</v>
      </c>
      <c r="L13" s="42" t="s">
        <v>80</v>
      </c>
      <c r="M13" s="43" t="s">
        <v>70</v>
      </c>
      <c r="N13" s="43" t="s">
        <v>71</v>
      </c>
      <c r="O13" s="44" t="s">
        <v>81</v>
      </c>
      <c r="P13" s="45" t="s">
        <v>82</v>
      </c>
    </row>
    <row r="14" spans="1:16" ht="12.75" customHeight="1" thickBot="1" x14ac:dyDescent="0.25">
      <c r="A14" s="12" t="str">
        <f t="shared" si="0"/>
        <v> BBS 130 </v>
      </c>
      <c r="B14" s="11" t="str">
        <f t="shared" si="1"/>
        <v>I</v>
      </c>
      <c r="C14" s="12">
        <f t="shared" si="2"/>
        <v>52282.372000000003</v>
      </c>
      <c r="D14" s="10" t="str">
        <f t="shared" si="3"/>
        <v>vis</v>
      </c>
      <c r="E14" s="41">
        <f>VLOOKUP(C14,Active!C$21:E$973,3,FALSE)</f>
        <v>20932.889303175751</v>
      </c>
      <c r="F14" s="11" t="s">
        <v>65</v>
      </c>
      <c r="G14" s="10" t="str">
        <f t="shared" si="4"/>
        <v>52282.372</v>
      </c>
      <c r="H14" s="12">
        <f t="shared" si="5"/>
        <v>20933</v>
      </c>
      <c r="I14" s="42" t="s">
        <v>88</v>
      </c>
      <c r="J14" s="43" t="s">
        <v>89</v>
      </c>
      <c r="K14" s="42">
        <v>20933</v>
      </c>
      <c r="L14" s="42" t="s">
        <v>90</v>
      </c>
      <c r="M14" s="43" t="s">
        <v>70</v>
      </c>
      <c r="N14" s="43" t="s">
        <v>71</v>
      </c>
      <c r="O14" s="44" t="s">
        <v>72</v>
      </c>
      <c r="P14" s="44" t="s">
        <v>91</v>
      </c>
    </row>
    <row r="15" spans="1:16" ht="12.75" customHeight="1" thickBot="1" x14ac:dyDescent="0.25">
      <c r="A15" s="12" t="str">
        <f t="shared" si="0"/>
        <v>IBVS 5741 </v>
      </c>
      <c r="B15" s="11" t="str">
        <f t="shared" si="1"/>
        <v>I</v>
      </c>
      <c r="C15" s="12">
        <f t="shared" si="2"/>
        <v>53409.318800000001</v>
      </c>
      <c r="D15" s="10" t="str">
        <f t="shared" si="3"/>
        <v>vis</v>
      </c>
      <c r="E15" s="41">
        <f>VLOOKUP(C15,Active!C$21:E$973,3,FALSE)</f>
        <v>22253.880116030432</v>
      </c>
      <c r="F15" s="11" t="s">
        <v>65</v>
      </c>
      <c r="G15" s="10" t="str">
        <f t="shared" si="4"/>
        <v>53409.3188</v>
      </c>
      <c r="H15" s="12">
        <f t="shared" si="5"/>
        <v>22254</v>
      </c>
      <c r="I15" s="42" t="s">
        <v>92</v>
      </c>
      <c r="J15" s="43" t="s">
        <v>93</v>
      </c>
      <c r="K15" s="42">
        <v>22254</v>
      </c>
      <c r="L15" s="42" t="s">
        <v>94</v>
      </c>
      <c r="M15" s="43" t="s">
        <v>70</v>
      </c>
      <c r="N15" s="43" t="s">
        <v>71</v>
      </c>
      <c r="O15" s="44" t="s">
        <v>95</v>
      </c>
      <c r="P15" s="45" t="s">
        <v>96</v>
      </c>
    </row>
    <row r="16" spans="1:16" ht="12.75" customHeight="1" thickBot="1" x14ac:dyDescent="0.25">
      <c r="A16" s="12" t="str">
        <f t="shared" si="0"/>
        <v>OEJV 0147 </v>
      </c>
      <c r="B16" s="11" t="str">
        <f t="shared" si="1"/>
        <v>I</v>
      </c>
      <c r="C16" s="12">
        <f t="shared" si="2"/>
        <v>55923.413</v>
      </c>
      <c r="D16" s="10" t="str">
        <f t="shared" si="3"/>
        <v>vis</v>
      </c>
      <c r="E16" s="41">
        <f>VLOOKUP(C16,Active!C$21:E$973,3,FALSE)</f>
        <v>25200.865138616457</v>
      </c>
      <c r="F16" s="11" t="s">
        <v>65</v>
      </c>
      <c r="G16" s="10" t="str">
        <f t="shared" si="4"/>
        <v>55923.413</v>
      </c>
      <c r="H16" s="12">
        <f t="shared" si="5"/>
        <v>25201</v>
      </c>
      <c r="I16" s="42" t="s">
        <v>97</v>
      </c>
      <c r="J16" s="43" t="s">
        <v>98</v>
      </c>
      <c r="K16" s="42">
        <v>25201</v>
      </c>
      <c r="L16" s="42" t="s">
        <v>99</v>
      </c>
      <c r="M16" s="43" t="s">
        <v>100</v>
      </c>
      <c r="N16" s="43" t="s">
        <v>101</v>
      </c>
      <c r="O16" s="44" t="s">
        <v>72</v>
      </c>
      <c r="P16" s="45" t="s">
        <v>102</v>
      </c>
    </row>
    <row r="17" spans="1:16" ht="12.75" customHeight="1" thickBot="1" x14ac:dyDescent="0.25">
      <c r="A17" s="12" t="str">
        <f t="shared" si="0"/>
        <v>IBVS 6029 </v>
      </c>
      <c r="B17" s="11" t="str">
        <f t="shared" si="1"/>
        <v>I</v>
      </c>
      <c r="C17" s="12">
        <f t="shared" si="2"/>
        <v>55979.714800000002</v>
      </c>
      <c r="D17" s="10" t="str">
        <f t="shared" si="3"/>
        <v>vis</v>
      </c>
      <c r="E17" s="41">
        <f>VLOOKUP(C17,Active!C$21:E$973,3,FALSE)</f>
        <v>25266.861297926891</v>
      </c>
      <c r="F17" s="11" t="s">
        <v>65</v>
      </c>
      <c r="G17" s="10" t="str">
        <f t="shared" si="4"/>
        <v>55979.7148</v>
      </c>
      <c r="H17" s="12">
        <f t="shared" si="5"/>
        <v>25267</v>
      </c>
      <c r="I17" s="42" t="s">
        <v>103</v>
      </c>
      <c r="J17" s="43" t="s">
        <v>104</v>
      </c>
      <c r="K17" s="42">
        <v>25267</v>
      </c>
      <c r="L17" s="42" t="s">
        <v>105</v>
      </c>
      <c r="M17" s="43" t="s">
        <v>100</v>
      </c>
      <c r="N17" s="43" t="s">
        <v>65</v>
      </c>
      <c r="O17" s="44" t="s">
        <v>106</v>
      </c>
      <c r="P17" s="45" t="s">
        <v>107</v>
      </c>
    </row>
    <row r="18" spans="1:16" ht="12.75" customHeight="1" thickBot="1" x14ac:dyDescent="0.25">
      <c r="A18" s="12" t="str">
        <f t="shared" si="0"/>
        <v> BRNO 32 </v>
      </c>
      <c r="B18" s="11" t="str">
        <f t="shared" si="1"/>
        <v>I</v>
      </c>
      <c r="C18" s="12">
        <f t="shared" si="2"/>
        <v>51585.39</v>
      </c>
      <c r="D18" s="10" t="str">
        <f t="shared" si="3"/>
        <v>vis</v>
      </c>
      <c r="E18" s="41">
        <f>VLOOKUP(C18,Active!C$21:E$973,3,FALSE)</f>
        <v>20115.897038123763</v>
      </c>
      <c r="F18" s="11" t="s">
        <v>65</v>
      </c>
      <c r="G18" s="10" t="str">
        <f t="shared" si="4"/>
        <v>51585.3900</v>
      </c>
      <c r="H18" s="12">
        <f t="shared" si="5"/>
        <v>20116</v>
      </c>
      <c r="I18" s="42" t="s">
        <v>83</v>
      </c>
      <c r="J18" s="43" t="s">
        <v>84</v>
      </c>
      <c r="K18" s="42">
        <v>20116</v>
      </c>
      <c r="L18" s="42" t="s">
        <v>85</v>
      </c>
      <c r="M18" s="43" t="s">
        <v>70</v>
      </c>
      <c r="N18" s="43" t="s">
        <v>71</v>
      </c>
      <c r="O18" s="44" t="s">
        <v>86</v>
      </c>
      <c r="P18" s="44" t="s">
        <v>87</v>
      </c>
    </row>
    <row r="19" spans="1:16" x14ac:dyDescent="0.2">
      <c r="B19" s="11"/>
      <c r="F19" s="11"/>
    </row>
    <row r="20" spans="1:16" x14ac:dyDescent="0.2">
      <c r="B20" s="11"/>
      <c r="F20" s="11"/>
    </row>
    <row r="21" spans="1:16" x14ac:dyDescent="0.2">
      <c r="B21" s="11"/>
      <c r="F21" s="11"/>
    </row>
    <row r="22" spans="1:16" x14ac:dyDescent="0.2">
      <c r="B22" s="11"/>
      <c r="F22" s="11"/>
    </row>
    <row r="23" spans="1:16" x14ac:dyDescent="0.2">
      <c r="B23" s="11"/>
      <c r="F23" s="11"/>
    </row>
    <row r="24" spans="1:16" x14ac:dyDescent="0.2">
      <c r="B24" s="11"/>
      <c r="F24" s="11"/>
    </row>
    <row r="25" spans="1:16" x14ac:dyDescent="0.2">
      <c r="B25" s="11"/>
      <c r="F25" s="11"/>
    </row>
    <row r="26" spans="1:16" x14ac:dyDescent="0.2">
      <c r="B26" s="11"/>
      <c r="F26" s="11"/>
    </row>
    <row r="27" spans="1:16" x14ac:dyDescent="0.2">
      <c r="B27" s="11"/>
      <c r="F27" s="11"/>
    </row>
    <row r="28" spans="1:16" x14ac:dyDescent="0.2">
      <c r="B28" s="11"/>
      <c r="F28" s="11"/>
    </row>
    <row r="29" spans="1:16" x14ac:dyDescent="0.2">
      <c r="B29" s="11"/>
      <c r="F29" s="11"/>
    </row>
    <row r="30" spans="1:16" x14ac:dyDescent="0.2">
      <c r="B30" s="11"/>
      <c r="F30" s="11"/>
    </row>
    <row r="31" spans="1:16" x14ac:dyDescent="0.2">
      <c r="B31" s="11"/>
      <c r="F31" s="11"/>
    </row>
    <row r="32" spans="1:16" x14ac:dyDescent="0.2">
      <c r="B32" s="11"/>
      <c r="F32" s="11"/>
    </row>
    <row r="33" spans="2:6" x14ac:dyDescent="0.2">
      <c r="B33" s="11"/>
      <c r="F33" s="11"/>
    </row>
    <row r="34" spans="2:6" x14ac:dyDescent="0.2">
      <c r="B34" s="11"/>
      <c r="F34" s="11"/>
    </row>
    <row r="35" spans="2:6" x14ac:dyDescent="0.2">
      <c r="B35" s="11"/>
      <c r="F35" s="11"/>
    </row>
    <row r="36" spans="2:6" x14ac:dyDescent="0.2">
      <c r="B36" s="11"/>
      <c r="F36" s="11"/>
    </row>
    <row r="37" spans="2:6" x14ac:dyDescent="0.2">
      <c r="B37" s="11"/>
      <c r="F37" s="11"/>
    </row>
    <row r="38" spans="2:6" x14ac:dyDescent="0.2">
      <c r="B38" s="11"/>
      <c r="F38" s="11"/>
    </row>
    <row r="39" spans="2:6" x14ac:dyDescent="0.2">
      <c r="B39" s="11"/>
      <c r="F39" s="11"/>
    </row>
    <row r="40" spans="2:6" x14ac:dyDescent="0.2">
      <c r="B40" s="11"/>
      <c r="F40" s="11"/>
    </row>
    <row r="41" spans="2:6" x14ac:dyDescent="0.2">
      <c r="B41" s="11"/>
      <c r="F41" s="11"/>
    </row>
    <row r="42" spans="2:6" x14ac:dyDescent="0.2">
      <c r="B42" s="11"/>
      <c r="F42" s="11"/>
    </row>
    <row r="43" spans="2:6" x14ac:dyDescent="0.2">
      <c r="B43" s="11"/>
      <c r="F43" s="11"/>
    </row>
    <row r="44" spans="2:6" x14ac:dyDescent="0.2">
      <c r="B44" s="11"/>
      <c r="F44" s="11"/>
    </row>
    <row r="45" spans="2:6" x14ac:dyDescent="0.2">
      <c r="B45" s="11"/>
      <c r="F45" s="11"/>
    </row>
    <row r="46" spans="2:6" x14ac:dyDescent="0.2">
      <c r="B46" s="11"/>
      <c r="F46" s="11"/>
    </row>
    <row r="47" spans="2:6" x14ac:dyDescent="0.2">
      <c r="B47" s="11"/>
      <c r="F47" s="11"/>
    </row>
    <row r="48" spans="2:6" x14ac:dyDescent="0.2">
      <c r="B48" s="11"/>
      <c r="F48" s="11"/>
    </row>
    <row r="49" spans="2:6" x14ac:dyDescent="0.2">
      <c r="B49" s="11"/>
      <c r="F49" s="11"/>
    </row>
    <row r="50" spans="2:6" x14ac:dyDescent="0.2">
      <c r="B50" s="11"/>
      <c r="F50" s="11"/>
    </row>
    <row r="51" spans="2:6" x14ac:dyDescent="0.2">
      <c r="B51" s="11"/>
      <c r="F51" s="11"/>
    </row>
    <row r="52" spans="2:6" x14ac:dyDescent="0.2">
      <c r="B52" s="11"/>
      <c r="F52" s="11"/>
    </row>
    <row r="53" spans="2:6" x14ac:dyDescent="0.2">
      <c r="B53" s="11"/>
      <c r="F53" s="11"/>
    </row>
    <row r="54" spans="2:6" x14ac:dyDescent="0.2">
      <c r="B54" s="11"/>
      <c r="F54" s="11"/>
    </row>
    <row r="55" spans="2:6" x14ac:dyDescent="0.2">
      <c r="B55" s="11"/>
      <c r="F55" s="11"/>
    </row>
    <row r="56" spans="2:6" x14ac:dyDescent="0.2">
      <c r="B56" s="11"/>
      <c r="F56" s="11"/>
    </row>
    <row r="57" spans="2:6" x14ac:dyDescent="0.2">
      <c r="B57" s="11"/>
      <c r="F57" s="11"/>
    </row>
    <row r="58" spans="2:6" x14ac:dyDescent="0.2">
      <c r="B58" s="11"/>
      <c r="F58" s="11"/>
    </row>
    <row r="59" spans="2:6" x14ac:dyDescent="0.2">
      <c r="B59" s="11"/>
      <c r="F59" s="11"/>
    </row>
    <row r="60" spans="2:6" x14ac:dyDescent="0.2">
      <c r="B60" s="11"/>
      <c r="F60" s="11"/>
    </row>
    <row r="61" spans="2:6" x14ac:dyDescent="0.2">
      <c r="B61" s="11"/>
      <c r="F61" s="11"/>
    </row>
    <row r="62" spans="2:6" x14ac:dyDescent="0.2">
      <c r="B62" s="11"/>
      <c r="F62" s="11"/>
    </row>
    <row r="63" spans="2:6" x14ac:dyDescent="0.2">
      <c r="B63" s="11"/>
      <c r="F63" s="11"/>
    </row>
    <row r="64" spans="2:6" x14ac:dyDescent="0.2">
      <c r="B64" s="11"/>
      <c r="F64" s="11"/>
    </row>
    <row r="65" spans="2:6" x14ac:dyDescent="0.2">
      <c r="B65" s="11"/>
      <c r="F65" s="11"/>
    </row>
    <row r="66" spans="2:6" x14ac:dyDescent="0.2">
      <c r="B66" s="11"/>
      <c r="F66" s="11"/>
    </row>
    <row r="67" spans="2:6" x14ac:dyDescent="0.2">
      <c r="B67" s="11"/>
      <c r="F67" s="11"/>
    </row>
    <row r="68" spans="2:6" x14ac:dyDescent="0.2">
      <c r="B68" s="11"/>
      <c r="F68" s="11"/>
    </row>
    <row r="69" spans="2:6" x14ac:dyDescent="0.2">
      <c r="B69" s="11"/>
      <c r="F69" s="11"/>
    </row>
    <row r="70" spans="2:6" x14ac:dyDescent="0.2">
      <c r="B70" s="11"/>
      <c r="F70" s="11"/>
    </row>
    <row r="71" spans="2:6" x14ac:dyDescent="0.2">
      <c r="B71" s="11"/>
      <c r="F71" s="11"/>
    </row>
    <row r="72" spans="2:6" x14ac:dyDescent="0.2">
      <c r="B72" s="11"/>
      <c r="F72" s="11"/>
    </row>
    <row r="73" spans="2:6" x14ac:dyDescent="0.2">
      <c r="B73" s="11"/>
      <c r="F73" s="11"/>
    </row>
    <row r="74" spans="2:6" x14ac:dyDescent="0.2">
      <c r="B74" s="11"/>
      <c r="F74" s="11"/>
    </row>
    <row r="75" spans="2:6" x14ac:dyDescent="0.2">
      <c r="B75" s="11"/>
      <c r="F75" s="11"/>
    </row>
    <row r="76" spans="2:6" x14ac:dyDescent="0.2">
      <c r="B76" s="11"/>
      <c r="F76" s="11"/>
    </row>
    <row r="77" spans="2:6" x14ac:dyDescent="0.2">
      <c r="B77" s="11"/>
      <c r="F77" s="11"/>
    </row>
    <row r="78" spans="2:6" x14ac:dyDescent="0.2">
      <c r="B78" s="11"/>
      <c r="F78" s="11"/>
    </row>
    <row r="79" spans="2:6" x14ac:dyDescent="0.2">
      <c r="B79" s="11"/>
      <c r="F79" s="11"/>
    </row>
    <row r="80" spans="2:6" x14ac:dyDescent="0.2">
      <c r="B80" s="11"/>
      <c r="F80" s="11"/>
    </row>
    <row r="81" spans="2:6" x14ac:dyDescent="0.2">
      <c r="B81" s="11"/>
      <c r="F81" s="11"/>
    </row>
    <row r="82" spans="2:6" x14ac:dyDescent="0.2">
      <c r="B82" s="11"/>
      <c r="F82" s="11"/>
    </row>
    <row r="83" spans="2:6" x14ac:dyDescent="0.2">
      <c r="B83" s="11"/>
      <c r="F83" s="11"/>
    </row>
    <row r="84" spans="2:6" x14ac:dyDescent="0.2">
      <c r="B84" s="11"/>
      <c r="F84" s="11"/>
    </row>
    <row r="85" spans="2:6" x14ac:dyDescent="0.2">
      <c r="B85" s="11"/>
      <c r="F85" s="11"/>
    </row>
    <row r="86" spans="2:6" x14ac:dyDescent="0.2">
      <c r="B86" s="11"/>
      <c r="F86" s="11"/>
    </row>
    <row r="87" spans="2:6" x14ac:dyDescent="0.2">
      <c r="B87" s="11"/>
      <c r="F87" s="11"/>
    </row>
    <row r="88" spans="2:6" x14ac:dyDescent="0.2">
      <c r="B88" s="11"/>
      <c r="F88" s="11"/>
    </row>
    <row r="89" spans="2:6" x14ac:dyDescent="0.2">
      <c r="B89" s="11"/>
      <c r="F89" s="11"/>
    </row>
    <row r="90" spans="2:6" x14ac:dyDescent="0.2">
      <c r="B90" s="11"/>
      <c r="F90" s="11"/>
    </row>
    <row r="91" spans="2:6" x14ac:dyDescent="0.2">
      <c r="B91" s="11"/>
      <c r="F91" s="11"/>
    </row>
    <row r="92" spans="2:6" x14ac:dyDescent="0.2">
      <c r="B92" s="11"/>
      <c r="F92" s="11"/>
    </row>
    <row r="93" spans="2:6" x14ac:dyDescent="0.2">
      <c r="B93" s="11"/>
      <c r="F93" s="11"/>
    </row>
    <row r="94" spans="2:6" x14ac:dyDescent="0.2">
      <c r="B94" s="11"/>
      <c r="F94" s="11"/>
    </row>
    <row r="95" spans="2:6" x14ac:dyDescent="0.2">
      <c r="B95" s="11"/>
      <c r="F95" s="11"/>
    </row>
    <row r="96" spans="2:6" x14ac:dyDescent="0.2">
      <c r="B96" s="11"/>
      <c r="F96" s="11"/>
    </row>
    <row r="97" spans="2:6" x14ac:dyDescent="0.2">
      <c r="B97" s="11"/>
      <c r="F97" s="11"/>
    </row>
    <row r="98" spans="2:6" x14ac:dyDescent="0.2">
      <c r="B98" s="11"/>
      <c r="F98" s="11"/>
    </row>
    <row r="99" spans="2:6" x14ac:dyDescent="0.2">
      <c r="B99" s="11"/>
      <c r="F99" s="11"/>
    </row>
    <row r="100" spans="2:6" x14ac:dyDescent="0.2">
      <c r="B100" s="11"/>
      <c r="F100" s="11"/>
    </row>
    <row r="101" spans="2:6" x14ac:dyDescent="0.2">
      <c r="B101" s="11"/>
      <c r="F101" s="11"/>
    </row>
    <row r="102" spans="2:6" x14ac:dyDescent="0.2">
      <c r="B102" s="11"/>
      <c r="F102" s="11"/>
    </row>
    <row r="103" spans="2:6" x14ac:dyDescent="0.2">
      <c r="B103" s="11"/>
      <c r="F103" s="11"/>
    </row>
    <row r="104" spans="2:6" x14ac:dyDescent="0.2">
      <c r="B104" s="11"/>
      <c r="F104" s="11"/>
    </row>
    <row r="105" spans="2:6" x14ac:dyDescent="0.2">
      <c r="B105" s="11"/>
      <c r="F105" s="11"/>
    </row>
    <row r="106" spans="2:6" x14ac:dyDescent="0.2">
      <c r="B106" s="11"/>
      <c r="F106" s="11"/>
    </row>
    <row r="107" spans="2:6" x14ac:dyDescent="0.2">
      <c r="B107" s="11"/>
      <c r="F107" s="11"/>
    </row>
    <row r="108" spans="2:6" x14ac:dyDescent="0.2">
      <c r="B108" s="11"/>
      <c r="F108" s="11"/>
    </row>
    <row r="109" spans="2:6" x14ac:dyDescent="0.2">
      <c r="B109" s="11"/>
      <c r="F109" s="11"/>
    </row>
    <row r="110" spans="2:6" x14ac:dyDescent="0.2">
      <c r="B110" s="11"/>
      <c r="F110" s="11"/>
    </row>
    <row r="111" spans="2:6" x14ac:dyDescent="0.2">
      <c r="B111" s="11"/>
      <c r="F111" s="11"/>
    </row>
    <row r="112" spans="2:6" x14ac:dyDescent="0.2">
      <c r="B112" s="11"/>
      <c r="F112" s="11"/>
    </row>
    <row r="113" spans="2:6" x14ac:dyDescent="0.2">
      <c r="B113" s="11"/>
      <c r="F113" s="11"/>
    </row>
    <row r="114" spans="2:6" x14ac:dyDescent="0.2">
      <c r="B114" s="11"/>
      <c r="F114" s="11"/>
    </row>
    <row r="115" spans="2:6" x14ac:dyDescent="0.2">
      <c r="B115" s="11"/>
      <c r="F115" s="11"/>
    </row>
    <row r="116" spans="2:6" x14ac:dyDescent="0.2">
      <c r="B116" s="11"/>
      <c r="F116" s="11"/>
    </row>
    <row r="117" spans="2:6" x14ac:dyDescent="0.2">
      <c r="B117" s="11"/>
      <c r="F117" s="11"/>
    </row>
    <row r="118" spans="2:6" x14ac:dyDescent="0.2">
      <c r="B118" s="11"/>
      <c r="F118" s="11"/>
    </row>
    <row r="119" spans="2:6" x14ac:dyDescent="0.2">
      <c r="B119" s="11"/>
      <c r="F119" s="11"/>
    </row>
    <row r="120" spans="2:6" x14ac:dyDescent="0.2">
      <c r="B120" s="11"/>
      <c r="F120" s="11"/>
    </row>
    <row r="121" spans="2:6" x14ac:dyDescent="0.2">
      <c r="B121" s="11"/>
      <c r="F121" s="11"/>
    </row>
    <row r="122" spans="2:6" x14ac:dyDescent="0.2">
      <c r="B122" s="11"/>
      <c r="F122" s="11"/>
    </row>
    <row r="123" spans="2:6" x14ac:dyDescent="0.2">
      <c r="B123" s="11"/>
      <c r="F123" s="11"/>
    </row>
    <row r="124" spans="2:6" x14ac:dyDescent="0.2">
      <c r="B124" s="11"/>
      <c r="F124" s="11"/>
    </row>
    <row r="125" spans="2:6" x14ac:dyDescent="0.2">
      <c r="B125" s="11"/>
      <c r="F125" s="11"/>
    </row>
    <row r="126" spans="2:6" x14ac:dyDescent="0.2">
      <c r="B126" s="11"/>
      <c r="F126" s="11"/>
    </row>
    <row r="127" spans="2:6" x14ac:dyDescent="0.2">
      <c r="B127" s="11"/>
      <c r="F127" s="11"/>
    </row>
    <row r="128" spans="2:6" x14ac:dyDescent="0.2">
      <c r="B128" s="11"/>
      <c r="F128" s="11"/>
    </row>
    <row r="129" spans="2:6" x14ac:dyDescent="0.2">
      <c r="B129" s="11"/>
      <c r="F129" s="11"/>
    </row>
    <row r="130" spans="2:6" x14ac:dyDescent="0.2">
      <c r="B130" s="11"/>
      <c r="F130" s="11"/>
    </row>
    <row r="131" spans="2:6" x14ac:dyDescent="0.2">
      <c r="B131" s="11"/>
      <c r="F131" s="11"/>
    </row>
    <row r="132" spans="2:6" x14ac:dyDescent="0.2">
      <c r="B132" s="11"/>
      <c r="F132" s="11"/>
    </row>
    <row r="133" spans="2:6" x14ac:dyDescent="0.2">
      <c r="B133" s="11"/>
      <c r="F133" s="11"/>
    </row>
    <row r="134" spans="2:6" x14ac:dyDescent="0.2">
      <c r="B134" s="11"/>
      <c r="F134" s="11"/>
    </row>
    <row r="135" spans="2:6" x14ac:dyDescent="0.2">
      <c r="B135" s="11"/>
      <c r="F135" s="11"/>
    </row>
    <row r="136" spans="2:6" x14ac:dyDescent="0.2">
      <c r="B136" s="11"/>
      <c r="F136" s="11"/>
    </row>
    <row r="137" spans="2:6" x14ac:dyDescent="0.2">
      <c r="B137" s="11"/>
      <c r="F137" s="11"/>
    </row>
    <row r="138" spans="2:6" x14ac:dyDescent="0.2">
      <c r="B138" s="11"/>
      <c r="F138" s="11"/>
    </row>
    <row r="139" spans="2:6" x14ac:dyDescent="0.2">
      <c r="B139" s="11"/>
      <c r="F139" s="11"/>
    </row>
    <row r="140" spans="2:6" x14ac:dyDescent="0.2">
      <c r="B140" s="11"/>
      <c r="F140" s="11"/>
    </row>
    <row r="141" spans="2:6" x14ac:dyDescent="0.2">
      <c r="B141" s="11"/>
      <c r="F141" s="11"/>
    </row>
    <row r="142" spans="2:6" x14ac:dyDescent="0.2">
      <c r="B142" s="11"/>
      <c r="F142" s="11"/>
    </row>
    <row r="143" spans="2:6" x14ac:dyDescent="0.2">
      <c r="B143" s="11"/>
      <c r="F143" s="11"/>
    </row>
    <row r="144" spans="2:6" x14ac:dyDescent="0.2">
      <c r="B144" s="11"/>
      <c r="F144" s="11"/>
    </row>
    <row r="145" spans="2:6" x14ac:dyDescent="0.2">
      <c r="B145" s="11"/>
      <c r="F145" s="11"/>
    </row>
    <row r="146" spans="2:6" x14ac:dyDescent="0.2">
      <c r="B146" s="11"/>
      <c r="F146" s="11"/>
    </row>
    <row r="147" spans="2:6" x14ac:dyDescent="0.2">
      <c r="B147" s="11"/>
      <c r="F147" s="11"/>
    </row>
    <row r="148" spans="2:6" x14ac:dyDescent="0.2">
      <c r="B148" s="11"/>
      <c r="F148" s="11"/>
    </row>
    <row r="149" spans="2:6" x14ac:dyDescent="0.2">
      <c r="B149" s="11"/>
      <c r="F149" s="11"/>
    </row>
    <row r="150" spans="2:6" x14ac:dyDescent="0.2">
      <c r="B150" s="11"/>
      <c r="F150" s="11"/>
    </row>
    <row r="151" spans="2:6" x14ac:dyDescent="0.2">
      <c r="B151" s="11"/>
      <c r="F151" s="11"/>
    </row>
    <row r="152" spans="2:6" x14ac:dyDescent="0.2">
      <c r="B152" s="11"/>
      <c r="F152" s="11"/>
    </row>
    <row r="153" spans="2:6" x14ac:dyDescent="0.2">
      <c r="B153" s="11"/>
      <c r="F153" s="11"/>
    </row>
    <row r="154" spans="2:6" x14ac:dyDescent="0.2">
      <c r="B154" s="11"/>
      <c r="F154" s="11"/>
    </row>
    <row r="155" spans="2:6" x14ac:dyDescent="0.2">
      <c r="B155" s="11"/>
      <c r="F155" s="11"/>
    </row>
    <row r="156" spans="2:6" x14ac:dyDescent="0.2">
      <c r="B156" s="11"/>
      <c r="F156" s="11"/>
    </row>
    <row r="157" spans="2:6" x14ac:dyDescent="0.2">
      <c r="B157" s="11"/>
      <c r="F157" s="11"/>
    </row>
    <row r="158" spans="2:6" x14ac:dyDescent="0.2">
      <c r="B158" s="11"/>
      <c r="F158" s="11"/>
    </row>
    <row r="159" spans="2:6" x14ac:dyDescent="0.2">
      <c r="B159" s="11"/>
      <c r="F159" s="11"/>
    </row>
    <row r="160" spans="2:6" x14ac:dyDescent="0.2">
      <c r="B160" s="11"/>
      <c r="F160" s="11"/>
    </row>
    <row r="161" spans="2:6" x14ac:dyDescent="0.2">
      <c r="B161" s="11"/>
      <c r="F161" s="11"/>
    </row>
    <row r="162" spans="2:6" x14ac:dyDescent="0.2">
      <c r="B162" s="11"/>
      <c r="F162" s="11"/>
    </row>
    <row r="163" spans="2:6" x14ac:dyDescent="0.2">
      <c r="B163" s="11"/>
      <c r="F163" s="11"/>
    </row>
    <row r="164" spans="2:6" x14ac:dyDescent="0.2">
      <c r="B164" s="11"/>
      <c r="F164" s="11"/>
    </row>
    <row r="165" spans="2:6" x14ac:dyDescent="0.2">
      <c r="B165" s="11"/>
      <c r="F165" s="11"/>
    </row>
    <row r="166" spans="2:6" x14ac:dyDescent="0.2">
      <c r="B166" s="11"/>
      <c r="F166" s="11"/>
    </row>
    <row r="167" spans="2:6" x14ac:dyDescent="0.2">
      <c r="B167" s="11"/>
      <c r="F167" s="11"/>
    </row>
    <row r="168" spans="2:6" x14ac:dyDescent="0.2">
      <c r="B168" s="11"/>
      <c r="F168" s="11"/>
    </row>
    <row r="169" spans="2:6" x14ac:dyDescent="0.2">
      <c r="B169" s="11"/>
      <c r="F169" s="11"/>
    </row>
    <row r="170" spans="2:6" x14ac:dyDescent="0.2">
      <c r="B170" s="11"/>
      <c r="F170" s="11"/>
    </row>
    <row r="171" spans="2:6" x14ac:dyDescent="0.2">
      <c r="B171" s="11"/>
      <c r="F171" s="11"/>
    </row>
    <row r="172" spans="2:6" x14ac:dyDescent="0.2">
      <c r="B172" s="11"/>
      <c r="F172" s="11"/>
    </row>
    <row r="173" spans="2:6" x14ac:dyDescent="0.2">
      <c r="B173" s="11"/>
      <c r="F173" s="11"/>
    </row>
    <row r="174" spans="2:6" x14ac:dyDescent="0.2">
      <c r="B174" s="11"/>
      <c r="F174" s="11"/>
    </row>
    <row r="175" spans="2:6" x14ac:dyDescent="0.2">
      <c r="B175" s="11"/>
      <c r="F175" s="11"/>
    </row>
    <row r="176" spans="2:6" x14ac:dyDescent="0.2">
      <c r="B176" s="11"/>
      <c r="F176" s="11"/>
    </row>
    <row r="177" spans="2:6" x14ac:dyDescent="0.2">
      <c r="B177" s="11"/>
      <c r="F177" s="11"/>
    </row>
    <row r="178" spans="2:6" x14ac:dyDescent="0.2">
      <c r="B178" s="11"/>
      <c r="F178" s="11"/>
    </row>
    <row r="179" spans="2:6" x14ac:dyDescent="0.2">
      <c r="B179" s="11"/>
      <c r="F179" s="11"/>
    </row>
    <row r="180" spans="2:6" x14ac:dyDescent="0.2">
      <c r="B180" s="11"/>
      <c r="F180" s="11"/>
    </row>
    <row r="181" spans="2:6" x14ac:dyDescent="0.2">
      <c r="B181" s="11"/>
      <c r="F181" s="11"/>
    </row>
    <row r="182" spans="2:6" x14ac:dyDescent="0.2">
      <c r="B182" s="11"/>
      <c r="F182" s="11"/>
    </row>
    <row r="183" spans="2:6" x14ac:dyDescent="0.2">
      <c r="B183" s="11"/>
      <c r="F183" s="11"/>
    </row>
    <row r="184" spans="2:6" x14ac:dyDescent="0.2">
      <c r="B184" s="11"/>
      <c r="F184" s="11"/>
    </row>
    <row r="185" spans="2:6" x14ac:dyDescent="0.2">
      <c r="B185" s="11"/>
      <c r="F185" s="11"/>
    </row>
    <row r="186" spans="2:6" x14ac:dyDescent="0.2">
      <c r="B186" s="11"/>
      <c r="F186" s="11"/>
    </row>
    <row r="187" spans="2:6" x14ac:dyDescent="0.2">
      <c r="B187" s="11"/>
      <c r="F187" s="11"/>
    </row>
    <row r="188" spans="2:6" x14ac:dyDescent="0.2">
      <c r="B188" s="11"/>
      <c r="F188" s="11"/>
    </row>
    <row r="189" spans="2:6" x14ac:dyDescent="0.2">
      <c r="B189" s="11"/>
      <c r="F189" s="11"/>
    </row>
    <row r="190" spans="2:6" x14ac:dyDescent="0.2">
      <c r="B190" s="11"/>
      <c r="F190" s="11"/>
    </row>
    <row r="191" spans="2:6" x14ac:dyDescent="0.2">
      <c r="B191" s="11"/>
      <c r="F191" s="11"/>
    </row>
    <row r="192" spans="2:6" x14ac:dyDescent="0.2">
      <c r="B192" s="11"/>
      <c r="F192" s="11"/>
    </row>
    <row r="193" spans="2:6" x14ac:dyDescent="0.2">
      <c r="B193" s="11"/>
      <c r="F193" s="11"/>
    </row>
    <row r="194" spans="2:6" x14ac:dyDescent="0.2">
      <c r="B194" s="11"/>
      <c r="F194" s="11"/>
    </row>
    <row r="195" spans="2:6" x14ac:dyDescent="0.2">
      <c r="B195" s="11"/>
      <c r="F195" s="11"/>
    </row>
    <row r="196" spans="2:6" x14ac:dyDescent="0.2">
      <c r="B196" s="11"/>
      <c r="F196" s="11"/>
    </row>
    <row r="197" spans="2:6" x14ac:dyDescent="0.2">
      <c r="B197" s="11"/>
      <c r="F197" s="11"/>
    </row>
    <row r="198" spans="2:6" x14ac:dyDescent="0.2">
      <c r="B198" s="11"/>
      <c r="F198" s="11"/>
    </row>
    <row r="199" spans="2:6" x14ac:dyDescent="0.2">
      <c r="B199" s="11"/>
      <c r="F199" s="11"/>
    </row>
    <row r="200" spans="2:6" x14ac:dyDescent="0.2">
      <c r="B200" s="11"/>
      <c r="F200" s="11"/>
    </row>
    <row r="201" spans="2:6" x14ac:dyDescent="0.2">
      <c r="B201" s="11"/>
      <c r="F201" s="11"/>
    </row>
    <row r="202" spans="2:6" x14ac:dyDescent="0.2">
      <c r="B202" s="11"/>
      <c r="F202" s="11"/>
    </row>
    <row r="203" spans="2:6" x14ac:dyDescent="0.2">
      <c r="B203" s="11"/>
      <c r="F203" s="11"/>
    </row>
    <row r="204" spans="2:6" x14ac:dyDescent="0.2">
      <c r="B204" s="11"/>
      <c r="F204" s="11"/>
    </row>
    <row r="205" spans="2:6" x14ac:dyDescent="0.2">
      <c r="B205" s="11"/>
      <c r="F205" s="11"/>
    </row>
    <row r="206" spans="2:6" x14ac:dyDescent="0.2">
      <c r="B206" s="11"/>
      <c r="F206" s="11"/>
    </row>
    <row r="207" spans="2:6" x14ac:dyDescent="0.2">
      <c r="B207" s="11"/>
      <c r="F207" s="11"/>
    </row>
    <row r="208" spans="2:6" x14ac:dyDescent="0.2">
      <c r="B208" s="11"/>
      <c r="F208" s="11"/>
    </row>
    <row r="209" spans="2:6" x14ac:dyDescent="0.2">
      <c r="B209" s="11"/>
      <c r="F209" s="11"/>
    </row>
    <row r="210" spans="2:6" x14ac:dyDescent="0.2">
      <c r="B210" s="11"/>
      <c r="F210" s="11"/>
    </row>
    <row r="211" spans="2:6" x14ac:dyDescent="0.2">
      <c r="B211" s="11"/>
      <c r="F211" s="11"/>
    </row>
    <row r="212" spans="2:6" x14ac:dyDescent="0.2">
      <c r="B212" s="11"/>
      <c r="F212" s="11"/>
    </row>
    <row r="213" spans="2:6" x14ac:dyDescent="0.2">
      <c r="B213" s="11"/>
      <c r="F213" s="11"/>
    </row>
    <row r="214" spans="2:6" x14ac:dyDescent="0.2">
      <c r="B214" s="11"/>
      <c r="F214" s="11"/>
    </row>
    <row r="215" spans="2:6" x14ac:dyDescent="0.2">
      <c r="B215" s="11"/>
      <c r="F215" s="11"/>
    </row>
    <row r="216" spans="2:6" x14ac:dyDescent="0.2">
      <c r="B216" s="11"/>
      <c r="F216" s="11"/>
    </row>
    <row r="217" spans="2:6" x14ac:dyDescent="0.2">
      <c r="B217" s="11"/>
      <c r="F217" s="11"/>
    </row>
    <row r="218" spans="2:6" x14ac:dyDescent="0.2">
      <c r="B218" s="11"/>
      <c r="F218" s="11"/>
    </row>
    <row r="219" spans="2:6" x14ac:dyDescent="0.2">
      <c r="B219" s="11"/>
      <c r="F219" s="11"/>
    </row>
    <row r="220" spans="2:6" x14ac:dyDescent="0.2">
      <c r="B220" s="11"/>
      <c r="F220" s="11"/>
    </row>
    <row r="221" spans="2:6" x14ac:dyDescent="0.2">
      <c r="B221" s="11"/>
      <c r="F221" s="11"/>
    </row>
    <row r="222" spans="2:6" x14ac:dyDescent="0.2">
      <c r="B222" s="11"/>
      <c r="F222" s="11"/>
    </row>
    <row r="223" spans="2:6" x14ac:dyDescent="0.2">
      <c r="B223" s="11"/>
      <c r="F223" s="11"/>
    </row>
    <row r="224" spans="2:6" x14ac:dyDescent="0.2">
      <c r="B224" s="11"/>
      <c r="F224" s="11"/>
    </row>
    <row r="225" spans="2:6" x14ac:dyDescent="0.2">
      <c r="B225" s="11"/>
      <c r="F225" s="11"/>
    </row>
    <row r="226" spans="2:6" x14ac:dyDescent="0.2">
      <c r="B226" s="11"/>
      <c r="F226" s="11"/>
    </row>
    <row r="227" spans="2:6" x14ac:dyDescent="0.2">
      <c r="B227" s="11"/>
      <c r="F227" s="11"/>
    </row>
    <row r="228" spans="2:6" x14ac:dyDescent="0.2">
      <c r="B228" s="11"/>
      <c r="F228" s="11"/>
    </row>
    <row r="229" spans="2:6" x14ac:dyDescent="0.2">
      <c r="B229" s="11"/>
      <c r="F229" s="11"/>
    </row>
    <row r="230" spans="2:6" x14ac:dyDescent="0.2">
      <c r="B230" s="11"/>
      <c r="F230" s="11"/>
    </row>
    <row r="231" spans="2:6" x14ac:dyDescent="0.2">
      <c r="B231" s="11"/>
      <c r="F231" s="11"/>
    </row>
    <row r="232" spans="2:6" x14ac:dyDescent="0.2">
      <c r="B232" s="11"/>
      <c r="F232" s="11"/>
    </row>
    <row r="233" spans="2:6" x14ac:dyDescent="0.2">
      <c r="B233" s="11"/>
      <c r="F233" s="11"/>
    </row>
    <row r="234" spans="2:6" x14ac:dyDescent="0.2">
      <c r="B234" s="11"/>
      <c r="F234" s="11"/>
    </row>
    <row r="235" spans="2:6" x14ac:dyDescent="0.2">
      <c r="B235" s="11"/>
      <c r="F235" s="11"/>
    </row>
    <row r="236" spans="2:6" x14ac:dyDescent="0.2">
      <c r="B236" s="11"/>
      <c r="F236" s="11"/>
    </row>
    <row r="237" spans="2:6" x14ac:dyDescent="0.2">
      <c r="B237" s="11"/>
      <c r="F237" s="11"/>
    </row>
    <row r="238" spans="2:6" x14ac:dyDescent="0.2">
      <c r="B238" s="11"/>
      <c r="F238" s="11"/>
    </row>
    <row r="239" spans="2:6" x14ac:dyDescent="0.2">
      <c r="B239" s="11"/>
      <c r="F239" s="11"/>
    </row>
    <row r="240" spans="2:6" x14ac:dyDescent="0.2">
      <c r="B240" s="11"/>
      <c r="F240" s="11"/>
    </row>
    <row r="241" spans="2:6" x14ac:dyDescent="0.2">
      <c r="B241" s="11"/>
      <c r="F241" s="11"/>
    </row>
    <row r="242" spans="2:6" x14ac:dyDescent="0.2">
      <c r="B242" s="11"/>
      <c r="F242" s="11"/>
    </row>
    <row r="243" spans="2:6" x14ac:dyDescent="0.2">
      <c r="B243" s="11"/>
      <c r="F243" s="11"/>
    </row>
    <row r="244" spans="2:6" x14ac:dyDescent="0.2">
      <c r="B244" s="11"/>
      <c r="F244" s="11"/>
    </row>
    <row r="245" spans="2:6" x14ac:dyDescent="0.2">
      <c r="B245" s="11"/>
      <c r="F245" s="11"/>
    </row>
    <row r="246" spans="2:6" x14ac:dyDescent="0.2">
      <c r="B246" s="11"/>
      <c r="F246" s="11"/>
    </row>
    <row r="247" spans="2:6" x14ac:dyDescent="0.2">
      <c r="B247" s="11"/>
      <c r="F247" s="11"/>
    </row>
    <row r="248" spans="2:6" x14ac:dyDescent="0.2">
      <c r="B248" s="11"/>
      <c r="F248" s="11"/>
    </row>
    <row r="249" spans="2:6" x14ac:dyDescent="0.2">
      <c r="B249" s="11"/>
      <c r="F249" s="11"/>
    </row>
    <row r="250" spans="2:6" x14ac:dyDescent="0.2">
      <c r="B250" s="11"/>
      <c r="F250" s="11"/>
    </row>
    <row r="251" spans="2:6" x14ac:dyDescent="0.2">
      <c r="B251" s="11"/>
      <c r="F251" s="11"/>
    </row>
    <row r="252" spans="2:6" x14ac:dyDescent="0.2">
      <c r="B252" s="11"/>
      <c r="F252" s="11"/>
    </row>
    <row r="253" spans="2:6" x14ac:dyDescent="0.2">
      <c r="B253" s="11"/>
      <c r="F253" s="11"/>
    </row>
    <row r="254" spans="2:6" x14ac:dyDescent="0.2">
      <c r="B254" s="11"/>
      <c r="F254" s="11"/>
    </row>
    <row r="255" spans="2:6" x14ac:dyDescent="0.2">
      <c r="B255" s="11"/>
      <c r="F255" s="11"/>
    </row>
    <row r="256" spans="2:6" x14ac:dyDescent="0.2">
      <c r="B256" s="11"/>
      <c r="F256" s="11"/>
    </row>
    <row r="257" spans="2:6" x14ac:dyDescent="0.2">
      <c r="B257" s="11"/>
      <c r="F257" s="11"/>
    </row>
    <row r="258" spans="2:6" x14ac:dyDescent="0.2">
      <c r="B258" s="11"/>
      <c r="F258" s="11"/>
    </row>
    <row r="259" spans="2:6" x14ac:dyDescent="0.2">
      <c r="B259" s="11"/>
      <c r="F259" s="11"/>
    </row>
    <row r="260" spans="2:6" x14ac:dyDescent="0.2">
      <c r="B260" s="11"/>
      <c r="F260" s="11"/>
    </row>
    <row r="261" spans="2:6" x14ac:dyDescent="0.2">
      <c r="B261" s="11"/>
      <c r="F261" s="11"/>
    </row>
    <row r="262" spans="2:6" x14ac:dyDescent="0.2">
      <c r="B262" s="11"/>
      <c r="F262" s="11"/>
    </row>
    <row r="263" spans="2:6" x14ac:dyDescent="0.2">
      <c r="B263" s="11"/>
      <c r="F263" s="11"/>
    </row>
    <row r="264" spans="2:6" x14ac:dyDescent="0.2">
      <c r="B264" s="11"/>
      <c r="F264" s="11"/>
    </row>
    <row r="265" spans="2:6" x14ac:dyDescent="0.2">
      <c r="B265" s="11"/>
      <c r="F265" s="11"/>
    </row>
    <row r="266" spans="2:6" x14ac:dyDescent="0.2">
      <c r="B266" s="11"/>
      <c r="F266" s="11"/>
    </row>
    <row r="267" spans="2:6" x14ac:dyDescent="0.2">
      <c r="B267" s="11"/>
      <c r="F267" s="11"/>
    </row>
    <row r="268" spans="2:6" x14ac:dyDescent="0.2">
      <c r="B268" s="11"/>
      <c r="F268" s="11"/>
    </row>
    <row r="269" spans="2:6" x14ac:dyDescent="0.2">
      <c r="B269" s="11"/>
      <c r="F269" s="11"/>
    </row>
    <row r="270" spans="2:6" x14ac:dyDescent="0.2">
      <c r="B270" s="11"/>
      <c r="F270" s="11"/>
    </row>
    <row r="271" spans="2:6" x14ac:dyDescent="0.2">
      <c r="B271" s="11"/>
      <c r="F271" s="11"/>
    </row>
    <row r="272" spans="2:6" x14ac:dyDescent="0.2">
      <c r="B272" s="11"/>
      <c r="F272" s="11"/>
    </row>
    <row r="273" spans="2:6" x14ac:dyDescent="0.2">
      <c r="B273" s="11"/>
      <c r="F273" s="11"/>
    </row>
    <row r="274" spans="2:6" x14ac:dyDescent="0.2">
      <c r="B274" s="11"/>
      <c r="F274" s="11"/>
    </row>
    <row r="275" spans="2:6" x14ac:dyDescent="0.2">
      <c r="B275" s="11"/>
      <c r="F275" s="11"/>
    </row>
    <row r="276" spans="2:6" x14ac:dyDescent="0.2">
      <c r="B276" s="11"/>
      <c r="F276" s="11"/>
    </row>
    <row r="277" spans="2:6" x14ac:dyDescent="0.2">
      <c r="B277" s="11"/>
      <c r="F277" s="11"/>
    </row>
    <row r="278" spans="2:6" x14ac:dyDescent="0.2">
      <c r="B278" s="11"/>
      <c r="F278" s="11"/>
    </row>
    <row r="279" spans="2:6" x14ac:dyDescent="0.2">
      <c r="B279" s="11"/>
      <c r="F279" s="11"/>
    </row>
    <row r="280" spans="2:6" x14ac:dyDescent="0.2">
      <c r="B280" s="11"/>
      <c r="F280" s="11"/>
    </row>
    <row r="281" spans="2:6" x14ac:dyDescent="0.2">
      <c r="B281" s="11"/>
      <c r="F281" s="11"/>
    </row>
    <row r="282" spans="2:6" x14ac:dyDescent="0.2">
      <c r="B282" s="11"/>
      <c r="F282" s="11"/>
    </row>
    <row r="283" spans="2:6" x14ac:dyDescent="0.2">
      <c r="B283" s="11"/>
      <c r="F283" s="11"/>
    </row>
    <row r="284" spans="2:6" x14ac:dyDescent="0.2">
      <c r="B284" s="11"/>
      <c r="F284" s="11"/>
    </row>
    <row r="285" spans="2:6" x14ac:dyDescent="0.2">
      <c r="B285" s="11"/>
      <c r="F285" s="11"/>
    </row>
    <row r="286" spans="2:6" x14ac:dyDescent="0.2">
      <c r="B286" s="11"/>
      <c r="F286" s="11"/>
    </row>
    <row r="287" spans="2:6" x14ac:dyDescent="0.2">
      <c r="B287" s="11"/>
      <c r="F287" s="11"/>
    </row>
    <row r="288" spans="2:6" x14ac:dyDescent="0.2">
      <c r="B288" s="11"/>
      <c r="F288" s="11"/>
    </row>
    <row r="289" spans="2:6" x14ac:dyDescent="0.2">
      <c r="B289" s="11"/>
      <c r="F289" s="11"/>
    </row>
    <row r="290" spans="2:6" x14ac:dyDescent="0.2">
      <c r="B290" s="11"/>
      <c r="F290" s="11"/>
    </row>
    <row r="291" spans="2:6" x14ac:dyDescent="0.2">
      <c r="B291" s="11"/>
      <c r="F291" s="11"/>
    </row>
    <row r="292" spans="2:6" x14ac:dyDescent="0.2">
      <c r="B292" s="11"/>
      <c r="F292" s="11"/>
    </row>
    <row r="293" spans="2:6" x14ac:dyDescent="0.2">
      <c r="B293" s="11"/>
      <c r="F293" s="11"/>
    </row>
    <row r="294" spans="2:6" x14ac:dyDescent="0.2">
      <c r="B294" s="11"/>
      <c r="F294" s="11"/>
    </row>
    <row r="295" spans="2:6" x14ac:dyDescent="0.2">
      <c r="B295" s="11"/>
      <c r="F295" s="11"/>
    </row>
    <row r="296" spans="2:6" x14ac:dyDescent="0.2">
      <c r="B296" s="11"/>
      <c r="F296" s="11"/>
    </row>
    <row r="297" spans="2:6" x14ac:dyDescent="0.2">
      <c r="B297" s="11"/>
      <c r="F297" s="11"/>
    </row>
    <row r="298" spans="2:6" x14ac:dyDescent="0.2">
      <c r="B298" s="11"/>
      <c r="F298" s="11"/>
    </row>
    <row r="299" spans="2:6" x14ac:dyDescent="0.2">
      <c r="B299" s="11"/>
      <c r="F299" s="11"/>
    </row>
    <row r="300" spans="2:6" x14ac:dyDescent="0.2">
      <c r="B300" s="11"/>
      <c r="F300" s="11"/>
    </row>
    <row r="301" spans="2:6" x14ac:dyDescent="0.2">
      <c r="B301" s="11"/>
      <c r="F301" s="11"/>
    </row>
    <row r="302" spans="2:6" x14ac:dyDescent="0.2">
      <c r="B302" s="11"/>
      <c r="F302" s="11"/>
    </row>
    <row r="303" spans="2:6" x14ac:dyDescent="0.2">
      <c r="B303" s="11"/>
      <c r="F303" s="11"/>
    </row>
    <row r="304" spans="2:6" x14ac:dyDescent="0.2">
      <c r="B304" s="11"/>
      <c r="F304" s="11"/>
    </row>
    <row r="305" spans="2:6" x14ac:dyDescent="0.2">
      <c r="B305" s="11"/>
      <c r="F305" s="11"/>
    </row>
    <row r="306" spans="2:6" x14ac:dyDescent="0.2">
      <c r="B306" s="11"/>
      <c r="F306" s="11"/>
    </row>
    <row r="307" spans="2:6" x14ac:dyDescent="0.2">
      <c r="B307" s="11"/>
      <c r="F307" s="11"/>
    </row>
    <row r="308" spans="2:6" x14ac:dyDescent="0.2">
      <c r="B308" s="11"/>
      <c r="F308" s="11"/>
    </row>
    <row r="309" spans="2:6" x14ac:dyDescent="0.2">
      <c r="B309" s="11"/>
      <c r="F309" s="11"/>
    </row>
    <row r="310" spans="2:6" x14ac:dyDescent="0.2">
      <c r="B310" s="11"/>
      <c r="F310" s="11"/>
    </row>
    <row r="311" spans="2:6" x14ac:dyDescent="0.2">
      <c r="B311" s="11"/>
      <c r="F311" s="11"/>
    </row>
    <row r="312" spans="2:6" x14ac:dyDescent="0.2">
      <c r="B312" s="11"/>
      <c r="F312" s="11"/>
    </row>
    <row r="313" spans="2:6" x14ac:dyDescent="0.2">
      <c r="B313" s="11"/>
      <c r="F313" s="11"/>
    </row>
    <row r="314" spans="2:6" x14ac:dyDescent="0.2">
      <c r="B314" s="11"/>
      <c r="F314" s="11"/>
    </row>
    <row r="315" spans="2:6" x14ac:dyDescent="0.2">
      <c r="B315" s="11"/>
      <c r="F315" s="11"/>
    </row>
    <row r="316" spans="2:6" x14ac:dyDescent="0.2">
      <c r="B316" s="11"/>
      <c r="F316" s="11"/>
    </row>
    <row r="317" spans="2:6" x14ac:dyDescent="0.2">
      <c r="B317" s="11"/>
      <c r="F317" s="11"/>
    </row>
    <row r="318" spans="2:6" x14ac:dyDescent="0.2">
      <c r="B318" s="11"/>
      <c r="F318" s="11"/>
    </row>
    <row r="319" spans="2:6" x14ac:dyDescent="0.2">
      <c r="B319" s="11"/>
      <c r="F319" s="11"/>
    </row>
    <row r="320" spans="2:6" x14ac:dyDescent="0.2">
      <c r="B320" s="11"/>
      <c r="F320" s="11"/>
    </row>
    <row r="321" spans="2:6" x14ac:dyDescent="0.2">
      <c r="B321" s="11"/>
      <c r="F321" s="11"/>
    </row>
    <row r="322" spans="2:6" x14ac:dyDescent="0.2">
      <c r="B322" s="11"/>
      <c r="F322" s="11"/>
    </row>
    <row r="323" spans="2:6" x14ac:dyDescent="0.2">
      <c r="B323" s="11"/>
      <c r="F323" s="11"/>
    </row>
    <row r="324" spans="2:6" x14ac:dyDescent="0.2">
      <c r="B324" s="11"/>
      <c r="F324" s="11"/>
    </row>
    <row r="325" spans="2:6" x14ac:dyDescent="0.2">
      <c r="B325" s="11"/>
      <c r="F325" s="11"/>
    </row>
    <row r="326" spans="2:6" x14ac:dyDescent="0.2">
      <c r="B326" s="11"/>
      <c r="F326" s="11"/>
    </row>
    <row r="327" spans="2:6" x14ac:dyDescent="0.2">
      <c r="B327" s="11"/>
      <c r="F327" s="11"/>
    </row>
    <row r="328" spans="2:6" x14ac:dyDescent="0.2">
      <c r="B328" s="11"/>
      <c r="F328" s="11"/>
    </row>
    <row r="329" spans="2:6" x14ac:dyDescent="0.2">
      <c r="B329" s="11"/>
      <c r="F329" s="11"/>
    </row>
    <row r="330" spans="2:6" x14ac:dyDescent="0.2">
      <c r="B330" s="11"/>
      <c r="F330" s="11"/>
    </row>
    <row r="331" spans="2:6" x14ac:dyDescent="0.2">
      <c r="B331" s="11"/>
      <c r="F331" s="11"/>
    </row>
    <row r="332" spans="2:6" x14ac:dyDescent="0.2">
      <c r="B332" s="11"/>
      <c r="F332" s="11"/>
    </row>
    <row r="333" spans="2:6" x14ac:dyDescent="0.2">
      <c r="B333" s="11"/>
      <c r="F333" s="11"/>
    </row>
    <row r="334" spans="2:6" x14ac:dyDescent="0.2">
      <c r="B334" s="11"/>
      <c r="F334" s="11"/>
    </row>
    <row r="335" spans="2:6" x14ac:dyDescent="0.2">
      <c r="B335" s="11"/>
      <c r="F335" s="11"/>
    </row>
    <row r="336" spans="2:6" x14ac:dyDescent="0.2">
      <c r="B336" s="11"/>
      <c r="F336" s="11"/>
    </row>
    <row r="337" spans="2:6" x14ac:dyDescent="0.2">
      <c r="B337" s="11"/>
      <c r="F337" s="11"/>
    </row>
    <row r="338" spans="2:6" x14ac:dyDescent="0.2">
      <c r="B338" s="11"/>
      <c r="F338" s="11"/>
    </row>
    <row r="339" spans="2:6" x14ac:dyDescent="0.2">
      <c r="B339" s="11"/>
      <c r="F339" s="11"/>
    </row>
    <row r="340" spans="2:6" x14ac:dyDescent="0.2">
      <c r="B340" s="11"/>
      <c r="F340" s="11"/>
    </row>
    <row r="341" spans="2:6" x14ac:dyDescent="0.2">
      <c r="B341" s="11"/>
      <c r="F341" s="11"/>
    </row>
    <row r="342" spans="2:6" x14ac:dyDescent="0.2">
      <c r="B342" s="11"/>
      <c r="F342" s="11"/>
    </row>
    <row r="343" spans="2:6" x14ac:dyDescent="0.2">
      <c r="B343" s="11"/>
      <c r="F343" s="11"/>
    </row>
    <row r="344" spans="2:6" x14ac:dyDescent="0.2">
      <c r="B344" s="11"/>
      <c r="F344" s="11"/>
    </row>
    <row r="345" spans="2:6" x14ac:dyDescent="0.2">
      <c r="B345" s="11"/>
      <c r="F345" s="11"/>
    </row>
    <row r="346" spans="2:6" x14ac:dyDescent="0.2">
      <c r="B346" s="11"/>
      <c r="F346" s="11"/>
    </row>
    <row r="347" spans="2:6" x14ac:dyDescent="0.2">
      <c r="B347" s="11"/>
      <c r="F347" s="11"/>
    </row>
    <row r="348" spans="2:6" x14ac:dyDescent="0.2">
      <c r="B348" s="11"/>
      <c r="F348" s="11"/>
    </row>
    <row r="349" spans="2:6" x14ac:dyDescent="0.2">
      <c r="B349" s="11"/>
      <c r="F349" s="11"/>
    </row>
    <row r="350" spans="2:6" x14ac:dyDescent="0.2">
      <c r="B350" s="11"/>
      <c r="F350" s="11"/>
    </row>
    <row r="351" spans="2:6" x14ac:dyDescent="0.2">
      <c r="B351" s="11"/>
      <c r="F351" s="11"/>
    </row>
    <row r="352" spans="2:6" x14ac:dyDescent="0.2">
      <c r="B352" s="11"/>
      <c r="F352" s="11"/>
    </row>
    <row r="353" spans="2:6" x14ac:dyDescent="0.2">
      <c r="B353" s="11"/>
      <c r="F353" s="11"/>
    </row>
    <row r="354" spans="2:6" x14ac:dyDescent="0.2">
      <c r="B354" s="11"/>
      <c r="F354" s="11"/>
    </row>
    <row r="355" spans="2:6" x14ac:dyDescent="0.2">
      <c r="B355" s="11"/>
      <c r="F355" s="11"/>
    </row>
    <row r="356" spans="2:6" x14ac:dyDescent="0.2">
      <c r="B356" s="11"/>
      <c r="F356" s="11"/>
    </row>
    <row r="357" spans="2:6" x14ac:dyDescent="0.2">
      <c r="B357" s="11"/>
      <c r="F357" s="11"/>
    </row>
    <row r="358" spans="2:6" x14ac:dyDescent="0.2">
      <c r="B358" s="11"/>
      <c r="F358" s="11"/>
    </row>
    <row r="359" spans="2:6" x14ac:dyDescent="0.2">
      <c r="B359" s="11"/>
      <c r="F359" s="11"/>
    </row>
    <row r="360" spans="2:6" x14ac:dyDescent="0.2">
      <c r="B360" s="11"/>
      <c r="F360" s="11"/>
    </row>
    <row r="361" spans="2:6" x14ac:dyDescent="0.2">
      <c r="B361" s="11"/>
      <c r="F361" s="11"/>
    </row>
    <row r="362" spans="2:6" x14ac:dyDescent="0.2">
      <c r="B362" s="11"/>
      <c r="F362" s="11"/>
    </row>
    <row r="363" spans="2:6" x14ac:dyDescent="0.2">
      <c r="B363" s="11"/>
      <c r="F363" s="11"/>
    </row>
    <row r="364" spans="2:6" x14ac:dyDescent="0.2">
      <c r="B364" s="11"/>
      <c r="F364" s="11"/>
    </row>
    <row r="365" spans="2:6" x14ac:dyDescent="0.2">
      <c r="B365" s="11"/>
      <c r="F365" s="11"/>
    </row>
    <row r="366" spans="2:6" x14ac:dyDescent="0.2">
      <c r="B366" s="11"/>
      <c r="F366" s="11"/>
    </row>
    <row r="367" spans="2:6" x14ac:dyDescent="0.2">
      <c r="B367" s="11"/>
      <c r="F367" s="11"/>
    </row>
    <row r="368" spans="2:6" x14ac:dyDescent="0.2">
      <c r="B368" s="11"/>
      <c r="F368" s="11"/>
    </row>
    <row r="369" spans="2:6" x14ac:dyDescent="0.2">
      <c r="B369" s="11"/>
      <c r="F369" s="11"/>
    </row>
    <row r="370" spans="2:6" x14ac:dyDescent="0.2">
      <c r="B370" s="11"/>
      <c r="F370" s="11"/>
    </row>
    <row r="371" spans="2:6" x14ac:dyDescent="0.2">
      <c r="B371" s="11"/>
      <c r="F371" s="11"/>
    </row>
    <row r="372" spans="2:6" x14ac:dyDescent="0.2">
      <c r="B372" s="11"/>
      <c r="F372" s="11"/>
    </row>
    <row r="373" spans="2:6" x14ac:dyDescent="0.2">
      <c r="B373" s="11"/>
      <c r="F373" s="11"/>
    </row>
    <row r="374" spans="2:6" x14ac:dyDescent="0.2">
      <c r="B374" s="11"/>
      <c r="F374" s="11"/>
    </row>
    <row r="375" spans="2:6" x14ac:dyDescent="0.2">
      <c r="B375" s="11"/>
      <c r="F375" s="11"/>
    </row>
    <row r="376" spans="2:6" x14ac:dyDescent="0.2">
      <c r="B376" s="11"/>
      <c r="F376" s="11"/>
    </row>
    <row r="377" spans="2:6" x14ac:dyDescent="0.2">
      <c r="B377" s="11"/>
      <c r="F377" s="11"/>
    </row>
    <row r="378" spans="2:6" x14ac:dyDescent="0.2">
      <c r="B378" s="11"/>
      <c r="F378" s="11"/>
    </row>
    <row r="379" spans="2:6" x14ac:dyDescent="0.2">
      <c r="B379" s="11"/>
      <c r="F379" s="11"/>
    </row>
    <row r="380" spans="2:6" x14ac:dyDescent="0.2">
      <c r="B380" s="11"/>
      <c r="F380" s="11"/>
    </row>
    <row r="381" spans="2:6" x14ac:dyDescent="0.2">
      <c r="B381" s="11"/>
      <c r="F381" s="11"/>
    </row>
    <row r="382" spans="2:6" x14ac:dyDescent="0.2">
      <c r="B382" s="11"/>
      <c r="F382" s="11"/>
    </row>
    <row r="383" spans="2:6" x14ac:dyDescent="0.2">
      <c r="B383" s="11"/>
      <c r="F383" s="11"/>
    </row>
    <row r="384" spans="2:6" x14ac:dyDescent="0.2">
      <c r="B384" s="11"/>
      <c r="F384" s="11"/>
    </row>
    <row r="385" spans="2:6" x14ac:dyDescent="0.2">
      <c r="B385" s="11"/>
      <c r="F385" s="11"/>
    </row>
    <row r="386" spans="2:6" x14ac:dyDescent="0.2">
      <c r="B386" s="11"/>
      <c r="F386" s="11"/>
    </row>
    <row r="387" spans="2:6" x14ac:dyDescent="0.2">
      <c r="B387" s="11"/>
      <c r="F387" s="11"/>
    </row>
    <row r="388" spans="2:6" x14ac:dyDescent="0.2">
      <c r="B388" s="11"/>
      <c r="F388" s="11"/>
    </row>
    <row r="389" spans="2:6" x14ac:dyDescent="0.2">
      <c r="B389" s="11"/>
      <c r="F389" s="11"/>
    </row>
    <row r="390" spans="2:6" x14ac:dyDescent="0.2">
      <c r="B390" s="11"/>
      <c r="F390" s="11"/>
    </row>
    <row r="391" spans="2:6" x14ac:dyDescent="0.2">
      <c r="B391" s="11"/>
      <c r="F391" s="11"/>
    </row>
    <row r="392" spans="2:6" x14ac:dyDescent="0.2">
      <c r="B392" s="11"/>
      <c r="F392" s="11"/>
    </row>
    <row r="393" spans="2:6" x14ac:dyDescent="0.2">
      <c r="B393" s="11"/>
      <c r="F393" s="11"/>
    </row>
    <row r="394" spans="2:6" x14ac:dyDescent="0.2">
      <c r="B394" s="11"/>
      <c r="F394" s="11"/>
    </row>
    <row r="395" spans="2:6" x14ac:dyDescent="0.2">
      <c r="B395" s="11"/>
      <c r="F395" s="11"/>
    </row>
    <row r="396" spans="2:6" x14ac:dyDescent="0.2">
      <c r="B396" s="11"/>
      <c r="F396" s="11"/>
    </row>
    <row r="397" spans="2:6" x14ac:dyDescent="0.2">
      <c r="B397" s="11"/>
      <c r="F397" s="11"/>
    </row>
    <row r="398" spans="2:6" x14ac:dyDescent="0.2">
      <c r="B398" s="11"/>
      <c r="F398" s="11"/>
    </row>
    <row r="399" spans="2:6" x14ac:dyDescent="0.2">
      <c r="B399" s="11"/>
      <c r="F399" s="11"/>
    </row>
    <row r="400" spans="2:6" x14ac:dyDescent="0.2">
      <c r="B400" s="11"/>
      <c r="F400" s="11"/>
    </row>
    <row r="401" spans="2:6" x14ac:dyDescent="0.2">
      <c r="B401" s="11"/>
      <c r="F401" s="11"/>
    </row>
    <row r="402" spans="2:6" x14ac:dyDescent="0.2">
      <c r="B402" s="11"/>
      <c r="F402" s="11"/>
    </row>
    <row r="403" spans="2:6" x14ac:dyDescent="0.2">
      <c r="B403" s="11"/>
      <c r="F403" s="11"/>
    </row>
    <row r="404" spans="2:6" x14ac:dyDescent="0.2">
      <c r="B404" s="11"/>
      <c r="F404" s="11"/>
    </row>
    <row r="405" spans="2:6" x14ac:dyDescent="0.2">
      <c r="B405" s="11"/>
      <c r="F405" s="11"/>
    </row>
    <row r="406" spans="2:6" x14ac:dyDescent="0.2">
      <c r="B406" s="11"/>
      <c r="F406" s="11"/>
    </row>
    <row r="407" spans="2:6" x14ac:dyDescent="0.2">
      <c r="B407" s="11"/>
      <c r="F407" s="11"/>
    </row>
    <row r="408" spans="2:6" x14ac:dyDescent="0.2">
      <c r="B408" s="11"/>
      <c r="F408" s="11"/>
    </row>
    <row r="409" spans="2:6" x14ac:dyDescent="0.2">
      <c r="B409" s="11"/>
      <c r="F409" s="11"/>
    </row>
    <row r="410" spans="2:6" x14ac:dyDescent="0.2">
      <c r="B410" s="11"/>
      <c r="F410" s="11"/>
    </row>
    <row r="411" spans="2:6" x14ac:dyDescent="0.2">
      <c r="B411" s="11"/>
      <c r="F411" s="11"/>
    </row>
    <row r="412" spans="2:6" x14ac:dyDescent="0.2">
      <c r="B412" s="11"/>
      <c r="F412" s="11"/>
    </row>
    <row r="413" spans="2:6" x14ac:dyDescent="0.2">
      <c r="B413" s="11"/>
      <c r="F413" s="11"/>
    </row>
    <row r="414" spans="2:6" x14ac:dyDescent="0.2">
      <c r="B414" s="11"/>
      <c r="F414" s="11"/>
    </row>
    <row r="415" spans="2:6" x14ac:dyDescent="0.2">
      <c r="B415" s="11"/>
      <c r="F415" s="11"/>
    </row>
    <row r="416" spans="2:6" x14ac:dyDescent="0.2">
      <c r="B416" s="11"/>
      <c r="F416" s="11"/>
    </row>
    <row r="417" spans="2:6" x14ac:dyDescent="0.2">
      <c r="B417" s="11"/>
      <c r="F417" s="11"/>
    </row>
    <row r="418" spans="2:6" x14ac:dyDescent="0.2">
      <c r="B418" s="11"/>
      <c r="F418" s="11"/>
    </row>
    <row r="419" spans="2:6" x14ac:dyDescent="0.2">
      <c r="B419" s="11"/>
      <c r="F419" s="11"/>
    </row>
    <row r="420" spans="2:6" x14ac:dyDescent="0.2">
      <c r="B420" s="11"/>
      <c r="F420" s="11"/>
    </row>
    <row r="421" spans="2:6" x14ac:dyDescent="0.2">
      <c r="B421" s="11"/>
      <c r="F421" s="11"/>
    </row>
    <row r="422" spans="2:6" x14ac:dyDescent="0.2">
      <c r="B422" s="11"/>
      <c r="F422" s="11"/>
    </row>
    <row r="423" spans="2:6" x14ac:dyDescent="0.2">
      <c r="B423" s="11"/>
      <c r="F423" s="11"/>
    </row>
    <row r="424" spans="2:6" x14ac:dyDescent="0.2">
      <c r="B424" s="11"/>
      <c r="F424" s="11"/>
    </row>
    <row r="425" spans="2:6" x14ac:dyDescent="0.2">
      <c r="B425" s="11"/>
      <c r="F425" s="11"/>
    </row>
    <row r="426" spans="2:6" x14ac:dyDescent="0.2">
      <c r="B426" s="11"/>
      <c r="F426" s="11"/>
    </row>
    <row r="427" spans="2:6" x14ac:dyDescent="0.2">
      <c r="B427" s="11"/>
      <c r="F427" s="11"/>
    </row>
    <row r="428" spans="2:6" x14ac:dyDescent="0.2">
      <c r="B428" s="11"/>
      <c r="F428" s="11"/>
    </row>
    <row r="429" spans="2:6" x14ac:dyDescent="0.2">
      <c r="B429" s="11"/>
      <c r="F429" s="11"/>
    </row>
    <row r="430" spans="2:6" x14ac:dyDescent="0.2">
      <c r="B430" s="11"/>
      <c r="F430" s="11"/>
    </row>
    <row r="431" spans="2:6" x14ac:dyDescent="0.2">
      <c r="B431" s="11"/>
      <c r="F431" s="11"/>
    </row>
    <row r="432" spans="2:6" x14ac:dyDescent="0.2">
      <c r="B432" s="11"/>
      <c r="F432" s="11"/>
    </row>
    <row r="433" spans="2:6" x14ac:dyDescent="0.2">
      <c r="B433" s="11"/>
      <c r="F433" s="11"/>
    </row>
    <row r="434" spans="2:6" x14ac:dyDescent="0.2">
      <c r="B434" s="11"/>
      <c r="F434" s="11"/>
    </row>
    <row r="435" spans="2:6" x14ac:dyDescent="0.2">
      <c r="B435" s="11"/>
      <c r="F435" s="11"/>
    </row>
    <row r="436" spans="2:6" x14ac:dyDescent="0.2">
      <c r="B436" s="11"/>
      <c r="F436" s="11"/>
    </row>
    <row r="437" spans="2:6" x14ac:dyDescent="0.2">
      <c r="B437" s="11"/>
      <c r="F437" s="11"/>
    </row>
    <row r="438" spans="2:6" x14ac:dyDescent="0.2">
      <c r="B438" s="11"/>
      <c r="F438" s="11"/>
    </row>
    <row r="439" spans="2:6" x14ac:dyDescent="0.2">
      <c r="B439" s="11"/>
      <c r="F439" s="11"/>
    </row>
    <row r="440" spans="2:6" x14ac:dyDescent="0.2">
      <c r="B440" s="11"/>
      <c r="F440" s="11"/>
    </row>
    <row r="441" spans="2:6" x14ac:dyDescent="0.2">
      <c r="B441" s="11"/>
      <c r="F441" s="11"/>
    </row>
    <row r="442" spans="2:6" x14ac:dyDescent="0.2">
      <c r="B442" s="11"/>
      <c r="F442" s="11"/>
    </row>
    <row r="443" spans="2:6" x14ac:dyDescent="0.2">
      <c r="B443" s="11"/>
      <c r="F443" s="11"/>
    </row>
    <row r="444" spans="2:6" x14ac:dyDescent="0.2">
      <c r="B444" s="11"/>
      <c r="F444" s="11"/>
    </row>
    <row r="445" spans="2:6" x14ac:dyDescent="0.2">
      <c r="B445" s="11"/>
      <c r="F445" s="11"/>
    </row>
    <row r="446" spans="2:6" x14ac:dyDescent="0.2">
      <c r="B446" s="11"/>
      <c r="F446" s="11"/>
    </row>
    <row r="447" spans="2:6" x14ac:dyDescent="0.2">
      <c r="B447" s="11"/>
      <c r="F447" s="11"/>
    </row>
    <row r="448" spans="2:6" x14ac:dyDescent="0.2">
      <c r="B448" s="11"/>
      <c r="F448" s="11"/>
    </row>
    <row r="449" spans="2:6" x14ac:dyDescent="0.2">
      <c r="B449" s="11"/>
      <c r="F449" s="11"/>
    </row>
    <row r="450" spans="2:6" x14ac:dyDescent="0.2">
      <c r="B450" s="11"/>
      <c r="F450" s="11"/>
    </row>
    <row r="451" spans="2:6" x14ac:dyDescent="0.2">
      <c r="B451" s="11"/>
      <c r="F451" s="11"/>
    </row>
    <row r="452" spans="2:6" x14ac:dyDescent="0.2">
      <c r="B452" s="11"/>
      <c r="F452" s="11"/>
    </row>
    <row r="453" spans="2:6" x14ac:dyDescent="0.2">
      <c r="B453" s="11"/>
      <c r="F453" s="11"/>
    </row>
    <row r="454" spans="2:6" x14ac:dyDescent="0.2">
      <c r="B454" s="11"/>
      <c r="F454" s="11"/>
    </row>
    <row r="455" spans="2:6" x14ac:dyDescent="0.2">
      <c r="B455" s="11"/>
      <c r="F455" s="11"/>
    </row>
    <row r="456" spans="2:6" x14ac:dyDescent="0.2">
      <c r="B456" s="11"/>
      <c r="F456" s="11"/>
    </row>
    <row r="457" spans="2:6" x14ac:dyDescent="0.2">
      <c r="B457" s="11"/>
      <c r="F457" s="11"/>
    </row>
    <row r="458" spans="2:6" x14ac:dyDescent="0.2">
      <c r="B458" s="11"/>
      <c r="F458" s="11"/>
    </row>
    <row r="459" spans="2:6" x14ac:dyDescent="0.2">
      <c r="B459" s="11"/>
      <c r="F459" s="11"/>
    </row>
    <row r="460" spans="2:6" x14ac:dyDescent="0.2">
      <c r="B460" s="11"/>
      <c r="F460" s="11"/>
    </row>
    <row r="461" spans="2:6" x14ac:dyDescent="0.2">
      <c r="B461" s="11"/>
      <c r="F461" s="11"/>
    </row>
    <row r="462" spans="2:6" x14ac:dyDescent="0.2">
      <c r="B462" s="11"/>
      <c r="F462" s="11"/>
    </row>
    <row r="463" spans="2:6" x14ac:dyDescent="0.2">
      <c r="B463" s="11"/>
      <c r="F463" s="11"/>
    </row>
    <row r="464" spans="2:6" x14ac:dyDescent="0.2">
      <c r="B464" s="11"/>
      <c r="F464" s="11"/>
    </row>
    <row r="465" spans="2:6" x14ac:dyDescent="0.2">
      <c r="B465" s="11"/>
      <c r="F465" s="11"/>
    </row>
    <row r="466" spans="2:6" x14ac:dyDescent="0.2">
      <c r="B466" s="11"/>
      <c r="F466" s="11"/>
    </row>
    <row r="467" spans="2:6" x14ac:dyDescent="0.2">
      <c r="B467" s="11"/>
      <c r="F467" s="11"/>
    </row>
    <row r="468" spans="2:6" x14ac:dyDescent="0.2">
      <c r="B468" s="11"/>
      <c r="F468" s="11"/>
    </row>
    <row r="469" spans="2:6" x14ac:dyDescent="0.2">
      <c r="B469" s="11"/>
      <c r="F469" s="11"/>
    </row>
    <row r="470" spans="2:6" x14ac:dyDescent="0.2">
      <c r="B470" s="11"/>
      <c r="F470" s="11"/>
    </row>
    <row r="471" spans="2:6" x14ac:dyDescent="0.2">
      <c r="B471" s="11"/>
      <c r="F471" s="11"/>
    </row>
    <row r="472" spans="2:6" x14ac:dyDescent="0.2">
      <c r="B472" s="11"/>
      <c r="F472" s="11"/>
    </row>
    <row r="473" spans="2:6" x14ac:dyDescent="0.2">
      <c r="B473" s="11"/>
      <c r="F473" s="11"/>
    </row>
    <row r="474" spans="2:6" x14ac:dyDescent="0.2">
      <c r="B474" s="11"/>
      <c r="F474" s="11"/>
    </row>
    <row r="475" spans="2:6" x14ac:dyDescent="0.2">
      <c r="B475" s="11"/>
      <c r="F475" s="11"/>
    </row>
    <row r="476" spans="2:6" x14ac:dyDescent="0.2">
      <c r="B476" s="11"/>
      <c r="F476" s="11"/>
    </row>
    <row r="477" spans="2:6" x14ac:dyDescent="0.2">
      <c r="B477" s="11"/>
      <c r="F477" s="11"/>
    </row>
    <row r="478" spans="2:6" x14ac:dyDescent="0.2">
      <c r="B478" s="11"/>
      <c r="F478" s="11"/>
    </row>
    <row r="479" spans="2:6" x14ac:dyDescent="0.2">
      <c r="B479" s="11"/>
      <c r="F479" s="11"/>
    </row>
    <row r="480" spans="2:6" x14ac:dyDescent="0.2">
      <c r="B480" s="11"/>
      <c r="F480" s="11"/>
    </row>
    <row r="481" spans="2:6" x14ac:dyDescent="0.2">
      <c r="B481" s="11"/>
      <c r="F481" s="11"/>
    </row>
    <row r="482" spans="2:6" x14ac:dyDescent="0.2">
      <c r="B482" s="11"/>
      <c r="F482" s="11"/>
    </row>
    <row r="483" spans="2:6" x14ac:dyDescent="0.2">
      <c r="B483" s="11"/>
      <c r="F483" s="11"/>
    </row>
    <row r="484" spans="2:6" x14ac:dyDescent="0.2">
      <c r="B484" s="11"/>
      <c r="F484" s="11"/>
    </row>
    <row r="485" spans="2:6" x14ac:dyDescent="0.2">
      <c r="B485" s="11"/>
      <c r="F485" s="11"/>
    </row>
    <row r="486" spans="2:6" x14ac:dyDescent="0.2">
      <c r="B486" s="11"/>
      <c r="F486" s="11"/>
    </row>
    <row r="487" spans="2:6" x14ac:dyDescent="0.2">
      <c r="B487" s="11"/>
      <c r="F487" s="11"/>
    </row>
    <row r="488" spans="2:6" x14ac:dyDescent="0.2">
      <c r="B488" s="11"/>
      <c r="F488" s="11"/>
    </row>
    <row r="489" spans="2:6" x14ac:dyDescent="0.2">
      <c r="B489" s="11"/>
      <c r="F489" s="11"/>
    </row>
    <row r="490" spans="2:6" x14ac:dyDescent="0.2">
      <c r="B490" s="11"/>
      <c r="F490" s="11"/>
    </row>
    <row r="491" spans="2:6" x14ac:dyDescent="0.2">
      <c r="B491" s="11"/>
      <c r="F491" s="11"/>
    </row>
    <row r="492" spans="2:6" x14ac:dyDescent="0.2">
      <c r="B492" s="11"/>
      <c r="F492" s="11"/>
    </row>
    <row r="493" spans="2:6" x14ac:dyDescent="0.2">
      <c r="B493" s="11"/>
      <c r="F493" s="11"/>
    </row>
    <row r="494" spans="2:6" x14ac:dyDescent="0.2">
      <c r="B494" s="11"/>
      <c r="F494" s="11"/>
    </row>
    <row r="495" spans="2:6" x14ac:dyDescent="0.2">
      <c r="B495" s="11"/>
      <c r="F495" s="11"/>
    </row>
    <row r="496" spans="2:6" x14ac:dyDescent="0.2">
      <c r="B496" s="11"/>
      <c r="F496" s="11"/>
    </row>
    <row r="497" spans="2:6" x14ac:dyDescent="0.2">
      <c r="B497" s="11"/>
      <c r="F497" s="11"/>
    </row>
    <row r="498" spans="2:6" x14ac:dyDescent="0.2">
      <c r="B498" s="11"/>
      <c r="F498" s="11"/>
    </row>
    <row r="499" spans="2:6" x14ac:dyDescent="0.2">
      <c r="B499" s="11"/>
      <c r="F499" s="11"/>
    </row>
    <row r="500" spans="2:6" x14ac:dyDescent="0.2">
      <c r="B500" s="11"/>
      <c r="F500" s="11"/>
    </row>
    <row r="501" spans="2:6" x14ac:dyDescent="0.2">
      <c r="B501" s="11"/>
      <c r="F501" s="11"/>
    </row>
    <row r="502" spans="2:6" x14ac:dyDescent="0.2">
      <c r="B502" s="11"/>
      <c r="F502" s="11"/>
    </row>
    <row r="503" spans="2:6" x14ac:dyDescent="0.2">
      <c r="B503" s="11"/>
      <c r="F503" s="11"/>
    </row>
    <row r="504" spans="2:6" x14ac:dyDescent="0.2">
      <c r="B504" s="11"/>
      <c r="F504" s="11"/>
    </row>
    <row r="505" spans="2:6" x14ac:dyDescent="0.2">
      <c r="B505" s="11"/>
      <c r="F505" s="11"/>
    </row>
    <row r="506" spans="2:6" x14ac:dyDescent="0.2">
      <c r="B506" s="11"/>
      <c r="F506" s="11"/>
    </row>
    <row r="507" spans="2:6" x14ac:dyDescent="0.2">
      <c r="B507" s="11"/>
      <c r="F507" s="11"/>
    </row>
    <row r="508" spans="2:6" x14ac:dyDescent="0.2">
      <c r="B508" s="11"/>
      <c r="F508" s="11"/>
    </row>
    <row r="509" spans="2:6" x14ac:dyDescent="0.2">
      <c r="B509" s="11"/>
      <c r="F509" s="11"/>
    </row>
    <row r="510" spans="2:6" x14ac:dyDescent="0.2">
      <c r="B510" s="11"/>
      <c r="F510" s="11"/>
    </row>
    <row r="511" spans="2:6" x14ac:dyDescent="0.2">
      <c r="B511" s="11"/>
      <c r="F511" s="11"/>
    </row>
    <row r="512" spans="2:6" x14ac:dyDescent="0.2">
      <c r="B512" s="11"/>
      <c r="F512" s="11"/>
    </row>
    <row r="513" spans="2:6" x14ac:dyDescent="0.2">
      <c r="B513" s="11"/>
      <c r="F513" s="11"/>
    </row>
    <row r="514" spans="2:6" x14ac:dyDescent="0.2">
      <c r="B514" s="11"/>
      <c r="F514" s="11"/>
    </row>
    <row r="515" spans="2:6" x14ac:dyDescent="0.2">
      <c r="B515" s="11"/>
      <c r="F515" s="11"/>
    </row>
    <row r="516" spans="2:6" x14ac:dyDescent="0.2">
      <c r="B516" s="11"/>
      <c r="F516" s="11"/>
    </row>
    <row r="517" spans="2:6" x14ac:dyDescent="0.2">
      <c r="B517" s="11"/>
      <c r="F517" s="11"/>
    </row>
    <row r="518" spans="2:6" x14ac:dyDescent="0.2">
      <c r="B518" s="11"/>
      <c r="F518" s="11"/>
    </row>
    <row r="519" spans="2:6" x14ac:dyDescent="0.2">
      <c r="B519" s="11"/>
      <c r="F519" s="11"/>
    </row>
    <row r="520" spans="2:6" x14ac:dyDescent="0.2">
      <c r="B520" s="11"/>
      <c r="F520" s="11"/>
    </row>
    <row r="521" spans="2:6" x14ac:dyDescent="0.2">
      <c r="B521" s="11"/>
      <c r="F521" s="11"/>
    </row>
    <row r="522" spans="2:6" x14ac:dyDescent="0.2">
      <c r="B522" s="11"/>
      <c r="F522" s="11"/>
    </row>
    <row r="523" spans="2:6" x14ac:dyDescent="0.2">
      <c r="B523" s="11"/>
      <c r="F523" s="11"/>
    </row>
    <row r="524" spans="2:6" x14ac:dyDescent="0.2">
      <c r="B524" s="11"/>
      <c r="F524" s="11"/>
    </row>
    <row r="525" spans="2:6" x14ac:dyDescent="0.2">
      <c r="B525" s="11"/>
      <c r="F525" s="11"/>
    </row>
    <row r="526" spans="2:6" x14ac:dyDescent="0.2">
      <c r="B526" s="11"/>
      <c r="F526" s="11"/>
    </row>
    <row r="527" spans="2:6" x14ac:dyDescent="0.2">
      <c r="B527" s="11"/>
      <c r="F527" s="11"/>
    </row>
    <row r="528" spans="2:6" x14ac:dyDescent="0.2">
      <c r="B528" s="11"/>
      <c r="F528" s="11"/>
    </row>
    <row r="529" spans="2:6" x14ac:dyDescent="0.2">
      <c r="B529" s="11"/>
      <c r="F529" s="11"/>
    </row>
    <row r="530" spans="2:6" x14ac:dyDescent="0.2">
      <c r="B530" s="11"/>
      <c r="F530" s="11"/>
    </row>
    <row r="531" spans="2:6" x14ac:dyDescent="0.2">
      <c r="B531" s="11"/>
      <c r="F531" s="11"/>
    </row>
    <row r="532" spans="2:6" x14ac:dyDescent="0.2">
      <c r="B532" s="11"/>
      <c r="F532" s="11"/>
    </row>
    <row r="533" spans="2:6" x14ac:dyDescent="0.2">
      <c r="B533" s="11"/>
      <c r="F533" s="11"/>
    </row>
    <row r="534" spans="2:6" x14ac:dyDescent="0.2">
      <c r="B534" s="11"/>
      <c r="F534" s="11"/>
    </row>
    <row r="535" spans="2:6" x14ac:dyDescent="0.2">
      <c r="B535" s="11"/>
      <c r="F535" s="11"/>
    </row>
    <row r="536" spans="2:6" x14ac:dyDescent="0.2">
      <c r="B536" s="11"/>
      <c r="F536" s="11"/>
    </row>
    <row r="537" spans="2:6" x14ac:dyDescent="0.2">
      <c r="B537" s="11"/>
      <c r="F537" s="11"/>
    </row>
    <row r="538" spans="2:6" x14ac:dyDescent="0.2">
      <c r="B538" s="11"/>
      <c r="F538" s="11"/>
    </row>
    <row r="539" spans="2:6" x14ac:dyDescent="0.2">
      <c r="B539" s="11"/>
      <c r="F539" s="11"/>
    </row>
    <row r="540" spans="2:6" x14ac:dyDescent="0.2">
      <c r="B540" s="11"/>
      <c r="F540" s="11"/>
    </row>
    <row r="541" spans="2:6" x14ac:dyDescent="0.2">
      <c r="B541" s="11"/>
      <c r="F541" s="11"/>
    </row>
    <row r="542" spans="2:6" x14ac:dyDescent="0.2">
      <c r="B542" s="11"/>
      <c r="F542" s="11"/>
    </row>
    <row r="543" spans="2:6" x14ac:dyDescent="0.2">
      <c r="B543" s="11"/>
      <c r="F543" s="11"/>
    </row>
    <row r="544" spans="2:6" x14ac:dyDescent="0.2">
      <c r="B544" s="11"/>
      <c r="F544" s="11"/>
    </row>
    <row r="545" spans="2:6" x14ac:dyDescent="0.2">
      <c r="B545" s="11"/>
      <c r="F545" s="11"/>
    </row>
    <row r="546" spans="2:6" x14ac:dyDescent="0.2">
      <c r="B546" s="11"/>
      <c r="F546" s="11"/>
    </row>
    <row r="547" spans="2:6" x14ac:dyDescent="0.2">
      <c r="B547" s="11"/>
      <c r="F547" s="11"/>
    </row>
    <row r="548" spans="2:6" x14ac:dyDescent="0.2">
      <c r="B548" s="11"/>
      <c r="F548" s="11"/>
    </row>
    <row r="549" spans="2:6" x14ac:dyDescent="0.2">
      <c r="B549" s="11"/>
      <c r="F549" s="11"/>
    </row>
    <row r="550" spans="2:6" x14ac:dyDescent="0.2">
      <c r="B550" s="11"/>
      <c r="F550" s="11"/>
    </row>
    <row r="551" spans="2:6" x14ac:dyDescent="0.2">
      <c r="B551" s="11"/>
      <c r="F551" s="11"/>
    </row>
    <row r="552" spans="2:6" x14ac:dyDescent="0.2">
      <c r="B552" s="11"/>
      <c r="F552" s="11"/>
    </row>
    <row r="553" spans="2:6" x14ac:dyDescent="0.2">
      <c r="B553" s="11"/>
      <c r="F553" s="11"/>
    </row>
    <row r="554" spans="2:6" x14ac:dyDescent="0.2">
      <c r="B554" s="11"/>
      <c r="F554" s="11"/>
    </row>
    <row r="555" spans="2:6" x14ac:dyDescent="0.2">
      <c r="B555" s="11"/>
      <c r="F555" s="11"/>
    </row>
    <row r="556" spans="2:6" x14ac:dyDescent="0.2">
      <c r="B556" s="11"/>
      <c r="F556" s="11"/>
    </row>
    <row r="557" spans="2:6" x14ac:dyDescent="0.2">
      <c r="B557" s="11"/>
      <c r="F557" s="11"/>
    </row>
    <row r="558" spans="2:6" x14ac:dyDescent="0.2">
      <c r="B558" s="11"/>
      <c r="F558" s="11"/>
    </row>
    <row r="559" spans="2:6" x14ac:dyDescent="0.2">
      <c r="B559" s="11"/>
      <c r="F559" s="11"/>
    </row>
    <row r="560" spans="2:6" x14ac:dyDescent="0.2">
      <c r="B560" s="11"/>
      <c r="F560" s="11"/>
    </row>
    <row r="561" spans="2:6" x14ac:dyDescent="0.2">
      <c r="B561" s="11"/>
      <c r="F561" s="11"/>
    </row>
    <row r="562" spans="2:6" x14ac:dyDescent="0.2">
      <c r="B562" s="11"/>
      <c r="F562" s="11"/>
    </row>
    <row r="563" spans="2:6" x14ac:dyDescent="0.2">
      <c r="B563" s="11"/>
      <c r="F563" s="11"/>
    </row>
    <row r="564" spans="2:6" x14ac:dyDescent="0.2">
      <c r="B564" s="11"/>
      <c r="F564" s="11"/>
    </row>
    <row r="565" spans="2:6" x14ac:dyDescent="0.2">
      <c r="B565" s="11"/>
      <c r="F565" s="11"/>
    </row>
    <row r="566" spans="2:6" x14ac:dyDescent="0.2">
      <c r="B566" s="11"/>
      <c r="F566" s="11"/>
    </row>
    <row r="567" spans="2:6" x14ac:dyDescent="0.2">
      <c r="B567" s="11"/>
      <c r="F567" s="11"/>
    </row>
    <row r="568" spans="2:6" x14ac:dyDescent="0.2">
      <c r="B568" s="11"/>
      <c r="F568" s="11"/>
    </row>
    <row r="569" spans="2:6" x14ac:dyDescent="0.2">
      <c r="B569" s="11"/>
      <c r="F569" s="11"/>
    </row>
    <row r="570" spans="2:6" x14ac:dyDescent="0.2">
      <c r="B570" s="11"/>
      <c r="F570" s="11"/>
    </row>
    <row r="571" spans="2:6" x14ac:dyDescent="0.2">
      <c r="B571" s="11"/>
      <c r="F571" s="11"/>
    </row>
    <row r="572" spans="2:6" x14ac:dyDescent="0.2">
      <c r="B572" s="11"/>
      <c r="F572" s="11"/>
    </row>
    <row r="573" spans="2:6" x14ac:dyDescent="0.2">
      <c r="B573" s="11"/>
      <c r="F573" s="11"/>
    </row>
    <row r="574" spans="2:6" x14ac:dyDescent="0.2">
      <c r="B574" s="11"/>
      <c r="F574" s="11"/>
    </row>
    <row r="575" spans="2:6" x14ac:dyDescent="0.2">
      <c r="B575" s="11"/>
      <c r="F575" s="11"/>
    </row>
    <row r="576" spans="2:6" x14ac:dyDescent="0.2">
      <c r="B576" s="11"/>
      <c r="F576" s="11"/>
    </row>
    <row r="577" spans="2:6" x14ac:dyDescent="0.2">
      <c r="B577" s="11"/>
      <c r="F577" s="11"/>
    </row>
    <row r="578" spans="2:6" x14ac:dyDescent="0.2">
      <c r="B578" s="11"/>
      <c r="F578" s="11"/>
    </row>
    <row r="579" spans="2:6" x14ac:dyDescent="0.2">
      <c r="B579" s="11"/>
      <c r="F579" s="11"/>
    </row>
    <row r="580" spans="2:6" x14ac:dyDescent="0.2">
      <c r="B580" s="11"/>
      <c r="F580" s="11"/>
    </row>
    <row r="581" spans="2:6" x14ac:dyDescent="0.2">
      <c r="B581" s="11"/>
      <c r="F581" s="11"/>
    </row>
    <row r="582" spans="2:6" x14ac:dyDescent="0.2">
      <c r="B582" s="11"/>
      <c r="F582" s="11"/>
    </row>
    <row r="583" spans="2:6" x14ac:dyDescent="0.2">
      <c r="B583" s="11"/>
      <c r="F583" s="11"/>
    </row>
    <row r="584" spans="2:6" x14ac:dyDescent="0.2">
      <c r="B584" s="11"/>
      <c r="F584" s="11"/>
    </row>
    <row r="585" spans="2:6" x14ac:dyDescent="0.2">
      <c r="B585" s="11"/>
      <c r="F585" s="11"/>
    </row>
    <row r="586" spans="2:6" x14ac:dyDescent="0.2">
      <c r="B586" s="11"/>
      <c r="F586" s="11"/>
    </row>
    <row r="587" spans="2:6" x14ac:dyDescent="0.2">
      <c r="B587" s="11"/>
      <c r="F587" s="11"/>
    </row>
    <row r="588" spans="2:6" x14ac:dyDescent="0.2">
      <c r="B588" s="11"/>
      <c r="F588" s="11"/>
    </row>
    <row r="589" spans="2:6" x14ac:dyDescent="0.2">
      <c r="B589" s="11"/>
      <c r="F589" s="11"/>
    </row>
    <row r="590" spans="2:6" x14ac:dyDescent="0.2">
      <c r="B590" s="11"/>
      <c r="F590" s="11"/>
    </row>
    <row r="591" spans="2:6" x14ac:dyDescent="0.2">
      <c r="B591" s="11"/>
      <c r="F591" s="11"/>
    </row>
    <row r="592" spans="2:6" x14ac:dyDescent="0.2">
      <c r="B592" s="11"/>
      <c r="F592" s="11"/>
    </row>
    <row r="593" spans="2:6" x14ac:dyDescent="0.2">
      <c r="B593" s="11"/>
      <c r="F593" s="11"/>
    </row>
    <row r="594" spans="2:6" x14ac:dyDescent="0.2">
      <c r="B594" s="11"/>
      <c r="F594" s="11"/>
    </row>
    <row r="595" spans="2:6" x14ac:dyDescent="0.2">
      <c r="B595" s="11"/>
      <c r="F595" s="11"/>
    </row>
    <row r="596" spans="2:6" x14ac:dyDescent="0.2">
      <c r="B596" s="11"/>
      <c r="F596" s="11"/>
    </row>
    <row r="597" spans="2:6" x14ac:dyDescent="0.2">
      <c r="B597" s="11"/>
      <c r="F597" s="11"/>
    </row>
    <row r="598" spans="2:6" x14ac:dyDescent="0.2">
      <c r="B598" s="11"/>
      <c r="F598" s="11"/>
    </row>
    <row r="599" spans="2:6" x14ac:dyDescent="0.2">
      <c r="B599" s="11"/>
      <c r="F599" s="11"/>
    </row>
    <row r="600" spans="2:6" x14ac:dyDescent="0.2">
      <c r="B600" s="11"/>
      <c r="F600" s="11"/>
    </row>
    <row r="601" spans="2:6" x14ac:dyDescent="0.2">
      <c r="B601" s="11"/>
      <c r="F601" s="11"/>
    </row>
    <row r="602" spans="2:6" x14ac:dyDescent="0.2">
      <c r="B602" s="11"/>
      <c r="F602" s="11"/>
    </row>
    <row r="603" spans="2:6" x14ac:dyDescent="0.2">
      <c r="B603" s="11"/>
      <c r="F603" s="11"/>
    </row>
    <row r="604" spans="2:6" x14ac:dyDescent="0.2">
      <c r="B604" s="11"/>
      <c r="F604" s="11"/>
    </row>
    <row r="605" spans="2:6" x14ac:dyDescent="0.2">
      <c r="B605" s="11"/>
      <c r="F605" s="11"/>
    </row>
    <row r="606" spans="2:6" x14ac:dyDescent="0.2">
      <c r="B606" s="11"/>
      <c r="F606" s="11"/>
    </row>
    <row r="607" spans="2:6" x14ac:dyDescent="0.2">
      <c r="B607" s="11"/>
      <c r="F607" s="11"/>
    </row>
    <row r="608" spans="2:6" x14ac:dyDescent="0.2">
      <c r="B608" s="11"/>
      <c r="F608" s="11"/>
    </row>
    <row r="609" spans="2:6" x14ac:dyDescent="0.2">
      <c r="B609" s="11"/>
      <c r="F609" s="11"/>
    </row>
    <row r="610" spans="2:6" x14ac:dyDescent="0.2">
      <c r="B610" s="11"/>
      <c r="F610" s="11"/>
    </row>
    <row r="611" spans="2:6" x14ac:dyDescent="0.2">
      <c r="B611" s="11"/>
      <c r="F611" s="11"/>
    </row>
    <row r="612" spans="2:6" x14ac:dyDescent="0.2">
      <c r="B612" s="11"/>
      <c r="F612" s="11"/>
    </row>
    <row r="613" spans="2:6" x14ac:dyDescent="0.2">
      <c r="B613" s="11"/>
      <c r="F613" s="11"/>
    </row>
    <row r="614" spans="2:6" x14ac:dyDescent="0.2">
      <c r="B614" s="11"/>
      <c r="F614" s="11"/>
    </row>
    <row r="615" spans="2:6" x14ac:dyDescent="0.2">
      <c r="B615" s="11"/>
      <c r="F615" s="11"/>
    </row>
    <row r="616" spans="2:6" x14ac:dyDescent="0.2">
      <c r="B616" s="11"/>
      <c r="F616" s="11"/>
    </row>
    <row r="617" spans="2:6" x14ac:dyDescent="0.2">
      <c r="B617" s="11"/>
      <c r="F617" s="11"/>
    </row>
    <row r="618" spans="2:6" x14ac:dyDescent="0.2">
      <c r="B618" s="11"/>
      <c r="F618" s="11"/>
    </row>
    <row r="619" spans="2:6" x14ac:dyDescent="0.2">
      <c r="B619" s="11"/>
      <c r="F619" s="11"/>
    </row>
    <row r="620" spans="2:6" x14ac:dyDescent="0.2">
      <c r="B620" s="11"/>
      <c r="F620" s="11"/>
    </row>
    <row r="621" spans="2:6" x14ac:dyDescent="0.2">
      <c r="B621" s="11"/>
      <c r="F621" s="11"/>
    </row>
    <row r="622" spans="2:6" x14ac:dyDescent="0.2">
      <c r="B622" s="11"/>
      <c r="F622" s="11"/>
    </row>
    <row r="623" spans="2:6" x14ac:dyDescent="0.2">
      <c r="B623" s="11"/>
      <c r="F623" s="11"/>
    </row>
    <row r="624" spans="2:6" x14ac:dyDescent="0.2">
      <c r="B624" s="11"/>
      <c r="F624" s="11"/>
    </row>
    <row r="625" spans="2:6" x14ac:dyDescent="0.2">
      <c r="B625" s="11"/>
      <c r="F625" s="11"/>
    </row>
    <row r="626" spans="2:6" x14ac:dyDescent="0.2">
      <c r="B626" s="11"/>
      <c r="F626" s="11"/>
    </row>
    <row r="627" spans="2:6" x14ac:dyDescent="0.2">
      <c r="B627" s="11"/>
      <c r="F627" s="11"/>
    </row>
    <row r="628" spans="2:6" x14ac:dyDescent="0.2">
      <c r="B628" s="11"/>
      <c r="F628" s="11"/>
    </row>
    <row r="629" spans="2:6" x14ac:dyDescent="0.2">
      <c r="B629" s="11"/>
      <c r="F629" s="11"/>
    </row>
    <row r="630" spans="2:6" x14ac:dyDescent="0.2">
      <c r="B630" s="11"/>
      <c r="F630" s="11"/>
    </row>
    <row r="631" spans="2:6" x14ac:dyDescent="0.2">
      <c r="B631" s="11"/>
      <c r="F631" s="11"/>
    </row>
    <row r="632" spans="2:6" x14ac:dyDescent="0.2">
      <c r="B632" s="11"/>
      <c r="F632" s="11"/>
    </row>
    <row r="633" spans="2:6" x14ac:dyDescent="0.2">
      <c r="B633" s="11"/>
      <c r="F633" s="11"/>
    </row>
    <row r="634" spans="2:6" x14ac:dyDescent="0.2">
      <c r="B634" s="11"/>
      <c r="F634" s="11"/>
    </row>
    <row r="635" spans="2:6" x14ac:dyDescent="0.2">
      <c r="B635" s="11"/>
      <c r="F635" s="11"/>
    </row>
    <row r="636" spans="2:6" x14ac:dyDescent="0.2">
      <c r="B636" s="11"/>
      <c r="F636" s="11"/>
    </row>
    <row r="637" spans="2:6" x14ac:dyDescent="0.2">
      <c r="B637" s="11"/>
      <c r="F637" s="11"/>
    </row>
    <row r="638" spans="2:6" x14ac:dyDescent="0.2">
      <c r="B638" s="11"/>
      <c r="F638" s="11"/>
    </row>
    <row r="639" spans="2:6" x14ac:dyDescent="0.2">
      <c r="B639" s="11"/>
      <c r="F639" s="11"/>
    </row>
    <row r="640" spans="2:6" x14ac:dyDescent="0.2">
      <c r="B640" s="11"/>
      <c r="F640" s="11"/>
    </row>
    <row r="641" spans="2:6" x14ac:dyDescent="0.2">
      <c r="B641" s="11"/>
      <c r="F641" s="11"/>
    </row>
    <row r="642" spans="2:6" x14ac:dyDescent="0.2">
      <c r="B642" s="11"/>
      <c r="F642" s="11"/>
    </row>
    <row r="643" spans="2:6" x14ac:dyDescent="0.2">
      <c r="B643" s="11"/>
      <c r="F643" s="11"/>
    </row>
    <row r="644" spans="2:6" x14ac:dyDescent="0.2">
      <c r="B644" s="11"/>
      <c r="F644" s="11"/>
    </row>
    <row r="645" spans="2:6" x14ac:dyDescent="0.2">
      <c r="B645" s="11"/>
      <c r="F645" s="11"/>
    </row>
    <row r="646" spans="2:6" x14ac:dyDescent="0.2">
      <c r="B646" s="11"/>
      <c r="F646" s="11"/>
    </row>
    <row r="647" spans="2:6" x14ac:dyDescent="0.2">
      <c r="B647" s="11"/>
      <c r="F647" s="11"/>
    </row>
    <row r="648" spans="2:6" x14ac:dyDescent="0.2">
      <c r="B648" s="11"/>
      <c r="F648" s="11"/>
    </row>
    <row r="649" spans="2:6" x14ac:dyDescent="0.2">
      <c r="B649" s="11"/>
      <c r="F649" s="11"/>
    </row>
    <row r="650" spans="2:6" x14ac:dyDescent="0.2">
      <c r="B650" s="11"/>
      <c r="F650" s="11"/>
    </row>
    <row r="651" spans="2:6" x14ac:dyDescent="0.2">
      <c r="B651" s="11"/>
      <c r="F651" s="11"/>
    </row>
    <row r="652" spans="2:6" x14ac:dyDescent="0.2">
      <c r="B652" s="11"/>
      <c r="F652" s="11"/>
    </row>
    <row r="653" spans="2:6" x14ac:dyDescent="0.2">
      <c r="B653" s="11"/>
      <c r="F653" s="11"/>
    </row>
    <row r="654" spans="2:6" x14ac:dyDescent="0.2">
      <c r="B654" s="11"/>
      <c r="F654" s="11"/>
    </row>
    <row r="655" spans="2:6" x14ac:dyDescent="0.2">
      <c r="B655" s="11"/>
      <c r="F655" s="11"/>
    </row>
    <row r="656" spans="2:6" x14ac:dyDescent="0.2">
      <c r="B656" s="11"/>
      <c r="F656" s="11"/>
    </row>
    <row r="657" spans="2:6" x14ac:dyDescent="0.2">
      <c r="B657" s="11"/>
      <c r="F657" s="11"/>
    </row>
    <row r="658" spans="2:6" x14ac:dyDescent="0.2">
      <c r="B658" s="11"/>
      <c r="F658" s="11"/>
    </row>
    <row r="659" spans="2:6" x14ac:dyDescent="0.2">
      <c r="B659" s="11"/>
      <c r="F659" s="11"/>
    </row>
    <row r="660" spans="2:6" x14ac:dyDescent="0.2">
      <c r="B660" s="11"/>
      <c r="F660" s="11"/>
    </row>
    <row r="661" spans="2:6" x14ac:dyDescent="0.2">
      <c r="B661" s="11"/>
      <c r="F661" s="11"/>
    </row>
    <row r="662" spans="2:6" x14ac:dyDescent="0.2">
      <c r="B662" s="11"/>
      <c r="F662" s="11"/>
    </row>
    <row r="663" spans="2:6" x14ac:dyDescent="0.2">
      <c r="B663" s="11"/>
      <c r="F663" s="11"/>
    </row>
    <row r="664" spans="2:6" x14ac:dyDescent="0.2">
      <c r="B664" s="11"/>
      <c r="F664" s="11"/>
    </row>
    <row r="665" spans="2:6" x14ac:dyDescent="0.2">
      <c r="B665" s="11"/>
      <c r="F665" s="11"/>
    </row>
    <row r="666" spans="2:6" x14ac:dyDescent="0.2">
      <c r="B666" s="11"/>
      <c r="F666" s="11"/>
    </row>
    <row r="667" spans="2:6" x14ac:dyDescent="0.2">
      <c r="B667" s="11"/>
      <c r="F667" s="11"/>
    </row>
    <row r="668" spans="2:6" x14ac:dyDescent="0.2">
      <c r="B668" s="11"/>
      <c r="F668" s="11"/>
    </row>
    <row r="669" spans="2:6" x14ac:dyDescent="0.2">
      <c r="B669" s="11"/>
      <c r="F669" s="11"/>
    </row>
    <row r="670" spans="2:6" x14ac:dyDescent="0.2">
      <c r="B670" s="11"/>
      <c r="F670" s="11"/>
    </row>
    <row r="671" spans="2:6" x14ac:dyDescent="0.2">
      <c r="B671" s="11"/>
      <c r="F671" s="11"/>
    </row>
    <row r="672" spans="2:6" x14ac:dyDescent="0.2">
      <c r="B672" s="11"/>
      <c r="F672" s="11"/>
    </row>
    <row r="673" spans="2:6" x14ac:dyDescent="0.2">
      <c r="B673" s="11"/>
      <c r="F673" s="11"/>
    </row>
    <row r="674" spans="2:6" x14ac:dyDescent="0.2">
      <c r="B674" s="11"/>
      <c r="F674" s="11"/>
    </row>
    <row r="675" spans="2:6" x14ac:dyDescent="0.2">
      <c r="B675" s="11"/>
      <c r="F675" s="11"/>
    </row>
    <row r="676" spans="2:6" x14ac:dyDescent="0.2">
      <c r="B676" s="11"/>
      <c r="F676" s="11"/>
    </row>
    <row r="677" spans="2:6" x14ac:dyDescent="0.2">
      <c r="B677" s="11"/>
      <c r="F677" s="11"/>
    </row>
    <row r="678" spans="2:6" x14ac:dyDescent="0.2">
      <c r="B678" s="11"/>
      <c r="F678" s="11"/>
    </row>
    <row r="679" spans="2:6" x14ac:dyDescent="0.2">
      <c r="B679" s="11"/>
      <c r="F679" s="11"/>
    </row>
    <row r="680" spans="2:6" x14ac:dyDescent="0.2">
      <c r="B680" s="11"/>
      <c r="F680" s="11"/>
    </row>
    <row r="681" spans="2:6" x14ac:dyDescent="0.2">
      <c r="B681" s="11"/>
      <c r="F681" s="11"/>
    </row>
    <row r="682" spans="2:6" x14ac:dyDescent="0.2">
      <c r="B682" s="11"/>
      <c r="F682" s="11"/>
    </row>
    <row r="683" spans="2:6" x14ac:dyDescent="0.2">
      <c r="B683" s="11"/>
      <c r="F683" s="11"/>
    </row>
    <row r="684" spans="2:6" x14ac:dyDescent="0.2">
      <c r="B684" s="11"/>
      <c r="F684" s="11"/>
    </row>
    <row r="685" spans="2:6" x14ac:dyDescent="0.2">
      <c r="B685" s="11"/>
      <c r="F685" s="11"/>
    </row>
    <row r="686" spans="2:6" x14ac:dyDescent="0.2">
      <c r="B686" s="11"/>
      <c r="F686" s="11"/>
    </row>
    <row r="687" spans="2:6" x14ac:dyDescent="0.2">
      <c r="B687" s="11"/>
      <c r="F687" s="11"/>
    </row>
    <row r="688" spans="2:6" x14ac:dyDescent="0.2">
      <c r="B688" s="11"/>
      <c r="F688" s="11"/>
    </row>
    <row r="689" spans="2:6" x14ac:dyDescent="0.2">
      <c r="B689" s="11"/>
      <c r="F689" s="11"/>
    </row>
    <row r="690" spans="2:6" x14ac:dyDescent="0.2">
      <c r="B690" s="11"/>
      <c r="F690" s="11"/>
    </row>
    <row r="691" spans="2:6" x14ac:dyDescent="0.2">
      <c r="B691" s="11"/>
      <c r="F691" s="11"/>
    </row>
    <row r="692" spans="2:6" x14ac:dyDescent="0.2">
      <c r="B692" s="11"/>
      <c r="F692" s="11"/>
    </row>
    <row r="693" spans="2:6" x14ac:dyDescent="0.2">
      <c r="B693" s="11"/>
      <c r="F693" s="11"/>
    </row>
    <row r="694" spans="2:6" x14ac:dyDescent="0.2">
      <c r="B694" s="11"/>
      <c r="F694" s="11"/>
    </row>
    <row r="695" spans="2:6" x14ac:dyDescent="0.2">
      <c r="B695" s="11"/>
      <c r="F695" s="11"/>
    </row>
    <row r="696" spans="2:6" x14ac:dyDescent="0.2">
      <c r="B696" s="11"/>
      <c r="F696" s="11"/>
    </row>
    <row r="697" spans="2:6" x14ac:dyDescent="0.2">
      <c r="B697" s="11"/>
      <c r="F697" s="11"/>
    </row>
    <row r="698" spans="2:6" x14ac:dyDescent="0.2">
      <c r="B698" s="11"/>
      <c r="F698" s="11"/>
    </row>
    <row r="699" spans="2:6" x14ac:dyDescent="0.2">
      <c r="B699" s="11"/>
      <c r="F699" s="11"/>
    </row>
    <row r="700" spans="2:6" x14ac:dyDescent="0.2">
      <c r="B700" s="11"/>
      <c r="F700" s="11"/>
    </row>
    <row r="701" spans="2:6" x14ac:dyDescent="0.2">
      <c r="B701" s="11"/>
      <c r="F701" s="11"/>
    </row>
    <row r="702" spans="2:6" x14ac:dyDescent="0.2">
      <c r="B702" s="11"/>
      <c r="F702" s="11"/>
    </row>
    <row r="703" spans="2:6" x14ac:dyDescent="0.2">
      <c r="B703" s="11"/>
      <c r="F703" s="11"/>
    </row>
    <row r="704" spans="2:6" x14ac:dyDescent="0.2">
      <c r="B704" s="11"/>
      <c r="F704" s="11"/>
    </row>
    <row r="705" spans="2:6" x14ac:dyDescent="0.2">
      <c r="B705" s="11"/>
      <c r="F705" s="11"/>
    </row>
    <row r="706" spans="2:6" x14ac:dyDescent="0.2">
      <c r="B706" s="11"/>
      <c r="F706" s="11"/>
    </row>
    <row r="707" spans="2:6" x14ac:dyDescent="0.2">
      <c r="B707" s="11"/>
      <c r="F707" s="11"/>
    </row>
    <row r="708" spans="2:6" x14ac:dyDescent="0.2">
      <c r="B708" s="11"/>
      <c r="F708" s="11"/>
    </row>
    <row r="709" spans="2:6" x14ac:dyDescent="0.2">
      <c r="B709" s="11"/>
      <c r="F709" s="11"/>
    </row>
    <row r="710" spans="2:6" x14ac:dyDescent="0.2">
      <c r="B710" s="11"/>
      <c r="F710" s="11"/>
    </row>
    <row r="711" spans="2:6" x14ac:dyDescent="0.2">
      <c r="B711" s="11"/>
      <c r="F711" s="11"/>
    </row>
    <row r="712" spans="2:6" x14ac:dyDescent="0.2">
      <c r="B712" s="11"/>
      <c r="F712" s="11"/>
    </row>
  </sheetData>
  <phoneticPr fontId="7" type="noConversion"/>
  <hyperlinks>
    <hyperlink ref="P13" r:id="rId1" display="http://www.konkoly.hu/cgi-bin/IBVS?5263"/>
    <hyperlink ref="P15" r:id="rId2" display="http://www.konkoly.hu/cgi-bin/IBVS?5741"/>
    <hyperlink ref="P16" r:id="rId3" display="http://var.astro.cz/oejv/issues/oejv0147.pdf"/>
    <hyperlink ref="P17" r:id="rId4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2024-01-27T06:28:37Z</dcterms:modified>
</cp:coreProperties>
</file>