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03AD0A8-A2C7-4799-954C-C054AEBA901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D9" i="1"/>
  <c r="C9" i="1"/>
  <c r="C21" i="1"/>
  <c r="E21" i="1"/>
  <c r="F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Q30" i="1"/>
  <c r="Q31" i="1"/>
  <c r="Q32" i="1"/>
  <c r="Q33" i="1"/>
  <c r="Q22" i="1"/>
  <c r="Q23" i="1"/>
  <c r="Q24" i="1"/>
  <c r="Q25" i="1"/>
  <c r="Q26" i="1"/>
  <c r="Q27" i="1"/>
  <c r="Q28" i="1"/>
  <c r="Q29" i="1"/>
  <c r="F16" i="1"/>
  <c r="F17" i="1" s="1"/>
  <c r="C17" i="1"/>
  <c r="Q21" i="1"/>
  <c r="G21" i="1"/>
  <c r="I21" i="1"/>
  <c r="C11" i="1"/>
  <c r="C12" i="1"/>
  <c r="C16" i="1" l="1"/>
  <c r="D18" i="1" s="1"/>
  <c r="O33" i="1"/>
  <c r="C15" i="1"/>
  <c r="O32" i="1"/>
  <c r="O23" i="1"/>
  <c r="O21" i="1"/>
  <c r="O31" i="1"/>
  <c r="O29" i="1"/>
  <c r="O24" i="1"/>
  <c r="O28" i="1"/>
  <c r="O27" i="1"/>
  <c r="O30" i="1"/>
  <c r="O26" i="1"/>
  <c r="O22" i="1"/>
  <c r="O25" i="1"/>
  <c r="C18" i="1" l="1"/>
  <c r="F18" i="1"/>
  <c r="F19" i="1" s="1"/>
</calcChain>
</file>

<file path=xl/sharedStrings.xml><?xml version="1.0" encoding="utf-8"?>
<sst xmlns="http://schemas.openxmlformats.org/spreadsheetml/2006/main" count="85" uniqueCount="50">
  <si>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</si>
  <si>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</si>
  <si>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</si>
  <si>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</si>
  <si>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</si>
  <si>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</si>
  <si>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</si>
  <si>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</si>
  <si>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</si>
  <si>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</si>
  <si>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</si>
  <si>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</si>
  <si>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</si>
  <si>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</si>
  <si>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</si>
  <si>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</si>
  <si>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</si>
  <si>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</si>
  <si>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</si>
  <si>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</si>
  <si>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</si>
  <si>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</si>
  <si>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</si>
  <si>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</si>
  <si>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</si>
  <si>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</si>
  <si>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</si>
  <si>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</si>
  <si>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</si>
  <si>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</si>
  <si>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</si>
  <si>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</si>
  <si>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</si>
  <si>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</si>
  <si>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</si>
  <si>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</si>
  <si>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</si>
  <si>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</si>
  <si>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</si>
  <si>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</si>
  <si>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</si>
  <si>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</si>
  <si>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LT Cam / GSC 3762-0283</t>
  </si>
  <si>
    <t>EW</t>
  </si>
  <si>
    <t>OEJV 0137</t>
  </si>
  <si>
    <t>I</t>
  </si>
  <si>
    <t>II</t>
  </si>
  <si>
    <t>vis</t>
  </si>
  <si>
    <t>OEJV 0179</t>
  </si>
  <si>
    <t>vis / 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</si>
</sst>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2" fillId="24" borderId="0" xfId="0" applyFont="1" applyFill="1" applyAlignment="1"/>
    <xf numFmtId="0" fontId="5" fillId="0" borderId="0" xfId="0" applyFont="1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LT</a:t>
            </a:r>
            <a:r>
              <a:rPr lang="en-AU" baseline="0"/>
              <a:t> Cam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9248120300751882"/>
          <c:y val="3.1189083820662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1.1999999999999999E-3</c:v>
                  </c:pt>
                  <c:pt idx="10">
                    <c:v>1.4E-3</c:v>
                  </c:pt>
                  <c:pt idx="11">
                    <c:v>2.3999999999999998E-3</c:v>
                  </c:pt>
                  <c:pt idx="12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1.1999999999999999E-3</c:v>
                  </c:pt>
                  <c:pt idx="10">
                    <c:v>1.4E-3</c:v>
                  </c:pt>
                  <c:pt idx="11">
                    <c:v>2.3999999999999998E-3</c:v>
                  </c:pt>
                  <c:pt idx="1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13199.5</c:v>
                </c:pt>
                <c:pt idx="2">
                  <c:v>13199.5</c:v>
                </c:pt>
                <c:pt idx="3">
                  <c:v>13200</c:v>
                </c:pt>
                <c:pt idx="4">
                  <c:v>13200</c:v>
                </c:pt>
                <c:pt idx="5">
                  <c:v>13264.5</c:v>
                </c:pt>
                <c:pt idx="6">
                  <c:v>13264.5</c:v>
                </c:pt>
                <c:pt idx="7">
                  <c:v>13265</c:v>
                </c:pt>
                <c:pt idx="8">
                  <c:v>13265</c:v>
                </c:pt>
                <c:pt idx="9">
                  <c:v>18940</c:v>
                </c:pt>
                <c:pt idx="10">
                  <c:v>18940</c:v>
                </c:pt>
                <c:pt idx="11">
                  <c:v>18940.5</c:v>
                </c:pt>
                <c:pt idx="12">
                  <c:v>18940.5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49-4647-9C68-FDC9F7EF62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1.1999999999999999E-3</c:v>
                  </c:pt>
                  <c:pt idx="10">
                    <c:v>1.4E-3</c:v>
                  </c:pt>
                  <c:pt idx="11">
                    <c:v>2.3999999999999998E-3</c:v>
                  </c:pt>
                  <c:pt idx="1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1.1999999999999999E-3</c:v>
                  </c:pt>
                  <c:pt idx="10">
                    <c:v>1.4E-3</c:v>
                  </c:pt>
                  <c:pt idx="11">
                    <c:v>2.3999999999999998E-3</c:v>
                  </c:pt>
                  <c:pt idx="1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13199.5</c:v>
                </c:pt>
                <c:pt idx="2">
                  <c:v>13199.5</c:v>
                </c:pt>
                <c:pt idx="3">
                  <c:v>13200</c:v>
                </c:pt>
                <c:pt idx="4">
                  <c:v>13200</c:v>
                </c:pt>
                <c:pt idx="5">
                  <c:v>13264.5</c:v>
                </c:pt>
                <c:pt idx="6">
                  <c:v>13264.5</c:v>
                </c:pt>
                <c:pt idx="7">
                  <c:v>13265</c:v>
                </c:pt>
                <c:pt idx="8">
                  <c:v>13265</c:v>
                </c:pt>
                <c:pt idx="9">
                  <c:v>18940</c:v>
                </c:pt>
                <c:pt idx="10">
                  <c:v>18940</c:v>
                </c:pt>
                <c:pt idx="11">
                  <c:v>18940.5</c:v>
                </c:pt>
                <c:pt idx="12">
                  <c:v>18940.5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49-4647-9C68-FDC9F7EF62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1.1999999999999999E-3</c:v>
                  </c:pt>
                  <c:pt idx="10">
                    <c:v>1.4E-3</c:v>
                  </c:pt>
                  <c:pt idx="11">
                    <c:v>2.3999999999999998E-3</c:v>
                  </c:pt>
                  <c:pt idx="1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1.1999999999999999E-3</c:v>
                  </c:pt>
                  <c:pt idx="10">
                    <c:v>1.4E-3</c:v>
                  </c:pt>
                  <c:pt idx="11">
                    <c:v>2.3999999999999998E-3</c:v>
                  </c:pt>
                  <c:pt idx="1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13199.5</c:v>
                </c:pt>
                <c:pt idx="2">
                  <c:v>13199.5</c:v>
                </c:pt>
                <c:pt idx="3">
                  <c:v>13200</c:v>
                </c:pt>
                <c:pt idx="4">
                  <c:v>13200</c:v>
                </c:pt>
                <c:pt idx="5">
                  <c:v>13264.5</c:v>
                </c:pt>
                <c:pt idx="6">
                  <c:v>13264.5</c:v>
                </c:pt>
                <c:pt idx="7">
                  <c:v>13265</c:v>
                </c:pt>
                <c:pt idx="8">
                  <c:v>13265</c:v>
                </c:pt>
                <c:pt idx="9">
                  <c:v>18940</c:v>
                </c:pt>
                <c:pt idx="10">
                  <c:v>18940</c:v>
                </c:pt>
                <c:pt idx="11">
                  <c:v>18940.5</c:v>
                </c:pt>
                <c:pt idx="12">
                  <c:v>18940.5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49-4647-9C68-FDC9F7EF62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1.1999999999999999E-3</c:v>
                  </c:pt>
                  <c:pt idx="10">
                    <c:v>1.4E-3</c:v>
                  </c:pt>
                  <c:pt idx="11">
                    <c:v>2.3999999999999998E-3</c:v>
                  </c:pt>
                  <c:pt idx="1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1.1999999999999999E-3</c:v>
                  </c:pt>
                  <c:pt idx="10">
                    <c:v>1.4E-3</c:v>
                  </c:pt>
                  <c:pt idx="11">
                    <c:v>2.3999999999999998E-3</c:v>
                  </c:pt>
                  <c:pt idx="1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13199.5</c:v>
                </c:pt>
                <c:pt idx="2">
                  <c:v>13199.5</c:v>
                </c:pt>
                <c:pt idx="3">
                  <c:v>13200</c:v>
                </c:pt>
                <c:pt idx="4">
                  <c:v>13200</c:v>
                </c:pt>
                <c:pt idx="5">
                  <c:v>13264.5</c:v>
                </c:pt>
                <c:pt idx="6">
                  <c:v>13264.5</c:v>
                </c:pt>
                <c:pt idx="7">
                  <c:v>13265</c:v>
                </c:pt>
                <c:pt idx="8">
                  <c:v>13265</c:v>
                </c:pt>
                <c:pt idx="9">
                  <c:v>18940</c:v>
                </c:pt>
                <c:pt idx="10">
                  <c:v>18940</c:v>
                </c:pt>
                <c:pt idx="11">
                  <c:v>18940.5</c:v>
                </c:pt>
                <c:pt idx="12">
                  <c:v>18940.5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0.13900670000293758</c:v>
                </c:pt>
                <c:pt idx="2">
                  <c:v>0.13952669999707723</c:v>
                </c:pt>
                <c:pt idx="3">
                  <c:v>0.13589000000501983</c:v>
                </c:pt>
                <c:pt idx="4">
                  <c:v>0.13711000000330387</c:v>
                </c:pt>
                <c:pt idx="5">
                  <c:v>0.13816570000199135</c:v>
                </c:pt>
                <c:pt idx="6">
                  <c:v>0.14027570000325795</c:v>
                </c:pt>
                <c:pt idx="7">
                  <c:v>0.13829900000564521</c:v>
                </c:pt>
                <c:pt idx="8">
                  <c:v>0.13874900000519119</c:v>
                </c:pt>
                <c:pt idx="9">
                  <c:v>0.20156400000269059</c:v>
                </c:pt>
                <c:pt idx="10">
                  <c:v>0.20546399999875575</c:v>
                </c:pt>
                <c:pt idx="11">
                  <c:v>0.20422730000427691</c:v>
                </c:pt>
                <c:pt idx="12">
                  <c:v>0.20574730000225827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49-4647-9C68-FDC9F7EF62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1.1999999999999999E-3</c:v>
                  </c:pt>
                  <c:pt idx="10">
                    <c:v>1.4E-3</c:v>
                  </c:pt>
                  <c:pt idx="11">
                    <c:v>2.3999999999999998E-3</c:v>
                  </c:pt>
                  <c:pt idx="1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1.1999999999999999E-3</c:v>
                  </c:pt>
                  <c:pt idx="10">
                    <c:v>1.4E-3</c:v>
                  </c:pt>
                  <c:pt idx="11">
                    <c:v>2.3999999999999998E-3</c:v>
                  </c:pt>
                  <c:pt idx="1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13199.5</c:v>
                </c:pt>
                <c:pt idx="2">
                  <c:v>13199.5</c:v>
                </c:pt>
                <c:pt idx="3">
                  <c:v>13200</c:v>
                </c:pt>
                <c:pt idx="4">
                  <c:v>13200</c:v>
                </c:pt>
                <c:pt idx="5">
                  <c:v>13264.5</c:v>
                </c:pt>
                <c:pt idx="6">
                  <c:v>13264.5</c:v>
                </c:pt>
                <c:pt idx="7">
                  <c:v>13265</c:v>
                </c:pt>
                <c:pt idx="8">
                  <c:v>13265</c:v>
                </c:pt>
                <c:pt idx="9">
                  <c:v>18940</c:v>
                </c:pt>
                <c:pt idx="10">
                  <c:v>18940</c:v>
                </c:pt>
                <c:pt idx="11">
                  <c:v>18940.5</c:v>
                </c:pt>
                <c:pt idx="12">
                  <c:v>18940.5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49-4647-9C68-FDC9F7EF62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1.1999999999999999E-3</c:v>
                  </c:pt>
                  <c:pt idx="10">
                    <c:v>1.4E-3</c:v>
                  </c:pt>
                  <c:pt idx="11">
                    <c:v>2.3999999999999998E-3</c:v>
                  </c:pt>
                  <c:pt idx="1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1.1999999999999999E-3</c:v>
                  </c:pt>
                  <c:pt idx="10">
                    <c:v>1.4E-3</c:v>
                  </c:pt>
                  <c:pt idx="11">
                    <c:v>2.3999999999999998E-3</c:v>
                  </c:pt>
                  <c:pt idx="1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13199.5</c:v>
                </c:pt>
                <c:pt idx="2">
                  <c:v>13199.5</c:v>
                </c:pt>
                <c:pt idx="3">
                  <c:v>13200</c:v>
                </c:pt>
                <c:pt idx="4">
                  <c:v>13200</c:v>
                </c:pt>
                <c:pt idx="5">
                  <c:v>13264.5</c:v>
                </c:pt>
                <c:pt idx="6">
                  <c:v>13264.5</c:v>
                </c:pt>
                <c:pt idx="7">
                  <c:v>13265</c:v>
                </c:pt>
                <c:pt idx="8">
                  <c:v>13265</c:v>
                </c:pt>
                <c:pt idx="9">
                  <c:v>18940</c:v>
                </c:pt>
                <c:pt idx="10">
                  <c:v>18940</c:v>
                </c:pt>
                <c:pt idx="11">
                  <c:v>18940.5</c:v>
                </c:pt>
                <c:pt idx="12">
                  <c:v>18940.5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49-4647-9C68-FDC9F7EF62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1.1999999999999999E-3</c:v>
                  </c:pt>
                  <c:pt idx="10">
                    <c:v>1.4E-3</c:v>
                  </c:pt>
                  <c:pt idx="11">
                    <c:v>2.3999999999999998E-3</c:v>
                  </c:pt>
                  <c:pt idx="1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1.1999999999999999E-3</c:v>
                  </c:pt>
                  <c:pt idx="10">
                    <c:v>1.4E-3</c:v>
                  </c:pt>
                  <c:pt idx="11">
                    <c:v>2.3999999999999998E-3</c:v>
                  </c:pt>
                  <c:pt idx="1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13199.5</c:v>
                </c:pt>
                <c:pt idx="2">
                  <c:v>13199.5</c:v>
                </c:pt>
                <c:pt idx="3">
                  <c:v>13200</c:v>
                </c:pt>
                <c:pt idx="4">
                  <c:v>13200</c:v>
                </c:pt>
                <c:pt idx="5">
                  <c:v>13264.5</c:v>
                </c:pt>
                <c:pt idx="6">
                  <c:v>13264.5</c:v>
                </c:pt>
                <c:pt idx="7">
                  <c:v>13265</c:v>
                </c:pt>
                <c:pt idx="8">
                  <c:v>13265</c:v>
                </c:pt>
                <c:pt idx="9">
                  <c:v>18940</c:v>
                </c:pt>
                <c:pt idx="10">
                  <c:v>18940</c:v>
                </c:pt>
                <c:pt idx="11">
                  <c:v>18940.5</c:v>
                </c:pt>
                <c:pt idx="12">
                  <c:v>18940.5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49-4647-9C68-FDC9F7EF62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13199.5</c:v>
                </c:pt>
                <c:pt idx="2">
                  <c:v>13199.5</c:v>
                </c:pt>
                <c:pt idx="3">
                  <c:v>13200</c:v>
                </c:pt>
                <c:pt idx="4">
                  <c:v>13200</c:v>
                </c:pt>
                <c:pt idx="5">
                  <c:v>13264.5</c:v>
                </c:pt>
                <c:pt idx="6">
                  <c:v>13264.5</c:v>
                </c:pt>
                <c:pt idx="7">
                  <c:v>13265</c:v>
                </c:pt>
                <c:pt idx="8">
                  <c:v>13265</c:v>
                </c:pt>
                <c:pt idx="9">
                  <c:v>18940</c:v>
                </c:pt>
                <c:pt idx="10">
                  <c:v>18940</c:v>
                </c:pt>
                <c:pt idx="11">
                  <c:v>18940.5</c:v>
                </c:pt>
                <c:pt idx="12">
                  <c:v>18940.5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-3.8535028845630148E-3</c:v>
                </c:pt>
                <c:pt idx="1">
                  <c:v>0.13961942293790047</c:v>
                </c:pt>
                <c:pt idx="2">
                  <c:v>0.13961942293790047</c:v>
                </c:pt>
                <c:pt idx="3">
                  <c:v>0.13962485772428718</c:v>
                </c:pt>
                <c:pt idx="4">
                  <c:v>0.13962485772428718</c:v>
                </c:pt>
                <c:pt idx="5">
                  <c:v>0.14032594516817135</c:v>
                </c:pt>
                <c:pt idx="6">
                  <c:v>0.14032594516817135</c:v>
                </c:pt>
                <c:pt idx="7">
                  <c:v>0.14033137995455805</c:v>
                </c:pt>
                <c:pt idx="8">
                  <c:v>0.14033137995455805</c:v>
                </c:pt>
                <c:pt idx="9">
                  <c:v>0.20201620544359022</c:v>
                </c:pt>
                <c:pt idx="10">
                  <c:v>0.20201620544359022</c:v>
                </c:pt>
                <c:pt idx="11">
                  <c:v>0.20202164022997693</c:v>
                </c:pt>
                <c:pt idx="12">
                  <c:v>0.20202164022997693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49-4647-9C68-FDC9F7EF629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13199.5</c:v>
                </c:pt>
                <c:pt idx="2">
                  <c:v>13199.5</c:v>
                </c:pt>
                <c:pt idx="3">
                  <c:v>13200</c:v>
                </c:pt>
                <c:pt idx="4">
                  <c:v>13200</c:v>
                </c:pt>
                <c:pt idx="5">
                  <c:v>13264.5</c:v>
                </c:pt>
                <c:pt idx="6">
                  <c:v>13264.5</c:v>
                </c:pt>
                <c:pt idx="7">
                  <c:v>13265</c:v>
                </c:pt>
                <c:pt idx="8">
                  <c:v>13265</c:v>
                </c:pt>
                <c:pt idx="9">
                  <c:v>18940</c:v>
                </c:pt>
                <c:pt idx="10">
                  <c:v>18940</c:v>
                </c:pt>
                <c:pt idx="11">
                  <c:v>18940.5</c:v>
                </c:pt>
                <c:pt idx="12">
                  <c:v>18940.5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49-4647-9C68-FDC9F7EF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772464"/>
        <c:axId val="1"/>
      </c:scatterChart>
      <c:valAx>
        <c:axId val="68177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77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081059-6B6E-923F-8ACB-C6F935321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26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8">
        <v>51830.430999999997</v>
      </c>
      <c r="D7" s="29" t="s">
        <v>41</v>
      </c>
    </row>
    <row r="8" spans="1:6" x14ac:dyDescent="0.2">
      <c r="A8" t="s">
        <v>6</v>
      </c>
      <c r="C8" s="8">
        <v>0.27659339999999999</v>
      </c>
      <c r="D8" s="29" t="s">
        <v>41</v>
      </c>
    </row>
    <row r="9" spans="1:6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-3.8535028845630148E-3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1.0869572773397742E-5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57069.312012205439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0.2766042695727734</v>
      </c>
      <c r="E16" s="14" t="s">
        <v>33</v>
      </c>
      <c r="F16" s="15">
        <f ca="1">NOW()+15018.5+$C$5/24</f>
        <v>60324.787830787034</v>
      </c>
    </row>
    <row r="17" spans="1:21" ht="13.5" thickBot="1" x14ac:dyDescent="0.25">
      <c r="A17" s="14" t="s">
        <v>30</v>
      </c>
      <c r="B17" s="10"/>
      <c r="C17" s="10">
        <f>COUNT(C21:C2191)</f>
        <v>13</v>
      </c>
      <c r="E17" s="14" t="s">
        <v>38</v>
      </c>
      <c r="F17" s="15">
        <f ca="1">ROUND(2*(F16-$C$7)/$C$8,0)/2+F15</f>
        <v>30711.5</v>
      </c>
    </row>
    <row r="18" spans="1:21" ht="14.25" thickTop="1" thickBot="1" x14ac:dyDescent="0.25">
      <c r="A18" s="16" t="s">
        <v>8</v>
      </c>
      <c r="B18" s="10"/>
      <c r="C18" s="19">
        <f ca="1">+C15</f>
        <v>57069.312012205439</v>
      </c>
      <c r="D18" s="20">
        <f ca="1">+C16</f>
        <v>0.2766042695727734</v>
      </c>
      <c r="E18" s="14" t="s">
        <v>39</v>
      </c>
      <c r="F18" s="23">
        <f ca="1">ROUND(2*(F16-$C$15)/$C$16,0)/2+F15</f>
        <v>11770.5</v>
      </c>
    </row>
    <row r="19" spans="1:21" ht="13.5" thickTop="1" x14ac:dyDescent="0.2">
      <c r="E19" s="14" t="s">
        <v>34</v>
      </c>
      <c r="F19" s="18">
        <f ca="1">+$C$15+$C$16*F18-15018.5-$C$5/24</f>
        <v>45306.9784005451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47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41</v>
      </c>
      <c r="C21" s="8">
        <f>C7</f>
        <v>51830.430999999997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-3.8535028845630148E-3</v>
      </c>
      <c r="Q21" s="2">
        <f>+C21-15018.5</f>
        <v>36811.930999999997</v>
      </c>
    </row>
    <row r="22" spans="1:21" x14ac:dyDescent="0.2">
      <c r="A22" s="30" t="s">
        <v>44</v>
      </c>
      <c r="B22" s="31" t="s">
        <v>45</v>
      </c>
      <c r="C22" s="30">
        <v>55481.464590000003</v>
      </c>
      <c r="D22" s="30">
        <v>1E-3</v>
      </c>
      <c r="E22">
        <f t="shared" ref="E22:E29" si="0">+(C22-C$7)/C$8</f>
        <v>13200.002566944861</v>
      </c>
      <c r="F22" s="35">
        <f>ROUND(2*E22,0)/2-0.5</f>
        <v>13199.5</v>
      </c>
      <c r="G22">
        <f t="shared" ref="G22:G29" si="1">+C22-(C$7+F22*C$8)</f>
        <v>0.13900670000293758</v>
      </c>
      <c r="K22">
        <f t="shared" ref="K22:K33" si="2">+G22</f>
        <v>0.13900670000293758</v>
      </c>
      <c r="O22">
        <f t="shared" ref="O22:O29" ca="1" si="3">+C$11+C$12*$F22</f>
        <v>0.13961942293790047</v>
      </c>
      <c r="Q22" s="2">
        <f t="shared" ref="Q22:Q29" si="4">+C22-15018.5</f>
        <v>40462.964590000003</v>
      </c>
      <c r="R22" t="s">
        <v>49</v>
      </c>
    </row>
    <row r="23" spans="1:21" x14ac:dyDescent="0.2">
      <c r="A23" s="30" t="s">
        <v>44</v>
      </c>
      <c r="B23" s="31" t="s">
        <v>45</v>
      </c>
      <c r="C23" s="30">
        <v>55481.465109999997</v>
      </c>
      <c r="D23" s="30">
        <v>8.0000000000000004E-4</v>
      </c>
      <c r="E23">
        <f t="shared" si="0"/>
        <v>13200.004446960776</v>
      </c>
      <c r="F23" s="35">
        <f t="shared" ref="F23:F33" si="5">ROUND(2*E23,0)/2-0.5</f>
        <v>13199.5</v>
      </c>
      <c r="G23">
        <f t="shared" si="1"/>
        <v>0.13952669999707723</v>
      </c>
      <c r="K23">
        <f t="shared" si="2"/>
        <v>0.13952669999707723</v>
      </c>
      <c r="O23">
        <f t="shared" ca="1" si="3"/>
        <v>0.13961942293790047</v>
      </c>
      <c r="Q23" s="2">
        <f t="shared" si="4"/>
        <v>40462.965109999997</v>
      </c>
      <c r="R23" t="s">
        <v>49</v>
      </c>
    </row>
    <row r="24" spans="1:21" x14ac:dyDescent="0.2">
      <c r="A24" s="30" t="s">
        <v>44</v>
      </c>
      <c r="B24" s="31" t="s">
        <v>46</v>
      </c>
      <c r="C24" s="30">
        <v>55481.599770000001</v>
      </c>
      <c r="D24" s="30">
        <v>8.9999999999999998E-4</v>
      </c>
      <c r="E24">
        <f t="shared" si="0"/>
        <v>13200.491298780102</v>
      </c>
      <c r="F24" s="35">
        <f t="shared" si="5"/>
        <v>13200</v>
      </c>
      <c r="G24">
        <f t="shared" si="1"/>
        <v>0.13589000000501983</v>
      </c>
      <c r="K24">
        <f t="shared" si="2"/>
        <v>0.13589000000501983</v>
      </c>
      <c r="O24">
        <f t="shared" ca="1" si="3"/>
        <v>0.13962485772428718</v>
      </c>
      <c r="Q24" s="2">
        <f t="shared" si="4"/>
        <v>40463.099770000001</v>
      </c>
      <c r="R24" t="s">
        <v>49</v>
      </c>
    </row>
    <row r="25" spans="1:21" x14ac:dyDescent="0.2">
      <c r="A25" s="30" t="s">
        <v>44</v>
      </c>
      <c r="B25" s="31" t="s">
        <v>46</v>
      </c>
      <c r="C25" s="30">
        <v>55481.600989999999</v>
      </c>
      <c r="D25" s="30">
        <v>6.9999999999999999E-4</v>
      </c>
      <c r="E25">
        <f t="shared" si="0"/>
        <v>13200.495709586716</v>
      </c>
      <c r="F25" s="35">
        <f t="shared" si="5"/>
        <v>13200</v>
      </c>
      <c r="G25">
        <f t="shared" si="1"/>
        <v>0.13711000000330387</v>
      </c>
      <c r="K25">
        <f t="shared" si="2"/>
        <v>0.13711000000330387</v>
      </c>
      <c r="O25">
        <f t="shared" ca="1" si="3"/>
        <v>0.13962485772428718</v>
      </c>
      <c r="Q25" s="2">
        <f t="shared" si="4"/>
        <v>40463.100989999999</v>
      </c>
      <c r="R25" t="s">
        <v>49</v>
      </c>
    </row>
    <row r="26" spans="1:21" x14ac:dyDescent="0.2">
      <c r="A26" s="30" t="s">
        <v>44</v>
      </c>
      <c r="B26" s="31" t="s">
        <v>45</v>
      </c>
      <c r="C26" s="30">
        <v>55499.442320000002</v>
      </c>
      <c r="D26" s="30">
        <v>8.0000000000000004E-4</v>
      </c>
      <c r="E26">
        <f t="shared" si="0"/>
        <v>13264.999526380619</v>
      </c>
      <c r="F26" s="35">
        <f t="shared" si="5"/>
        <v>13264.5</v>
      </c>
      <c r="G26">
        <f t="shared" si="1"/>
        <v>0.13816570000199135</v>
      </c>
      <c r="K26">
        <f t="shared" si="2"/>
        <v>0.13816570000199135</v>
      </c>
      <c r="O26">
        <f t="shared" ca="1" si="3"/>
        <v>0.14032594516817135</v>
      </c>
      <c r="Q26" s="2">
        <f t="shared" si="4"/>
        <v>40480.942320000002</v>
      </c>
      <c r="R26" t="s">
        <v>49</v>
      </c>
    </row>
    <row r="27" spans="1:21" x14ac:dyDescent="0.2">
      <c r="A27" s="30" t="s">
        <v>44</v>
      </c>
      <c r="B27" s="31" t="s">
        <v>45</v>
      </c>
      <c r="C27" s="30">
        <v>55499.444430000003</v>
      </c>
      <c r="D27" s="30">
        <v>6.9999999999999999E-4</v>
      </c>
      <c r="E27">
        <f t="shared" si="0"/>
        <v>13265.007154906829</v>
      </c>
      <c r="F27" s="35">
        <f t="shared" si="5"/>
        <v>13264.5</v>
      </c>
      <c r="G27">
        <f t="shared" si="1"/>
        <v>0.14027570000325795</v>
      </c>
      <c r="K27">
        <f t="shared" si="2"/>
        <v>0.14027570000325795</v>
      </c>
      <c r="O27">
        <f t="shared" ca="1" si="3"/>
        <v>0.14032594516817135</v>
      </c>
      <c r="Q27" s="2">
        <f t="shared" si="4"/>
        <v>40480.944430000003</v>
      </c>
      <c r="R27" t="s">
        <v>49</v>
      </c>
    </row>
    <row r="28" spans="1:21" x14ac:dyDescent="0.2">
      <c r="A28" s="30" t="s">
        <v>44</v>
      </c>
      <c r="B28" s="31" t="s">
        <v>46</v>
      </c>
      <c r="C28" s="30">
        <v>55499.580750000001</v>
      </c>
      <c r="D28" s="30">
        <v>2E-3</v>
      </c>
      <c r="E28">
        <f t="shared" si="0"/>
        <v>13265.50000831547</v>
      </c>
      <c r="F28" s="35">
        <f t="shared" si="5"/>
        <v>13265</v>
      </c>
      <c r="G28">
        <f t="shared" si="1"/>
        <v>0.13829900000564521</v>
      </c>
      <c r="K28">
        <f t="shared" si="2"/>
        <v>0.13829900000564521</v>
      </c>
      <c r="O28">
        <f t="shared" ca="1" si="3"/>
        <v>0.14033137995455805</v>
      </c>
      <c r="Q28" s="2">
        <f t="shared" si="4"/>
        <v>40481.080750000001</v>
      </c>
      <c r="R28" t="s">
        <v>49</v>
      </c>
    </row>
    <row r="29" spans="1:21" x14ac:dyDescent="0.2">
      <c r="A29" s="30" t="s">
        <v>44</v>
      </c>
      <c r="B29" s="31" t="s">
        <v>46</v>
      </c>
      <c r="C29" s="30">
        <v>55499.581200000001</v>
      </c>
      <c r="D29" s="30">
        <v>6.9999999999999999E-4</v>
      </c>
      <c r="E29">
        <f t="shared" si="0"/>
        <v>13265.501635252338</v>
      </c>
      <c r="F29" s="35">
        <f t="shared" si="5"/>
        <v>13265</v>
      </c>
      <c r="G29">
        <f t="shared" si="1"/>
        <v>0.13874900000519119</v>
      </c>
      <c r="K29">
        <f t="shared" si="2"/>
        <v>0.13874900000519119</v>
      </c>
      <c r="O29">
        <f t="shared" ca="1" si="3"/>
        <v>0.14033137995455805</v>
      </c>
      <c r="Q29" s="2">
        <f t="shared" si="4"/>
        <v>40481.081200000001</v>
      </c>
      <c r="R29" t="s">
        <v>49</v>
      </c>
    </row>
    <row r="30" spans="1:21" x14ac:dyDescent="0.2">
      <c r="A30" s="32" t="s">
        <v>48</v>
      </c>
      <c r="B30" s="33" t="s">
        <v>45</v>
      </c>
      <c r="C30" s="34">
        <v>57069.311560000002</v>
      </c>
      <c r="D30" s="34">
        <v>1.1999999999999999E-3</v>
      </c>
      <c r="E30">
        <f>+(C30-C$7)/C$8</f>
        <v>18940.728737562087</v>
      </c>
      <c r="F30" s="36">
        <f t="shared" si="5"/>
        <v>18940</v>
      </c>
      <c r="G30">
        <f>+C30-(C$7+F30*C$8)</f>
        <v>0.20156400000269059</v>
      </c>
      <c r="K30">
        <f t="shared" si="2"/>
        <v>0.20156400000269059</v>
      </c>
      <c r="O30">
        <f ca="1">+C$11+C$12*$F30</f>
        <v>0.20201620544359022</v>
      </c>
      <c r="Q30" s="2">
        <f>+C30-15018.5</f>
        <v>42050.811560000002</v>
      </c>
      <c r="R30" t="s">
        <v>1</v>
      </c>
    </row>
    <row r="31" spans="1:21" x14ac:dyDescent="0.2">
      <c r="A31" s="32" t="s">
        <v>48</v>
      </c>
      <c r="B31" s="33" t="s">
        <v>45</v>
      </c>
      <c r="C31" s="34">
        <v>57069.315459999998</v>
      </c>
      <c r="D31" s="34">
        <v>1.4E-3</v>
      </c>
      <c r="E31">
        <f>+(C31-C$7)/C$8</f>
        <v>18940.742837681599</v>
      </c>
      <c r="F31" s="36">
        <f t="shared" si="5"/>
        <v>18940</v>
      </c>
      <c r="G31">
        <f>+C31-(C$7+F31*C$8)</f>
        <v>0.20546399999875575</v>
      </c>
      <c r="K31">
        <f t="shared" si="2"/>
        <v>0.20546399999875575</v>
      </c>
      <c r="O31">
        <f ca="1">+C$11+C$12*$F31</f>
        <v>0.20201620544359022</v>
      </c>
      <c r="Q31" s="2">
        <f>+C31-15018.5</f>
        <v>42050.815459999998</v>
      </c>
      <c r="R31" t="s">
        <v>1</v>
      </c>
    </row>
    <row r="32" spans="1:21" x14ac:dyDescent="0.2">
      <c r="A32" s="32" t="s">
        <v>48</v>
      </c>
      <c r="B32" s="33" t="s">
        <v>46</v>
      </c>
      <c r="C32" s="34">
        <v>57069.452519999999</v>
      </c>
      <c r="D32" s="34">
        <v>2.3999999999999998E-3</v>
      </c>
      <c r="E32">
        <f>+(C32-C$7)/C$8</f>
        <v>18941.238366497546</v>
      </c>
      <c r="F32" s="36">
        <f t="shared" si="5"/>
        <v>18940.5</v>
      </c>
      <c r="G32">
        <f>+C32-(C$7+F32*C$8)</f>
        <v>0.20422730000427691</v>
      </c>
      <c r="K32">
        <f t="shared" si="2"/>
        <v>0.20422730000427691</v>
      </c>
      <c r="O32">
        <f ca="1">+C$11+C$12*$F32</f>
        <v>0.20202164022997693</v>
      </c>
      <c r="Q32" s="2">
        <f>+C32-15018.5</f>
        <v>42050.952519999999</v>
      </c>
      <c r="R32" t="s">
        <v>1</v>
      </c>
    </row>
    <row r="33" spans="1:18" x14ac:dyDescent="0.2">
      <c r="A33" s="32" t="s">
        <v>48</v>
      </c>
      <c r="B33" s="33" t="s">
        <v>46</v>
      </c>
      <c r="C33" s="34">
        <v>57069.454039999997</v>
      </c>
      <c r="D33" s="34">
        <v>1.8E-3</v>
      </c>
      <c r="E33">
        <f>+(C33-C$7)/C$8</f>
        <v>18941.243861928739</v>
      </c>
      <c r="F33" s="36">
        <f t="shared" si="5"/>
        <v>18940.5</v>
      </c>
      <c r="G33">
        <f>+C33-(C$7+F33*C$8)</f>
        <v>0.20574730000225827</v>
      </c>
      <c r="K33">
        <f t="shared" si="2"/>
        <v>0.20574730000225827</v>
      </c>
      <c r="O33">
        <f ca="1">+C$11+C$12*$F33</f>
        <v>0.20202164022997693</v>
      </c>
      <c r="Q33" s="2">
        <f>+C33-15018.5</f>
        <v>42050.954039999997</v>
      </c>
      <c r="R33" t="s">
        <v>1</v>
      </c>
    </row>
    <row r="34" spans="1:18" x14ac:dyDescent="0.2">
      <c r="C34" s="8"/>
      <c r="D34" s="8"/>
    </row>
    <row r="35" spans="1:18" x14ac:dyDescent="0.2">
      <c r="C35" s="8"/>
      <c r="D35" s="8"/>
    </row>
    <row r="36" spans="1:18" x14ac:dyDescent="0.2">
      <c r="C36" s="8"/>
      <c r="D36" s="8"/>
    </row>
    <row r="37" spans="1:18" x14ac:dyDescent="0.2">
      <c r="C37" s="8"/>
      <c r="D37" s="8"/>
    </row>
    <row r="38" spans="1:18" x14ac:dyDescent="0.2">
      <c r="C38" s="8"/>
      <c r="D38" s="8"/>
    </row>
    <row r="39" spans="1:18" x14ac:dyDescent="0.2">
      <c r="C39" s="8"/>
      <c r="D39" s="8"/>
    </row>
    <row r="40" spans="1:18" x14ac:dyDescent="0.2">
      <c r="C40" s="8"/>
      <c r="D40" s="8"/>
    </row>
    <row r="41" spans="1:18" x14ac:dyDescent="0.2">
      <c r="C41" s="8"/>
      <c r="D41" s="8"/>
    </row>
    <row r="42" spans="1:18" x14ac:dyDescent="0.2">
      <c r="C42" s="8"/>
      <c r="D42" s="8"/>
    </row>
    <row r="43" spans="1:18" x14ac:dyDescent="0.2">
      <c r="C43" s="8"/>
      <c r="D43" s="8"/>
    </row>
    <row r="44" spans="1:18" x14ac:dyDescent="0.2">
      <c r="C44" s="8"/>
      <c r="D44" s="8"/>
    </row>
    <row r="45" spans="1:18" x14ac:dyDescent="0.2">
      <c r="C45" s="8"/>
      <c r="D45" s="8"/>
    </row>
    <row r="46" spans="1:18" x14ac:dyDescent="0.2">
      <c r="C46" s="8"/>
      <c r="D46" s="8"/>
    </row>
    <row r="47" spans="1:18" x14ac:dyDescent="0.2">
      <c r="C47" s="8"/>
      <c r="D47" s="8"/>
    </row>
    <row r="48" spans="1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2658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2024-01-15T05:54:28Z</dcterms:modified>
</cp:coreProperties>
</file>