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3D5A369-6EAA-427B-B25C-CEA0AE5C00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E25" i="1"/>
  <c r="F25" i="1"/>
  <c r="G25" i="1"/>
  <c r="K25" i="1"/>
  <c r="E26" i="1"/>
  <c r="F26" i="1"/>
  <c r="G26" i="1"/>
  <c r="J26" i="1"/>
  <c r="D9" i="1"/>
  <c r="C9" i="1"/>
  <c r="Q22" i="1"/>
  <c r="Q23" i="1"/>
  <c r="K24" i="1"/>
  <c r="Q24" i="1"/>
  <c r="Q25" i="1"/>
  <c r="Q26" i="1"/>
  <c r="E21" i="1"/>
  <c r="F21" i="1"/>
  <c r="G21" i="1"/>
  <c r="I21" i="1"/>
  <c r="F16" i="1"/>
  <c r="C17" i="1"/>
  <c r="Q21" i="1"/>
  <c r="C11" i="1"/>
  <c r="C12" i="1"/>
  <c r="C16" i="1" l="1"/>
  <c r="D18" i="1" s="1"/>
  <c r="O26" i="1"/>
  <c r="O21" i="1"/>
  <c r="C15" i="1"/>
  <c r="O25" i="1"/>
  <c r="O23" i="1"/>
  <c r="O24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<sst xmlns="http://schemas.openxmlformats.org/spreadsheetml/2006/main" count="63" uniqueCount="54">
  <si>
    <t>IBVS 5992</t>
  </si>
  <si>
    <t>I</t>
  </si>
  <si>
    <t>II</t>
  </si>
  <si>
    <t>IBVS 6048</t>
  </si>
  <si>
    <t>IBVS 6029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</si>
  <si>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</si>
  <si>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</si>
  <si>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</si>
  <si>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</si>
  <si>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</si>
  <si>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</si>
  <si>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</si>
  <si>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</si>
  <si>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</si>
  <si>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</si>
  <si>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</si>
  <si>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</si>
  <si>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</si>
  <si>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</si>
  <si>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</si>
  <si>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</si>
  <si>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</si>
  <si>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</si>
  <si>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</si>
  <si>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</si>
  <si>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</si>
  <si>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</si>
  <si>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</si>
  <si>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</si>
  <si>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</si>
  <si>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</si>
  <si>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</si>
  <si>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</si>
  <si>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</si>
  <si>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</si>
  <si>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</si>
  <si>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</si>
  <si>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</si>
  <si>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</si>
  <si>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</si>
  <si>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</si>
  <si>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</si>
  <si>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</si>
  <si>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</si>
  <si>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</si>
  <si>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</si>
  <si>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V0497 Cam</t>
  </si>
  <si>
    <t>G4631-2151</t>
  </si>
  <si>
    <t xml:space="preserve">EW        </t>
  </si>
  <si>
    <t>pr_0</t>
  </si>
  <si>
    <t>~</t>
  </si>
  <si>
    <t>V0497 Cam / GSC 4631-2151</t>
  </si>
  <si>
    <t>GCVS</t>
  </si>
  <si>
    <t>IBVS 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</si>
</sst>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V0497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7298.5</c:v>
                </c:pt>
                <c:pt idx="2">
                  <c:v>7455</c:v>
                </c:pt>
                <c:pt idx="3">
                  <c:v>7953</c:v>
                </c:pt>
                <c:pt idx="4">
                  <c:v>8118.5</c:v>
                </c:pt>
                <c:pt idx="5">
                  <c:v>8158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7-4D62-AC69-D95FFE4AF0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7298.5</c:v>
                </c:pt>
                <c:pt idx="2">
                  <c:v>7455</c:v>
                </c:pt>
                <c:pt idx="3">
                  <c:v>7953</c:v>
                </c:pt>
                <c:pt idx="4">
                  <c:v>8118.5</c:v>
                </c:pt>
                <c:pt idx="5">
                  <c:v>8158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7-4D62-AC69-D95FFE4AF0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7298.5</c:v>
                </c:pt>
                <c:pt idx="2">
                  <c:v>7455</c:v>
                </c:pt>
                <c:pt idx="3">
                  <c:v>7953</c:v>
                </c:pt>
                <c:pt idx="4">
                  <c:v>8118.5</c:v>
                </c:pt>
                <c:pt idx="5">
                  <c:v>8158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-5.2680000007967465E-3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97-4D62-AC69-D95FFE4AF0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7298.5</c:v>
                </c:pt>
                <c:pt idx="2">
                  <c:v>7455</c:v>
                </c:pt>
                <c:pt idx="3">
                  <c:v>7953</c:v>
                </c:pt>
                <c:pt idx="4">
                  <c:v>8118.5</c:v>
                </c:pt>
                <c:pt idx="5">
                  <c:v>8158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-8.1310000023222528E-3</c:v>
                </c:pt>
                <c:pt idx="2">
                  <c:v>-4.2299999986425973E-3</c:v>
                </c:pt>
                <c:pt idx="3">
                  <c:v>-4.0379999991273507E-3</c:v>
                </c:pt>
                <c:pt idx="4">
                  <c:v>-2.4510000002919696E-3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97-4D62-AC69-D95FFE4AF0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7298.5</c:v>
                </c:pt>
                <c:pt idx="2">
                  <c:v>7455</c:v>
                </c:pt>
                <c:pt idx="3">
                  <c:v>7953</c:v>
                </c:pt>
                <c:pt idx="4">
                  <c:v>8118.5</c:v>
                </c:pt>
                <c:pt idx="5">
                  <c:v>8158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97-4D62-AC69-D95FFE4AF0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7298.5</c:v>
                </c:pt>
                <c:pt idx="2">
                  <c:v>7455</c:v>
                </c:pt>
                <c:pt idx="3">
                  <c:v>7953</c:v>
                </c:pt>
                <c:pt idx="4">
                  <c:v>8118.5</c:v>
                </c:pt>
                <c:pt idx="5">
                  <c:v>8158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97-4D62-AC69-D95FFE4AF0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1.8E-3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7298.5</c:v>
                </c:pt>
                <c:pt idx="2">
                  <c:v>7455</c:v>
                </c:pt>
                <c:pt idx="3">
                  <c:v>7953</c:v>
                </c:pt>
                <c:pt idx="4">
                  <c:v>8118.5</c:v>
                </c:pt>
                <c:pt idx="5">
                  <c:v>8158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97-4D62-AC69-D95FFE4AF0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7298.5</c:v>
                </c:pt>
                <c:pt idx="2">
                  <c:v>7455</c:v>
                </c:pt>
                <c:pt idx="3">
                  <c:v>7953</c:v>
                </c:pt>
                <c:pt idx="4">
                  <c:v>8118.5</c:v>
                </c:pt>
                <c:pt idx="5">
                  <c:v>8158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-3.1967235529014343E-2</c:v>
                </c:pt>
                <c:pt idx="1">
                  <c:v>-6.5577206242113002E-3</c:v>
                </c:pt>
                <c:pt idx="2">
                  <c:v>-6.0128704382002469E-3</c:v>
                </c:pt>
                <c:pt idx="3">
                  <c:v>-4.2790979613088406E-3</c:v>
                </c:pt>
                <c:pt idx="4">
                  <c:v>-3.7029145377636061E-3</c:v>
                </c:pt>
                <c:pt idx="5">
                  <c:v>-3.5653964396969197E-3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97-4D62-AC69-D95FFE4AF0D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7298.5</c:v>
                </c:pt>
                <c:pt idx="2">
                  <c:v>7455</c:v>
                </c:pt>
                <c:pt idx="3">
                  <c:v>7953</c:v>
                </c:pt>
                <c:pt idx="4">
                  <c:v>8118.5</c:v>
                </c:pt>
                <c:pt idx="5">
                  <c:v>8158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97-4D62-AC69-D95FFE4AF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3368"/>
        <c:axId val="1"/>
      </c:scatterChart>
      <c:valAx>
        <c:axId val="639413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3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24E252-FDE8-25DD-440D-1AD6462EF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38" t="s">
        <v>46</v>
      </c>
      <c r="G1" s="31">
        <v>2012</v>
      </c>
      <c r="H1" s="32"/>
      <c r="I1" s="39" t="s">
        <v>47</v>
      </c>
      <c r="J1" s="38" t="s">
        <v>46</v>
      </c>
      <c r="K1" s="40">
        <v>8.4241299999999999</v>
      </c>
      <c r="L1" s="34">
        <v>83.471400000000003</v>
      </c>
      <c r="M1" s="41">
        <v>56043.587103605125</v>
      </c>
      <c r="N1" s="35">
        <v>0.55464543117217746</v>
      </c>
      <c r="O1" s="33" t="s">
        <v>48</v>
      </c>
      <c r="P1" s="42">
        <v>13.5</v>
      </c>
      <c r="Q1" s="42">
        <v>14.05</v>
      </c>
      <c r="R1" s="43" t="s">
        <v>49</v>
      </c>
      <c r="S1" s="44" t="s">
        <v>50</v>
      </c>
    </row>
    <row r="2" spans="1:19" x14ac:dyDescent="0.2">
      <c r="A2" t="s">
        <v>28</v>
      </c>
      <c r="B2" t="s">
        <v>48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5</v>
      </c>
      <c r="C4" s="27">
        <v>51518.79</v>
      </c>
      <c r="D4" s="28">
        <v>0.55464599999999997</v>
      </c>
    </row>
    <row r="5" spans="1:19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9" x14ac:dyDescent="0.2">
      <c r="A6" s="5" t="s">
        <v>6</v>
      </c>
    </row>
    <row r="7" spans="1:19" x14ac:dyDescent="0.2">
      <c r="A7" t="s">
        <v>7</v>
      </c>
      <c r="C7" s="49">
        <v>51518.79</v>
      </c>
      <c r="D7" s="29" t="s">
        <v>52</v>
      </c>
    </row>
    <row r="8" spans="1:19" x14ac:dyDescent="0.2">
      <c r="A8" t="s">
        <v>8</v>
      </c>
      <c r="C8" s="49">
        <v>0.55464599999999997</v>
      </c>
      <c r="D8" s="29" t="s">
        <v>52</v>
      </c>
    </row>
    <row r="9" spans="1:19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9" x14ac:dyDescent="0.2">
      <c r="A11" s="10" t="s">
        <v>20</v>
      </c>
      <c r="B11" s="10"/>
      <c r="C11" s="21">
        <f ca="1">INTERCEPT(INDIRECT($D$9):G992,INDIRECT($C$9):F992)</f>
        <v>-3.1967235529014343E-2</v>
      </c>
      <c r="D11" s="3"/>
      <c r="E11" s="10"/>
    </row>
    <row r="12" spans="1:19" x14ac:dyDescent="0.2">
      <c r="A12" s="10" t="s">
        <v>21</v>
      </c>
      <c r="B12" s="10"/>
      <c r="C12" s="21">
        <f ca="1">SLOPE(INDIRECT($D$9):G992,INDIRECT($C$9):F992)</f>
        <v>3.4814708371313342E-6</v>
      </c>
      <c r="D12" s="3"/>
      <c r="E12" s="10"/>
    </row>
    <row r="13" spans="1:19" x14ac:dyDescent="0.2">
      <c r="A13" s="10" t="s">
        <v>23</v>
      </c>
      <c r="B13" s="10"/>
      <c r="C13" s="3" t="s">
        <v>18</v>
      </c>
    </row>
    <row r="14" spans="1:19" x14ac:dyDescent="0.2">
      <c r="A14" s="10"/>
      <c r="B14" s="10"/>
      <c r="C14" s="10"/>
    </row>
    <row r="15" spans="1:19" x14ac:dyDescent="0.2">
      <c r="A15" s="12" t="s">
        <v>22</v>
      </c>
      <c r="B15" s="10"/>
      <c r="C15" s="13">
        <f ca="1">(C7+C11)+(C8+C12)*INT(MAX(F21:F3533))</f>
        <v>56043.588502603554</v>
      </c>
      <c r="E15" s="14" t="s">
        <v>39</v>
      </c>
      <c r="F15" s="36">
        <v>1</v>
      </c>
    </row>
    <row r="16" spans="1:19" x14ac:dyDescent="0.2">
      <c r="A16" s="16" t="s">
        <v>9</v>
      </c>
      <c r="B16" s="10"/>
      <c r="C16" s="17">
        <f ca="1">+C8+C12</f>
        <v>0.55464948147083715</v>
      </c>
      <c r="E16" s="14" t="s">
        <v>35</v>
      </c>
      <c r="F16" s="37">
        <f ca="1">NOW()+15018.5+$C$5/24</f>
        <v>60326.621555555554</v>
      </c>
    </row>
    <row r="17" spans="1:21" ht="13.5" thickBot="1" x14ac:dyDescent="0.25">
      <c r="A17" s="14" t="s">
        <v>32</v>
      </c>
      <c r="B17" s="10"/>
      <c r="C17" s="10">
        <f>COUNT(C21:C2191)</f>
        <v>6</v>
      </c>
      <c r="E17" s="14" t="s">
        <v>40</v>
      </c>
      <c r="F17" s="15">
        <f ca="1">ROUND(2*(F16-$C$7)/$C$8,0)/2+F15</f>
        <v>15881</v>
      </c>
    </row>
    <row r="18" spans="1:21" ht="14.25" thickTop="1" thickBot="1" x14ac:dyDescent="0.25">
      <c r="A18" s="16" t="s">
        <v>10</v>
      </c>
      <c r="B18" s="10"/>
      <c r="C18" s="19">
        <f ca="1">+C15</f>
        <v>56043.588502603554</v>
      </c>
      <c r="D18" s="20">
        <f ca="1">+C16</f>
        <v>0.55464948147083715</v>
      </c>
      <c r="E18" s="14" t="s">
        <v>41</v>
      </c>
      <c r="F18" s="23">
        <f ca="1">ROUND(2*(F16-$C$15)/$C$16,0)/2+F15</f>
        <v>7723</v>
      </c>
    </row>
    <row r="19" spans="1:21" ht="13.5" thickTop="1" x14ac:dyDescent="0.2">
      <c r="E19" s="14" t="s">
        <v>36</v>
      </c>
      <c r="F19" s="18">
        <f ca="1">+$C$15+$C$16*F18-15018.5-$C$5/24</f>
        <v>45309.042281336166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">
        <v>52</v>
      </c>
      <c r="C21" s="8">
        <v>51518.79</v>
      </c>
      <c r="D21" s="8" t="s">
        <v>18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-3.1967235529014343E-2</v>
      </c>
      <c r="Q21" s="2">
        <f t="shared" ref="Q21:Q26" si="4">+C21-15018.5</f>
        <v>36500.29</v>
      </c>
    </row>
    <row r="22" spans="1:21" x14ac:dyDescent="0.2">
      <c r="A22" s="45" t="s">
        <v>0</v>
      </c>
      <c r="B22" s="46" t="s">
        <v>2</v>
      </c>
      <c r="C22" s="45">
        <v>55566.865700000002</v>
      </c>
      <c r="D22" s="45">
        <v>8.0000000000000004E-4</v>
      </c>
      <c r="E22">
        <f t="shared" si="0"/>
        <v>7298.4853401989767</v>
      </c>
      <c r="F22">
        <f t="shared" si="1"/>
        <v>7298.5</v>
      </c>
      <c r="G22">
        <f t="shared" si="2"/>
        <v>-8.1310000023222528E-3</v>
      </c>
      <c r="K22">
        <f>+G22</f>
        <v>-8.1310000023222528E-3</v>
      </c>
      <c r="O22">
        <f t="shared" ca="1" si="3"/>
        <v>-6.5577206242113002E-3</v>
      </c>
      <c r="Q22" s="2">
        <f t="shared" si="4"/>
        <v>40548.365700000002</v>
      </c>
    </row>
    <row r="23" spans="1:21" x14ac:dyDescent="0.2">
      <c r="A23" s="45" t="s">
        <v>0</v>
      </c>
      <c r="B23" s="46" t="s">
        <v>1</v>
      </c>
      <c r="C23" s="45">
        <v>55653.671699999999</v>
      </c>
      <c r="D23" s="45">
        <v>1.1000000000000001E-3</v>
      </c>
      <c r="E23">
        <f t="shared" si="0"/>
        <v>7454.9923735139137</v>
      </c>
      <c r="F23">
        <f t="shared" si="1"/>
        <v>7455</v>
      </c>
      <c r="G23">
        <f t="shared" si="2"/>
        <v>-4.2299999986425973E-3</v>
      </c>
      <c r="K23">
        <f>+G23</f>
        <v>-4.2299999986425973E-3</v>
      </c>
      <c r="O23">
        <f t="shared" ca="1" si="3"/>
        <v>-6.0128704382002469E-3</v>
      </c>
      <c r="Q23" s="2">
        <f t="shared" si="4"/>
        <v>40635.171699999999</v>
      </c>
    </row>
    <row r="24" spans="1:21" x14ac:dyDescent="0.2">
      <c r="A24" s="45" t="s">
        <v>53</v>
      </c>
      <c r="B24" s="46" t="s">
        <v>1</v>
      </c>
      <c r="C24" s="45">
        <v>55929.885600000001</v>
      </c>
      <c r="D24" s="45">
        <v>5.9999999999999995E-4</v>
      </c>
      <c r="E24">
        <f t="shared" si="0"/>
        <v>7952.992719680663</v>
      </c>
      <c r="F24">
        <f t="shared" si="1"/>
        <v>7953</v>
      </c>
      <c r="G24">
        <f t="shared" si="2"/>
        <v>-4.0379999991273507E-3</v>
      </c>
      <c r="K24">
        <f>+G24</f>
        <v>-4.0379999991273507E-3</v>
      </c>
      <c r="O24">
        <f t="shared" ca="1" si="3"/>
        <v>-4.2790979613088406E-3</v>
      </c>
      <c r="Q24" s="2">
        <f t="shared" si="4"/>
        <v>40911.385600000001</v>
      </c>
    </row>
    <row r="25" spans="1:21" x14ac:dyDescent="0.2">
      <c r="A25" s="47" t="s">
        <v>4</v>
      </c>
      <c r="B25" s="48" t="s">
        <v>2</v>
      </c>
      <c r="C25" s="45">
        <v>56021.681100000002</v>
      </c>
      <c r="D25" s="45">
        <v>1.8E-3</v>
      </c>
      <c r="E25">
        <f t="shared" si="0"/>
        <v>8118.4955809651583</v>
      </c>
      <c r="F25">
        <f t="shared" si="1"/>
        <v>8118.5</v>
      </c>
      <c r="G25">
        <f t="shared" si="2"/>
        <v>-2.4510000002919696E-3</v>
      </c>
      <c r="K25">
        <f>+G25</f>
        <v>-2.4510000002919696E-3</v>
      </c>
      <c r="O25">
        <f t="shared" ca="1" si="3"/>
        <v>-3.7029145377636061E-3</v>
      </c>
      <c r="Q25" s="2">
        <f t="shared" si="4"/>
        <v>41003.181100000002</v>
      </c>
    </row>
    <row r="26" spans="1:21" x14ac:dyDescent="0.2">
      <c r="A26" s="47" t="s">
        <v>3</v>
      </c>
      <c r="B26" s="48" t="s">
        <v>1</v>
      </c>
      <c r="C26" s="45">
        <v>56043.586799999997</v>
      </c>
      <c r="D26" s="45">
        <v>8.0000000000000004E-4</v>
      </c>
      <c r="E26">
        <f t="shared" si="0"/>
        <v>8157.99050204995</v>
      </c>
      <c r="F26">
        <f t="shared" si="1"/>
        <v>8158</v>
      </c>
      <c r="G26">
        <f t="shared" si="2"/>
        <v>-5.2680000007967465E-3</v>
      </c>
      <c r="J26">
        <f>+G26</f>
        <v>-5.2680000007967465E-3</v>
      </c>
      <c r="O26">
        <f t="shared" ca="1" si="3"/>
        <v>-3.5653964396969197E-3</v>
      </c>
      <c r="Q26" s="2">
        <f t="shared" si="4"/>
        <v>41025.086799999997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50698" r:id="rId1" display="http://vsolj.cetus-net.org/bulletin.html"/>
    <hyperlink ref="L31035" r:id="rId2" display="http://vsolj.cetus-net.org/bulletin.html"/>
    <hyperlink ref="M50698" r:id="rId3" display="http://vsolj.cetus-net.org/bulletin.html"/>
    <hyperlink ref="AW9159" r:id="rId4" display="http://cdsbib.u-strasbg.fr/cgi-bin/cdsbib?1990RMxAA..21..381G"/>
    <hyperlink ref="L50695" r:id="rId5" display="https://www.aavso.org/ejaavso"/>
    <hyperlink ref="L62599" r:id="rId6" display="http://vsolj.cetus-net.org/bulletin.html"/>
    <hyperlink ref="AV20830" r:id="rId7" display="http://cdsbib.u-strasbg.fr/cgi-bin/cdsbib?1990RMxAA..21..381G"/>
    <hyperlink ref="AV20833" r:id="rId8" display="http://cdsbib.u-strasbg.fr/cgi-bin/cdsbib?1990RMxAA..21..381G"/>
    <hyperlink ref="AV20831" r:id="rId9" display="http://cdsbib.u-strasbg.fr/cgi-bin/cdsbib?1990RMxAA..21..381G"/>
    <hyperlink ref="AV28311" r:id="rId10" display="http://cdsbib.u-strasbg.fr/cgi-bin/cdsbib?1990RMxAA..21..381G"/>
    <hyperlink ref="AW51341" r:id="rId11" display="http://cdsbib.u-strasbg.fr/cgi-bin/cdsbib?1990RMxAA..21..381G"/>
    <hyperlink ref="AW51342" r:id="rId12" display="http://cdsbib.u-strasbg.fr/cgi-bin/cdsbib?1990RMxAA..21..381G"/>
    <hyperlink ref="L11299" r:id="rId13" display="https://www.aavso.org/ejaavso"/>
    <hyperlink ref="AW5634" r:id="rId14" display="http://cdsbib.u-strasbg.fr/cgi-bin/cdsbib?1990RMxAA..21..381G"/>
    <hyperlink ref="AW34493" r:id="rId15" display="http://cdsbib.u-strasbg.fr/cgi-bin/cdsbib?1990RMxAA..21..381G"/>
    <hyperlink ref="AW34369" r:id="rId16" display="http://cdsbib.u-strasbg.fr/cgi-bin/cdsbib?1990RMxAA..21..381G"/>
    <hyperlink ref="AV30499" r:id="rId17" display="http://cdsbib.u-strasbg.fr/cgi-bin/cdsbib?1990RMxAA..21..381G"/>
    <hyperlink ref="AV31268" r:id="rId18" display="http://cdsbib.u-strasbg.fr/cgi-bin/cdsbib?1990RMxAA..21..381G"/>
    <hyperlink ref="AV31271" r:id="rId19" display="http://cdsbib.u-strasbg.fr/cgi-bin/cdsbib?1990RMxAA..21..381G"/>
    <hyperlink ref="AV31196" r:id="rId20" display="http://cdsbib.u-strasbg.fr/cgi-bin/cdsbib?1990RMxAA..21..381G"/>
    <hyperlink ref="N36036" r:id="rId21" display="http://vsolj.cetus-net.org/bulletin.html"/>
    <hyperlink ref="N50691" r:id="rId22" display="https://www.aavso.org/ejaavso"/>
    <hyperlink ref="AY18322" r:id="rId23" display="http://cdsbib.u-strasbg.fr/cgi-bin/cdsbib?1990RMxAA..21..381G"/>
    <hyperlink ref="N37916" r:id="rId24" display="https://www.aavso.org/ejaavso"/>
    <hyperlink ref="AX54338" r:id="rId25" display="http://cdsbib.u-strasbg.fr/cgi-bin/cdsbib?1990RMxAA..21..381G"/>
    <hyperlink ref="AX20907" r:id="rId26" display="http://cdsbib.u-strasbg.fr/cgi-bin/cdsbib?1990RMxAA..21..381G"/>
    <hyperlink ref="AX21641" r:id="rId27" display="http://cdsbib.u-strasbg.fr/cgi-bin/cdsbib?1990RMxAA..21..381G"/>
    <hyperlink ref="AX20829" r:id="rId28" display="http://cdsbib.u-strasbg.fr/cgi-bin/cdsbib?1990RMxAA..21..381G"/>
    <hyperlink ref="AY64922" r:id="rId29" display="http://cdsbib.u-strasbg.fr/cgi-bin/cdsbib?1990RMxAA..21..381G"/>
    <hyperlink ref="AY64923" r:id="rId30" display="http://cdsbib.u-strasbg.fr/cgi-bin/cdsbib?1990RMxAA..21..381G"/>
    <hyperlink ref="AY41764" r:id="rId31" display="http://cdsbib.u-strasbg.fr/cgi-bin/cdsbib?1990RMxAA..21..381G"/>
    <hyperlink ref="AY26296" r:id="rId32" display="http://cdsbib.u-strasbg.fr/cgi-bin/cdsbib?1990RMxAA..21..381G"/>
    <hyperlink ref="AY26303" r:id="rId33" display="http://cdsbib.u-strasbg.fr/cgi-bin/cdsbib?1990RMxAA..21..381G"/>
    <hyperlink ref="AX31195" r:id="rId34" display="http://cdsbib.u-strasbg.fr/cgi-bin/cdsbib?1990RMxAA..21..381G"/>
    <hyperlink ref="AX31692" r:id="rId35" display="http://cdsbib.u-strasbg.fr/cgi-bin/cdsbib?1990RMxAA..21..381G"/>
    <hyperlink ref="AX31718" r:id="rId36" display="http://cdsbib.u-strasbg.fr/cgi-bin/cdsbib?1990RMxAA..21..381G"/>
    <hyperlink ref="AX31673" r:id="rId37" display="http://cdsbib.u-strasbg.fr/cgi-bin/cdsbib?1990RMxAA..21..381G"/>
    <hyperlink ref="BI50694" r:id="rId38" display="http://cdsbib.u-strasbg.fr/cgi-bin/cdsbib?1990RMxAA..21..381G"/>
    <hyperlink ref="AT15780" r:id="rId39" display="http://cdsbib.u-strasbg.fr/cgi-bin/cdsbib?1990RMxAA..21..381G"/>
    <hyperlink ref="AU49592" r:id="rId40" display="http://cdsbib.u-strasbg.fr/cgi-bin/cdsbib?1990RMxAA..21..381G"/>
    <hyperlink ref="AU51072" r:id="rId41" display="http://cdsbib.u-strasbg.fr/cgi-bin/cdsbib?1990RMxAA..21..381G"/>
    <hyperlink ref="AU51003" r:id="rId42" display="http://cdsbib.u-strasbg.fr/cgi-bin/cdsbib?1990RMxAA..21..381G"/>
    <hyperlink ref="AT51090" r:id="rId43" display="http://cdsbib.u-strasbg.fr/cgi-bin/cdsbib?1990RMxAA..21..381G"/>
    <hyperlink ref="AU50726" r:id="rId44" display="http://cdsbib.u-strasbg.fr/cgi-bin/cdsbib?1990RMxAA..21..381G"/>
    <hyperlink ref="AU50831" r:id="rId45" display="http://cdsbib.u-strasbg.fr/cgi-bin/cdsbib?1990RMxAA..21..381G"/>
    <hyperlink ref="AU50727" r:id="rId46" display="http://cdsbib.u-strasbg.fr/cgi-bin/cdsbib?1990RMxAA..21..381G"/>
    <hyperlink ref="AT51091" r:id="rId47" display="http://cdsbib.u-strasbg.fr/cgi-bin/cdsbib?1990RMxAA..21..381G"/>
    <hyperlink ref="AU50832" r:id="rId48" display="http://cdsbib.u-strasbg.fr/cgi-bin/cdsbib?1990RMxAA..21..381G"/>
    <hyperlink ref="AU51184" r:id="rId49" display="http://cdsbib.u-strasbg.fr/cgi-bin/cdsbib?1990RMxAA..21..381G"/>
    <hyperlink ref="AT55631" r:id="rId50" display="http://cdsbib.u-strasbg.fr/cgi-bin/cdsbib?1990RMxAA..21..381G"/>
    <hyperlink ref="M53135" r:id="rId51" display="http://vsolj.cetus-net.org/bulletin.html"/>
    <hyperlink ref="M53128" r:id="rId52" display="http://vsolj.cetus-net.org/bulletin.html"/>
    <hyperlink ref="AU55642" r:id="rId53" display="http://cdsbib.u-strasbg.fr/cgi-bin/cdsbib?1990RMxAA..21..381G"/>
    <hyperlink ref="AU55646" r:id="rId54" display="http://cdsbib.u-strasbg.fr/cgi-bin/cdsbib?1990RMxAA..21..381G"/>
    <hyperlink ref="AU55643" r:id="rId55" display="http://cdsbib.u-strasbg.fr/cgi-bin/cdsbib?1990RMxAA..21..381G"/>
    <hyperlink ref="AW55631" r:id="rId56" display="http://cdsbib.u-strasbg.fr/cgi-bin/cdsbib?1990RMxAA..21..381G"/>
    <hyperlink ref="P53135" r:id="rId57" display="http://vsolj.cetus-net.org/bulletin.html"/>
    <hyperlink ref="P53128" r:id="rId58" display="http://vsolj.cetus-net.org/bulletin.html"/>
    <hyperlink ref="AX55642" r:id="rId59" display="http://cdsbib.u-strasbg.fr/cgi-bin/cdsbib?1990RMxAA..21..381G"/>
    <hyperlink ref="AX55646" r:id="rId60" display="http://cdsbib.u-strasbg.fr/cgi-bin/cdsbib?1990RMxAA..21..381G"/>
    <hyperlink ref="AX55643" r:id="rId61" display="http://cdsbib.u-strasbg.fr/cgi-bin/cdsbib?1990RMxAA..21..381G"/>
  </hyperlinks>
  <pageMargins left="0.75" right="0.75" top="1" bottom="1" header="0.5" footer="0.5"/>
  <headerFooter alignWithMargins="0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2024-01-17T01:55:02Z</dcterms:modified>
</cp:coreProperties>
</file>