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7DAF60D-2964-4BA5-A71D-AFD3121BFF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E21" i="1"/>
  <c r="F21" i="1"/>
  <c r="A21" i="1"/>
  <c r="R22" i="1"/>
  <c r="G11" i="1"/>
  <c r="F11" i="1"/>
  <c r="C7" i="1"/>
  <c r="C8" i="1"/>
  <c r="C17" i="1"/>
  <c r="Q21" i="1"/>
  <c r="G21" i="1"/>
  <c r="H21" i="1"/>
  <c r="C11" i="1"/>
  <c r="F15" i="1" l="1"/>
  <c r="C12" i="1"/>
  <c r="C16" i="1" l="1"/>
  <c r="D18" i="1" s="1"/>
  <c r="O21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<sst xmlns="http://schemas.openxmlformats.org/spreadsheetml/2006/main" count="55" uniqueCount="49">
  <si>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</si>
  <si>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</si>
  <si>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</si>
  <si>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</si>
  <si>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</si>
  <si>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</si>
  <si>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</si>
  <si>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</si>
  <si>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</si>
  <si>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</si>
  <si>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</si>
  <si>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</si>
  <si>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</si>
  <si>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</si>
  <si>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</si>
  <si>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</si>
  <si>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</si>
  <si>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</si>
  <si>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</si>
  <si>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</si>
  <si>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</si>
  <si>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</si>
  <si>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</si>
  <si>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</si>
  <si>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</si>
  <si>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</si>
  <si>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</si>
  <si>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</si>
  <si>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</si>
  <si>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</si>
  <si>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</si>
  <si>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</si>
  <si>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</si>
  <si>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</si>
  <si>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</si>
  <si>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G8552-1708_Car.xls</t>
  </si>
  <si>
    <t>EB/KE</t>
  </si>
  <si>
    <t>IBVS 5495 Eph.</t>
  </si>
  <si>
    <t>IBVS 5495</t>
  </si>
  <si>
    <t>Car</t>
  </si>
  <si>
    <t>V0605 Car / GSC 8552-1708  / NSV 03687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</si>
  <si>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</si>
  <si>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</si>
  <si>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</si>
  <si>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</si>
  <si>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</si>
  <si>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</si>
  <si>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</si>
  <si>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9.50-10.18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</si>
</sst>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Alignment="1"/>
    <xf numFmtId="0" fontId="17" fillId="0" borderId="0" xfId="0" applyFont="1" applyAlignment="1">
      <alignment horizontal="left"/>
    </xf>
    <xf numFmtId="0" fontId="0" fillId="3" borderId="6" xfId="0" applyFill="1" applyBorder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V0605 Car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BA-4777-B4CE-DF5958E95D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BA-4777-B4CE-DF5958E95D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BA-4777-B4CE-DF5958E95D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BA-4777-B4CE-DF5958E95D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BA-4777-B4CE-DF5958E95D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BA-4777-B4CE-DF5958E95D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BA-4777-B4CE-DF5958E95D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BA-4777-B4CE-DF5958E9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0160"/>
        <c:axId val="1"/>
      </c:scatterChart>
      <c:valAx>
        <c:axId val="30490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0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BBE0F00-6E90-88E4-2CD3-7C970C740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85546875" customWidth="1"/>
    <col min="6" max="6" width="14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7"/>
      <c r="F1" s="27" t="s">
        <v>35</v>
      </c>
      <c r="G1" s="28" t="s">
        <v>36</v>
      </c>
      <c r="H1" s="10" t="s">
        <v>37</v>
      </c>
      <c r="I1" s="29">
        <v>52989.796999999999</v>
      </c>
      <c r="J1" s="29">
        <v>0.68871400000000005</v>
      </c>
      <c r="K1" s="28" t="s">
        <v>38</v>
      </c>
      <c r="L1" s="26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5" t="s">
        <v>37</v>
      </c>
      <c r="C4" s="7">
        <v>52989.796999999999</v>
      </c>
      <c r="D4" s="8">
        <v>0.68871400000000005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52989.796999999999</v>
      </c>
      <c r="D7" s="30" t="s">
        <v>47</v>
      </c>
    </row>
    <row r="8" spans="1:12" x14ac:dyDescent="0.2">
      <c r="A8" t="s">
        <v>2</v>
      </c>
      <c r="C8">
        <f>+D4</f>
        <v>0.68871400000000005</v>
      </c>
      <c r="D8" s="30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2" t="s">
        <v>42</v>
      </c>
      <c r="F12" s="33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43</v>
      </c>
      <c r="F13" s="35">
        <v>1</v>
      </c>
    </row>
    <row r="14" spans="1:12" x14ac:dyDescent="0.2">
      <c r="A14" s="11"/>
      <c r="B14" s="11"/>
      <c r="C14" s="11"/>
      <c r="D14" s="11"/>
      <c r="E14" s="34" t="s">
        <v>32</v>
      </c>
      <c r="F14" s="36">
        <f ca="1">NOW()+15018.5+$C$9/24</f>
        <v>60518.727224305556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4" t="s">
        <v>44</v>
      </c>
      <c r="F15" s="36">
        <f ca="1">ROUND(2*($F$14-$C$7)/$C$8,0)/2+$F$13</f>
        <v>10933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4" t="s">
        <v>33</v>
      </c>
      <c r="F16" s="36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7" t="s">
        <v>45</v>
      </c>
      <c r="F17" s="38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0" t="s">
        <v>46</v>
      </c>
      <c r="F18" s="39" t="e">
        <f ca="1">+($C$15+$C$16*$F$16)-($C$16/2)-15018.5-$C$9/24</f>
        <v>#DIV/0!</v>
      </c>
    </row>
    <row r="19" spans="1:18" ht="13.5" thickTop="1" x14ac:dyDescent="0.2">
      <c r="A19" s="24" t="s">
        <v>34</v>
      </c>
      <c r="E19" s="31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52989.796999999999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37971.296999999999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2024-07-27T05:27:12Z</dcterms:modified>
</cp:coreProperties>
</file>