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E6E588E-23B7-458A-9122-A1DA2D934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<sst xmlns="http://schemas.openxmlformats.org/spreadsheetml/2006/main" count="51" uniqueCount="46">
  <si>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</si>
  <si>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</si>
  <si>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</si>
  <si>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</si>
  <si>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</si>
  <si>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</si>
  <si>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</si>
  <si>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</si>
  <si>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</si>
  <si>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</si>
  <si>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</si>
  <si>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</si>
  <si>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</si>
  <si>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</si>
  <si>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</si>
  <si>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</si>
  <si>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</si>
  <si>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</si>
  <si>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</si>
  <si>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</si>
  <si>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</si>
  <si>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</si>
  <si>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</si>
  <si>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</si>
  <si>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</si>
  <si>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</si>
  <si>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</si>
  <si>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</si>
  <si>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</si>
  <si>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</si>
  <si>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</si>
  <si>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</si>
  <si>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</si>
  <si>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</si>
  <si>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</si>
  <si>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</si>
  <si>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</si>
  <si>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SAO 202195_Cen.xls</t>
  </si>
  <si>
    <t>EA</t>
  </si>
  <si>
    <t>IBVS 5495 Eph.</t>
  </si>
  <si>
    <t>IBVS 5495</t>
  </si>
  <si>
    <t>Cen</t>
  </si>
  <si>
    <t>V1071 Cen / SAO 202195</t>
  </si>
  <si>
    <t>JBAV, 55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</si>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</sst>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-1.5250000098603778E-2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F-4A55-85E0-C0FE5E74F3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F-4A55-85E0-C0FE5E74F3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F-4A55-85E0-C0FE5E74F3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F-4A55-85E0-C0FE5E74F3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F-4A55-85E0-C0FE5E74F3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FF-4A55-85E0-C0FE5E74F3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FF-4A55-85E0-C0FE5E74F3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-1.5250000098603778E-2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FF-4A55-85E0-C0FE5E74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62352"/>
        <c:axId val="1"/>
      </c:scatterChart>
      <c:valAx>
        <c:axId val="81276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6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2ED8D2-8681-32CC-A3DD-389AE4C6F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51966.703999999998</v>
      </c>
      <c r="J1" s="33">
        <v>2.6953499999999999</v>
      </c>
      <c r="K1" s="32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51966.703999999998</v>
      </c>
      <c r="D4" s="8">
        <v>2.6953499999999999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51966.703999999998</v>
      </c>
    </row>
    <row r="8" spans="1:12" x14ac:dyDescent="0.2">
      <c r="A8" t="s">
        <v>2</v>
      </c>
      <c r="C8">
        <f>+D4</f>
        <v>2.6953499999999999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-5.5758684089958965E-6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59338.470999999896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>
        <f ca="1">+C8+C12</f>
        <v>2.6953444241315907</v>
      </c>
      <c r="D16" s="16" t="s">
        <v>33</v>
      </c>
      <c r="E16" s="17">
        <f ca="1">ROUND(2*(E15-C15)/C16,0)/2+1</f>
        <v>369.5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45316.296598049856</v>
      </c>
    </row>
    <row r="18" spans="1:18" ht="14.25" thickTop="1" thickBot="1" x14ac:dyDescent="0.25">
      <c r="A18" s="18" t="s">
        <v>4</v>
      </c>
      <c r="B18" s="11"/>
      <c r="C18" s="21">
        <f ca="1">+C15</f>
        <v>59338.470999999896</v>
      </c>
      <c r="D18" s="22">
        <f ca="1">+C16</f>
        <v>2.6953444241315907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51966.703999999998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36948.203999999998</v>
      </c>
    </row>
    <row r="22" spans="1:18" x14ac:dyDescent="0.2">
      <c r="A22" s="34" t="s">
        <v>43</v>
      </c>
      <c r="B22" s="35" t="s">
        <v>44</v>
      </c>
      <c r="C22" s="36">
        <v>59338.470999999903</v>
      </c>
      <c r="D22" s="34">
        <v>0.02</v>
      </c>
      <c r="E22">
        <f>+(C22-C$7)/C$8</f>
        <v>2734.9943421076691</v>
      </c>
      <c r="F22">
        <f>ROUND(2*E22,0)/2</f>
        <v>2735</v>
      </c>
      <c r="G22">
        <f>+C22-(C$7+F22*C$8)</f>
        <v>-1.5250000098603778E-2</v>
      </c>
      <c r="H22">
        <f>+G22</f>
        <v>-1.5250000098603778E-2</v>
      </c>
      <c r="O22">
        <f ca="1">+C$11+C$12*$F22</f>
        <v>-1.5250000098603778E-2</v>
      </c>
      <c r="Q22" s="2">
        <f>+C22-15018.5</f>
        <v>44319.970999999903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2024-01-22T06:34:33Z</dcterms:modified>
</cp:coreProperties>
</file>