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DB2FF1-06D8-42EE-8AF2-A2C963A78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 s="1"/>
  <c r="J36" i="1" s="1"/>
  <c r="Q36" i="1"/>
  <c r="E37" i="1"/>
  <c r="F37" i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/>
  <c r="G40" i="1" s="1"/>
  <c r="J40" i="1" s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F43" i="1"/>
  <c r="G43" i="1" s="1"/>
  <c r="J43" i="1" s="1"/>
  <c r="Q43" i="1"/>
  <c r="E44" i="1"/>
  <c r="F44" i="1"/>
  <c r="G44" i="1" s="1"/>
  <c r="J44" i="1" s="1"/>
  <c r="Q44" i="1"/>
  <c r="E45" i="1"/>
  <c r="F45" i="1"/>
  <c r="G45" i="1" s="1"/>
  <c r="J45" i="1" s="1"/>
  <c r="Q45" i="1"/>
  <c r="E46" i="1"/>
  <c r="F46" i="1" s="1"/>
  <c r="G46" i="1" s="1"/>
  <c r="J46" i="1" s="1"/>
  <c r="Q46" i="1"/>
  <c r="E47" i="1"/>
  <c r="F47" i="1"/>
  <c r="G47" i="1" s="1"/>
  <c r="J47" i="1" s="1"/>
  <c r="Q47" i="1"/>
  <c r="E48" i="1"/>
  <c r="F48" i="1"/>
  <c r="G48" i="1" s="1"/>
  <c r="J48" i="1" s="1"/>
  <c r="Q48" i="1"/>
  <c r="E49" i="1"/>
  <c r="F49" i="1"/>
  <c r="G49" i="1" s="1"/>
  <c r="J49" i="1" s="1"/>
  <c r="Q49" i="1"/>
  <c r="E50" i="1"/>
  <c r="F50" i="1" s="1"/>
  <c r="G50" i="1" s="1"/>
  <c r="J50" i="1" s="1"/>
  <c r="Q50" i="1"/>
  <c r="E51" i="1"/>
  <c r="F51" i="1"/>
  <c r="G51" i="1" s="1"/>
  <c r="J51" i="1" s="1"/>
  <c r="Q51" i="1"/>
  <c r="E52" i="1"/>
  <c r="F52" i="1"/>
  <c r="G52" i="1" s="1"/>
  <c r="J52" i="1" s="1"/>
  <c r="Q52" i="1"/>
  <c r="E53" i="1"/>
  <c r="F53" i="1"/>
  <c r="G53" i="1" s="1"/>
  <c r="J53" i="1" s="1"/>
  <c r="Q53" i="1"/>
  <c r="E54" i="1"/>
  <c r="F54" i="1" s="1"/>
  <c r="G54" i="1" s="1"/>
  <c r="J54" i="1" s="1"/>
  <c r="Q54" i="1"/>
  <c r="E55" i="1"/>
  <c r="F55" i="1"/>
  <c r="G55" i="1" s="1"/>
  <c r="J55" i="1" s="1"/>
  <c r="Q55" i="1"/>
  <c r="E56" i="1"/>
  <c r="F56" i="1"/>
  <c r="G56" i="1" s="1"/>
  <c r="J56" i="1" s="1"/>
  <c r="Q56" i="1"/>
  <c r="E57" i="1"/>
  <c r="F57" i="1"/>
  <c r="G57" i="1" s="1"/>
  <c r="J57" i="1" s="1"/>
  <c r="Q57" i="1"/>
  <c r="E58" i="1"/>
  <c r="F58" i="1" s="1"/>
  <c r="G58" i="1" s="1"/>
  <c r="J58" i="1" s="1"/>
  <c r="Q58" i="1"/>
  <c r="E59" i="1"/>
  <c r="F59" i="1"/>
  <c r="G59" i="1" s="1"/>
  <c r="J59" i="1" s="1"/>
  <c r="Q59" i="1"/>
  <c r="E60" i="1"/>
  <c r="F60" i="1"/>
  <c r="G60" i="1" s="1"/>
  <c r="J60" i="1" s="1"/>
  <c r="Q60" i="1"/>
  <c r="E61" i="1"/>
  <c r="F61" i="1"/>
  <c r="G61" i="1" s="1"/>
  <c r="J61" i="1" s="1"/>
  <c r="Q61" i="1"/>
  <c r="E62" i="1"/>
  <c r="F62" i="1" s="1"/>
  <c r="G62" i="1" s="1"/>
  <c r="J62" i="1" s="1"/>
  <c r="Q62" i="1"/>
  <c r="E63" i="1"/>
  <c r="F63" i="1"/>
  <c r="G63" i="1" s="1"/>
  <c r="J63" i="1" s="1"/>
  <c r="Q63" i="1"/>
  <c r="E64" i="1"/>
  <c r="F64" i="1"/>
  <c r="G64" i="1" s="1"/>
  <c r="J64" i="1" s="1"/>
  <c r="Q64" i="1"/>
  <c r="E65" i="1"/>
  <c r="F65" i="1"/>
  <c r="G65" i="1" s="1"/>
  <c r="J65" i="1" s="1"/>
  <c r="Q65" i="1"/>
  <c r="E66" i="1"/>
  <c r="F66" i="1" s="1"/>
  <c r="G66" i="1" s="1"/>
  <c r="J66" i="1" s="1"/>
  <c r="Q66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59" i="1"/>
  <c r="O63" i="1"/>
  <c r="O23" i="1"/>
  <c r="O27" i="1"/>
  <c r="O31" i="1"/>
  <c r="O35" i="1"/>
  <c r="O39" i="1"/>
  <c r="O43" i="1"/>
  <c r="O47" i="1"/>
  <c r="O51" i="1"/>
  <c r="O55" i="1"/>
  <c r="O22" i="1"/>
  <c r="O26" i="1"/>
  <c r="O30" i="1"/>
  <c r="O34" i="1"/>
  <c r="O38" i="1"/>
  <c r="O42" i="1"/>
  <c r="O46" i="1"/>
  <c r="O50" i="1"/>
  <c r="O54" i="1"/>
  <c r="O58" i="1"/>
  <c r="O62" i="1"/>
  <c r="O66" i="1"/>
  <c r="O25" i="1"/>
  <c r="O29" i="1"/>
  <c r="O33" i="1"/>
  <c r="O37" i="1"/>
  <c r="O41" i="1"/>
  <c r="O45" i="1"/>
  <c r="O49" i="1"/>
  <c r="O53" i="1"/>
  <c r="O57" i="1"/>
  <c r="O61" i="1"/>
  <c r="O6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<sst xmlns="http://schemas.openxmlformats.org/spreadsheetml/2006/main" count="143" uniqueCount="53">
  <si>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</si>
  <si>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</si>
  <si>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</si>
  <si>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</si>
  <si>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</si>
  <si>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</si>
  <si>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</si>
  <si>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</si>
  <si>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</si>
  <si>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</si>
  <si>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</si>
  <si>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</si>
  <si>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</si>
  <si>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</si>
  <si>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</si>
  <si>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</si>
  <si>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</si>
  <si>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</si>
  <si>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</si>
  <si>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</si>
  <si>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</si>
  <si>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</si>
  <si>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</si>
  <si>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</si>
  <si>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</si>
  <si>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</si>
  <si>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</si>
  <si>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</si>
  <si>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</si>
  <si>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</si>
  <si>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</si>
  <si>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</si>
  <si>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</si>
  <si>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</si>
  <si>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</si>
  <si>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</si>
  <si>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</si>
  <si>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</si>
  <si>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</si>
  <si>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</si>
  <si>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</si>
  <si>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</si>
  <si>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</si>
  <si>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</si>
  <si>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</si>
  <si>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V1916 Cen</t>
  </si>
  <si>
    <t>BAV Journal 95</t>
  </si>
  <si>
    <t>I</t>
  </si>
  <si>
    <t>II</t>
  </si>
  <si>
    <t>14.34-15.02</t>
  </si>
  <si>
    <t>EW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</si>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</sst>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V1916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-2.1119997836649418E-3</c:v>
                </c:pt>
                <c:pt idx="2">
                  <c:v>-2.583999972557649E-3</c:v>
                </c:pt>
                <c:pt idx="3">
                  <c:v>-5.4919999311096035E-3</c:v>
                </c:pt>
                <c:pt idx="4">
                  <c:v>2.4720000146771781E-3</c:v>
                </c:pt>
                <c:pt idx="5">
                  <c:v>-9.0360002286615781E-3</c:v>
                </c:pt>
                <c:pt idx="6">
                  <c:v>7.4120001954725012E-3</c:v>
                </c:pt>
                <c:pt idx="7">
                  <c:v>-3.0800021340837702E-4</c:v>
                </c:pt>
                <c:pt idx="8">
                  <c:v>-1.2159998441347852E-3</c:v>
                </c:pt>
                <c:pt idx="9">
                  <c:v>-5.2239997894503176E-3</c:v>
                </c:pt>
                <c:pt idx="10">
                  <c:v>1.5480000874958932E-3</c:v>
                </c:pt>
                <c:pt idx="11">
                  <c:v>2.5400000304216519E-3</c:v>
                </c:pt>
                <c:pt idx="12">
                  <c:v>-3.2039998259278946E-3</c:v>
                </c:pt>
                <c:pt idx="13">
                  <c:v>-4.2399991798447445E-4</c:v>
                </c:pt>
                <c:pt idx="14">
                  <c:v>-2.9320000830921344E-3</c:v>
                </c:pt>
                <c:pt idx="15">
                  <c:v>-2.6480001106392592E-3</c:v>
                </c:pt>
                <c:pt idx="16">
                  <c:v>1.5640001147403382E-3</c:v>
                </c:pt>
                <c:pt idx="17">
                  <c:v>-1.4440001323237084E-3</c:v>
                </c:pt>
                <c:pt idx="18">
                  <c:v>5.2520001190714538E-3</c:v>
                </c:pt>
                <c:pt idx="19">
                  <c:v>4.427999876497779E-3</c:v>
                </c:pt>
                <c:pt idx="20">
                  <c:v>-7.1280000993283466E-3</c:v>
                </c:pt>
                <c:pt idx="21">
                  <c:v>2.1480001960298978E-3</c:v>
                </c:pt>
                <c:pt idx="22">
                  <c:v>-3.0839997780276462E-3</c:v>
                </c:pt>
                <c:pt idx="23">
                  <c:v>-4.2799998554983176E-3</c:v>
                </c:pt>
                <c:pt idx="24">
                  <c:v>-1.1880002202815376E-3</c:v>
                </c:pt>
                <c:pt idx="25">
                  <c:v>2.3999979021027684E-5</c:v>
                </c:pt>
                <c:pt idx="26">
                  <c:v>-1.8399990221951157E-4</c:v>
                </c:pt>
                <c:pt idx="27">
                  <c:v>-2.3440000877599232E-3</c:v>
                </c:pt>
                <c:pt idx="28">
                  <c:v>3.3880000119097531E-3</c:v>
                </c:pt>
                <c:pt idx="29">
                  <c:v>-4.2800002847798169E-4</c:v>
                </c:pt>
                <c:pt idx="30">
                  <c:v>4.6400008432101458E-4</c:v>
                </c:pt>
                <c:pt idx="31">
                  <c:v>2.7320000808686018E-3</c:v>
                </c:pt>
                <c:pt idx="32">
                  <c:v>1.0199999596807174E-3</c:v>
                </c:pt>
                <c:pt idx="33">
                  <c:v>-6.3200006115948781E-4</c:v>
                </c:pt>
                <c:pt idx="34">
                  <c:v>5.6000000768108293E-4</c:v>
                </c:pt>
                <c:pt idx="35">
                  <c:v>-1.4200001896824688E-3</c:v>
                </c:pt>
                <c:pt idx="36">
                  <c:v>1.8639998161233962E-3</c:v>
                </c:pt>
                <c:pt idx="37">
                  <c:v>-5.171999910089653E-3</c:v>
                </c:pt>
                <c:pt idx="38">
                  <c:v>-5.1799999855575152E-3</c:v>
                </c:pt>
                <c:pt idx="39">
                  <c:v>-4.0840000583557412E-3</c:v>
                </c:pt>
                <c:pt idx="40">
                  <c:v>4.1600017721066251E-4</c:v>
                </c:pt>
                <c:pt idx="41">
                  <c:v>2.1439999691210687E-3</c:v>
                </c:pt>
                <c:pt idx="42">
                  <c:v>-2.3640000581508502E-3</c:v>
                </c:pt>
                <c:pt idx="43">
                  <c:v>2.700000157346949E-3</c:v>
                </c:pt>
                <c:pt idx="44">
                  <c:v>1.3919998164055869E-3</c:v>
                </c:pt>
                <c:pt idx="45">
                  <c:v>2.0399998393259011E-3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-1.282998801381817E-4</c:v>
                </c:pt>
                <c:pt idx="1">
                  <c:v>-9.0952063748020971E-4</c:v>
                </c:pt>
                <c:pt idx="2">
                  <c:v>-9.0297690690969014E-4</c:v>
                </c:pt>
                <c:pt idx="3">
                  <c:v>-9.0259938399216014E-4</c:v>
                </c:pt>
                <c:pt idx="4">
                  <c:v>-8.9932751870690046E-4</c:v>
                </c:pt>
                <c:pt idx="5">
                  <c:v>-8.9894999578937046E-4</c:v>
                </c:pt>
                <c:pt idx="6">
                  <c:v>-8.9492308466905079E-4</c:v>
                </c:pt>
                <c:pt idx="7">
                  <c:v>-8.9240626521885089E-4</c:v>
                </c:pt>
                <c:pt idx="8">
                  <c:v>-8.9202874230132089E-4</c:v>
                </c:pt>
                <c:pt idx="9">
                  <c:v>-8.916512193837909E-4</c:v>
                </c:pt>
                <c:pt idx="10">
                  <c:v>-8.88756877016061E-4</c:v>
                </c:pt>
                <c:pt idx="11">
                  <c:v>-8.8837935409853122E-4</c:v>
                </c:pt>
                <c:pt idx="12">
                  <c:v>-8.0607935807699657E-4</c:v>
                </c:pt>
                <c:pt idx="13">
                  <c:v>-8.0356253862679688E-4</c:v>
                </c:pt>
                <c:pt idx="14">
                  <c:v>-8.0318501570926688E-4</c:v>
                </c:pt>
                <c:pt idx="15">
                  <c:v>-8.0242996987420689E-4</c:v>
                </c:pt>
                <c:pt idx="16">
                  <c:v>-7.9513119346862732E-4</c:v>
                </c:pt>
                <c:pt idx="17">
                  <c:v>-7.9475367055109733E-4</c:v>
                </c:pt>
                <c:pt idx="18">
                  <c:v>-7.9299189693595742E-4</c:v>
                </c:pt>
                <c:pt idx="19">
                  <c:v>-7.9185932818336764E-4</c:v>
                </c:pt>
                <c:pt idx="20">
                  <c:v>-7.8607064344790784E-4</c:v>
                </c:pt>
                <c:pt idx="21">
                  <c:v>-7.8493807469531807E-4</c:v>
                </c:pt>
                <c:pt idx="22">
                  <c:v>-7.8342798302519809E-4</c:v>
                </c:pt>
                <c:pt idx="23">
                  <c:v>-7.8204373232758817E-4</c:v>
                </c:pt>
                <c:pt idx="24">
                  <c:v>-7.8166620941005818E-4</c:v>
                </c:pt>
                <c:pt idx="25">
                  <c:v>-7.7436743300447861E-4</c:v>
                </c:pt>
                <c:pt idx="26">
                  <c:v>-7.7398991008694883E-4</c:v>
                </c:pt>
                <c:pt idx="27">
                  <c:v>-7.6014740311084968E-4</c:v>
                </c:pt>
                <c:pt idx="28">
                  <c:v>-6.6727676539847579E-4</c:v>
                </c:pt>
                <c:pt idx="29">
                  <c:v>-6.6652171956341579E-4</c:v>
                </c:pt>
                <c:pt idx="30">
                  <c:v>-6.6614419664588601E-4</c:v>
                </c:pt>
                <c:pt idx="31">
                  <c:v>-6.5519603203751655E-4</c:v>
                </c:pt>
                <c:pt idx="32">
                  <c:v>-2.5665767209837314E-4</c:v>
                </c:pt>
                <c:pt idx="33">
                  <c:v>-2.5263076097805346E-4</c:v>
                </c:pt>
                <c:pt idx="34">
                  <c:v>-2.5225323806052347E-4</c:v>
                </c:pt>
                <c:pt idx="35">
                  <c:v>-2.453319845724739E-4</c:v>
                </c:pt>
                <c:pt idx="36">
                  <c:v>-2.4457693873741396E-4</c:v>
                </c:pt>
                <c:pt idx="37">
                  <c:v>-2.4130507345215417E-4</c:v>
                </c:pt>
                <c:pt idx="38">
                  <c:v>-2.3148947759637483E-4</c:v>
                </c:pt>
                <c:pt idx="39">
                  <c:v>-2.2343565535573536E-4</c:v>
                </c:pt>
                <c:pt idx="40">
                  <c:v>-1.447850475369906E-4</c:v>
                </c:pt>
                <c:pt idx="41">
                  <c:v>-1.3824131696647102E-4</c:v>
                </c:pt>
                <c:pt idx="42">
                  <c:v>-1.3786379404894105E-4</c:v>
                </c:pt>
                <c:pt idx="43">
                  <c:v>-1.3459192876368126E-4</c:v>
                </c:pt>
                <c:pt idx="44">
                  <c:v>-1.342144058461513E-4</c:v>
                </c:pt>
                <c:pt idx="45">
                  <c:v>-1.0501930022383324E-4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-3104</c:v>
                      </c:pt>
                      <c:pt idx="2">
                        <c:v>-3078</c:v>
                      </c:pt>
                      <c:pt idx="3">
                        <c:v>-3076.5</c:v>
                      </c:pt>
                      <c:pt idx="4">
                        <c:v>-3063.5</c:v>
                      </c:pt>
                      <c:pt idx="5">
                        <c:v>-3062</c:v>
                      </c:pt>
                      <c:pt idx="6">
                        <c:v>-3046</c:v>
                      </c:pt>
                      <c:pt idx="7">
                        <c:v>-3036</c:v>
                      </c:pt>
                      <c:pt idx="8">
                        <c:v>-3034.5</c:v>
                      </c:pt>
                      <c:pt idx="9">
                        <c:v>-3033</c:v>
                      </c:pt>
                      <c:pt idx="10">
                        <c:v>-3021.5</c:v>
                      </c:pt>
                      <c:pt idx="11">
                        <c:v>-3020</c:v>
                      </c:pt>
                      <c:pt idx="12">
                        <c:v>-2693</c:v>
                      </c:pt>
                      <c:pt idx="13">
                        <c:v>-2683</c:v>
                      </c:pt>
                      <c:pt idx="14">
                        <c:v>-2681.5</c:v>
                      </c:pt>
                      <c:pt idx="15">
                        <c:v>-2678.5</c:v>
                      </c:pt>
                      <c:pt idx="16">
                        <c:v>-2649.5</c:v>
                      </c:pt>
                      <c:pt idx="17">
                        <c:v>-2648</c:v>
                      </c:pt>
                      <c:pt idx="18">
                        <c:v>-2641</c:v>
                      </c:pt>
                      <c:pt idx="19">
                        <c:v>-2636.5</c:v>
                      </c:pt>
                      <c:pt idx="20">
                        <c:v>-2613.5</c:v>
                      </c:pt>
                      <c:pt idx="21">
                        <c:v>-2609</c:v>
                      </c:pt>
                      <c:pt idx="22">
                        <c:v>-2603</c:v>
                      </c:pt>
                      <c:pt idx="23">
                        <c:v>-2597.5</c:v>
                      </c:pt>
                      <c:pt idx="24">
                        <c:v>-2596</c:v>
                      </c:pt>
                      <c:pt idx="25">
                        <c:v>-2567</c:v>
                      </c:pt>
                      <c:pt idx="26">
                        <c:v>-2565.5</c:v>
                      </c:pt>
                      <c:pt idx="27">
                        <c:v>-2510.5</c:v>
                      </c:pt>
                      <c:pt idx="28">
                        <c:v>-2141.5</c:v>
                      </c:pt>
                      <c:pt idx="29">
                        <c:v>-2138.5</c:v>
                      </c:pt>
                      <c:pt idx="30">
                        <c:v>-2137</c:v>
                      </c:pt>
                      <c:pt idx="31">
                        <c:v>-2093.5</c:v>
                      </c:pt>
                      <c:pt idx="32">
                        <c:v>-510</c:v>
                      </c:pt>
                      <c:pt idx="33">
                        <c:v>-494</c:v>
                      </c:pt>
                      <c:pt idx="34">
                        <c:v>-492.5</c:v>
                      </c:pt>
                      <c:pt idx="35">
                        <c:v>-465</c:v>
                      </c:pt>
                      <c:pt idx="36">
                        <c:v>-462</c:v>
                      </c:pt>
                      <c:pt idx="37">
                        <c:v>-449</c:v>
                      </c:pt>
                      <c:pt idx="38">
                        <c:v>-410</c:v>
                      </c:pt>
                      <c:pt idx="39">
                        <c:v>-378</c:v>
                      </c:pt>
                      <c:pt idx="40">
                        <c:v>-65.5</c:v>
                      </c:pt>
                      <c:pt idx="41">
                        <c:v>-39.5</c:v>
                      </c:pt>
                      <c:pt idx="42">
                        <c:v>-38</c:v>
                      </c:pt>
                      <c:pt idx="43">
                        <c:v>-25</c:v>
                      </c:pt>
                      <c:pt idx="44">
                        <c:v>-23.5</c:v>
                      </c:pt>
                      <c:pt idx="45">
                        <c:v>92.5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V1916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-2.1119997836649418E-3</c:v>
                </c:pt>
                <c:pt idx="2">
                  <c:v>-2.583999972557649E-3</c:v>
                </c:pt>
                <c:pt idx="3">
                  <c:v>-5.4919999311096035E-3</c:v>
                </c:pt>
                <c:pt idx="4">
                  <c:v>2.4720000146771781E-3</c:v>
                </c:pt>
                <c:pt idx="5">
                  <c:v>-9.0360002286615781E-3</c:v>
                </c:pt>
                <c:pt idx="6">
                  <c:v>7.4120001954725012E-3</c:v>
                </c:pt>
                <c:pt idx="7">
                  <c:v>-3.0800021340837702E-4</c:v>
                </c:pt>
                <c:pt idx="8">
                  <c:v>-1.2159998441347852E-3</c:v>
                </c:pt>
                <c:pt idx="9">
                  <c:v>-5.2239997894503176E-3</c:v>
                </c:pt>
                <c:pt idx="10">
                  <c:v>1.5480000874958932E-3</c:v>
                </c:pt>
                <c:pt idx="11">
                  <c:v>2.5400000304216519E-3</c:v>
                </c:pt>
                <c:pt idx="12">
                  <c:v>-3.2039998259278946E-3</c:v>
                </c:pt>
                <c:pt idx="13">
                  <c:v>-4.2399991798447445E-4</c:v>
                </c:pt>
                <c:pt idx="14">
                  <c:v>-2.9320000830921344E-3</c:v>
                </c:pt>
                <c:pt idx="15">
                  <c:v>-2.6480001106392592E-3</c:v>
                </c:pt>
                <c:pt idx="16">
                  <c:v>1.5640001147403382E-3</c:v>
                </c:pt>
                <c:pt idx="17">
                  <c:v>-1.4440001323237084E-3</c:v>
                </c:pt>
                <c:pt idx="18">
                  <c:v>5.2520001190714538E-3</c:v>
                </c:pt>
                <c:pt idx="19">
                  <c:v>4.427999876497779E-3</c:v>
                </c:pt>
                <c:pt idx="20">
                  <c:v>-7.1280000993283466E-3</c:v>
                </c:pt>
                <c:pt idx="21">
                  <c:v>2.1480001960298978E-3</c:v>
                </c:pt>
                <c:pt idx="22">
                  <c:v>-3.0839997780276462E-3</c:v>
                </c:pt>
                <c:pt idx="23">
                  <c:v>-4.2799998554983176E-3</c:v>
                </c:pt>
                <c:pt idx="24">
                  <c:v>-1.1880002202815376E-3</c:v>
                </c:pt>
                <c:pt idx="25">
                  <c:v>2.3999979021027684E-5</c:v>
                </c:pt>
                <c:pt idx="26">
                  <c:v>-1.8399990221951157E-4</c:v>
                </c:pt>
                <c:pt idx="27">
                  <c:v>-2.3440000877599232E-3</c:v>
                </c:pt>
                <c:pt idx="28">
                  <c:v>3.3880000119097531E-3</c:v>
                </c:pt>
                <c:pt idx="29">
                  <c:v>-4.2800002847798169E-4</c:v>
                </c:pt>
                <c:pt idx="30">
                  <c:v>4.6400008432101458E-4</c:v>
                </c:pt>
                <c:pt idx="31">
                  <c:v>2.7320000808686018E-3</c:v>
                </c:pt>
                <c:pt idx="32">
                  <c:v>1.0199999596807174E-3</c:v>
                </c:pt>
                <c:pt idx="33">
                  <c:v>-6.3200006115948781E-4</c:v>
                </c:pt>
                <c:pt idx="34">
                  <c:v>5.6000000768108293E-4</c:v>
                </c:pt>
                <c:pt idx="35">
                  <c:v>-1.4200001896824688E-3</c:v>
                </c:pt>
                <c:pt idx="36">
                  <c:v>1.8639998161233962E-3</c:v>
                </c:pt>
                <c:pt idx="37">
                  <c:v>-5.171999910089653E-3</c:v>
                </c:pt>
                <c:pt idx="38">
                  <c:v>-5.1799999855575152E-3</c:v>
                </c:pt>
                <c:pt idx="39">
                  <c:v>-4.0840000583557412E-3</c:v>
                </c:pt>
                <c:pt idx="40">
                  <c:v>4.1600017721066251E-4</c:v>
                </c:pt>
                <c:pt idx="41">
                  <c:v>2.1439999691210687E-3</c:v>
                </c:pt>
                <c:pt idx="42">
                  <c:v>-2.3640000581508502E-3</c:v>
                </c:pt>
                <c:pt idx="43">
                  <c:v>2.700000157346949E-3</c:v>
                </c:pt>
                <c:pt idx="44">
                  <c:v>1.3919998164055869E-3</c:v>
                </c:pt>
                <c:pt idx="45">
                  <c:v>2.0399998393259011E-3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1.8E-3</c:v>
                  </c:pt>
                  <c:pt idx="3">
                    <c:v>3.2000000000000002E-3</c:v>
                  </c:pt>
                  <c:pt idx="4">
                    <c:v>3.0999999999999999E-3</c:v>
                  </c:pt>
                  <c:pt idx="5">
                    <c:v>3.5999999999999999E-3</c:v>
                  </c:pt>
                  <c:pt idx="6">
                    <c:v>2.8999999999999998E-3</c:v>
                  </c:pt>
                  <c:pt idx="7">
                    <c:v>2.2000000000000001E-3</c:v>
                  </c:pt>
                  <c:pt idx="8">
                    <c:v>2.0999999999999999E-3</c:v>
                  </c:pt>
                  <c:pt idx="9">
                    <c:v>2.5999999999999999E-3</c:v>
                  </c:pt>
                  <c:pt idx="10">
                    <c:v>2.5000000000000001E-3</c:v>
                  </c:pt>
                  <c:pt idx="11">
                    <c:v>2.5999999999999999E-3</c:v>
                  </c:pt>
                  <c:pt idx="12">
                    <c:v>2.5999999999999999E-3</c:v>
                  </c:pt>
                  <c:pt idx="13">
                    <c:v>3.0999999999999999E-3</c:v>
                  </c:pt>
                  <c:pt idx="14">
                    <c:v>2.0999999999999999E-3</c:v>
                  </c:pt>
                  <c:pt idx="15">
                    <c:v>2E-3</c:v>
                  </c:pt>
                  <c:pt idx="16">
                    <c:v>3.2000000000000002E-3</c:v>
                  </c:pt>
                  <c:pt idx="17">
                    <c:v>2.5999999999999999E-3</c:v>
                  </c:pt>
                  <c:pt idx="18">
                    <c:v>1.6000000000000001E-3</c:v>
                  </c:pt>
                  <c:pt idx="19">
                    <c:v>2.0999999999999999E-3</c:v>
                  </c:pt>
                  <c:pt idx="20">
                    <c:v>5.4000000000000003E-3</c:v>
                  </c:pt>
                  <c:pt idx="21">
                    <c:v>2.5000000000000001E-3</c:v>
                  </c:pt>
                  <c:pt idx="22">
                    <c:v>2.0999999999999999E-3</c:v>
                  </c:pt>
                  <c:pt idx="23">
                    <c:v>2.3E-3</c:v>
                  </c:pt>
                  <c:pt idx="24">
                    <c:v>2E-3</c:v>
                  </c:pt>
                  <c:pt idx="25">
                    <c:v>4.5999999999999999E-3</c:v>
                  </c:pt>
                  <c:pt idx="26">
                    <c:v>2.3999999999999998E-3</c:v>
                  </c:pt>
                  <c:pt idx="27">
                    <c:v>2.8E-3</c:v>
                  </c:pt>
                  <c:pt idx="28">
                    <c:v>2.8E-3</c:v>
                  </c:pt>
                  <c:pt idx="29">
                    <c:v>3.3E-3</c:v>
                  </c:pt>
                  <c:pt idx="30">
                    <c:v>2.3999999999999998E-3</c:v>
                  </c:pt>
                  <c:pt idx="31">
                    <c:v>2.5000000000000001E-3</c:v>
                  </c:pt>
                  <c:pt idx="32">
                    <c:v>4.4999999999999997E-3</c:v>
                  </c:pt>
                  <c:pt idx="33">
                    <c:v>3.3999999999999998E-3</c:v>
                  </c:pt>
                  <c:pt idx="34">
                    <c:v>4.8999999999999998E-3</c:v>
                  </c:pt>
                  <c:pt idx="35">
                    <c:v>1.9E-3</c:v>
                  </c:pt>
                  <c:pt idx="36">
                    <c:v>4.3E-3</c:v>
                  </c:pt>
                  <c:pt idx="37">
                    <c:v>5.4999999999999997E-3</c:v>
                  </c:pt>
                  <c:pt idx="38">
                    <c:v>6.6E-3</c:v>
                  </c:pt>
                  <c:pt idx="39">
                    <c:v>3.3E-3</c:v>
                  </c:pt>
                  <c:pt idx="40">
                    <c:v>3.5000000000000001E-3</c:v>
                  </c:pt>
                  <c:pt idx="41">
                    <c:v>3.0999999999999999E-3</c:v>
                  </c:pt>
                  <c:pt idx="42">
                    <c:v>9.1000000000000004E-3</c:v>
                  </c:pt>
                  <c:pt idx="43">
                    <c:v>2.8E-3</c:v>
                  </c:pt>
                  <c:pt idx="44">
                    <c:v>4.3E-3</c:v>
                  </c:pt>
                  <c:pt idx="45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-1.282998801381817E-4</c:v>
                </c:pt>
                <c:pt idx="1">
                  <c:v>-9.0952063748020971E-4</c:v>
                </c:pt>
                <c:pt idx="2">
                  <c:v>-9.0297690690969014E-4</c:v>
                </c:pt>
                <c:pt idx="3">
                  <c:v>-9.0259938399216014E-4</c:v>
                </c:pt>
                <c:pt idx="4">
                  <c:v>-8.9932751870690046E-4</c:v>
                </c:pt>
                <c:pt idx="5">
                  <c:v>-8.9894999578937046E-4</c:v>
                </c:pt>
                <c:pt idx="6">
                  <c:v>-8.9492308466905079E-4</c:v>
                </c:pt>
                <c:pt idx="7">
                  <c:v>-8.9240626521885089E-4</c:v>
                </c:pt>
                <c:pt idx="8">
                  <c:v>-8.9202874230132089E-4</c:v>
                </c:pt>
                <c:pt idx="9">
                  <c:v>-8.916512193837909E-4</c:v>
                </c:pt>
                <c:pt idx="10">
                  <c:v>-8.88756877016061E-4</c:v>
                </c:pt>
                <c:pt idx="11">
                  <c:v>-8.8837935409853122E-4</c:v>
                </c:pt>
                <c:pt idx="12">
                  <c:v>-8.0607935807699657E-4</c:v>
                </c:pt>
                <c:pt idx="13">
                  <c:v>-8.0356253862679688E-4</c:v>
                </c:pt>
                <c:pt idx="14">
                  <c:v>-8.0318501570926688E-4</c:v>
                </c:pt>
                <c:pt idx="15">
                  <c:v>-8.0242996987420689E-4</c:v>
                </c:pt>
                <c:pt idx="16">
                  <c:v>-7.9513119346862732E-4</c:v>
                </c:pt>
                <c:pt idx="17">
                  <c:v>-7.9475367055109733E-4</c:v>
                </c:pt>
                <c:pt idx="18">
                  <c:v>-7.9299189693595742E-4</c:v>
                </c:pt>
                <c:pt idx="19">
                  <c:v>-7.9185932818336764E-4</c:v>
                </c:pt>
                <c:pt idx="20">
                  <c:v>-7.8607064344790784E-4</c:v>
                </c:pt>
                <c:pt idx="21">
                  <c:v>-7.8493807469531807E-4</c:v>
                </c:pt>
                <c:pt idx="22">
                  <c:v>-7.8342798302519809E-4</c:v>
                </c:pt>
                <c:pt idx="23">
                  <c:v>-7.8204373232758817E-4</c:v>
                </c:pt>
                <c:pt idx="24">
                  <c:v>-7.8166620941005818E-4</c:v>
                </c:pt>
                <c:pt idx="25">
                  <c:v>-7.7436743300447861E-4</c:v>
                </c:pt>
                <c:pt idx="26">
                  <c:v>-7.7398991008694883E-4</c:v>
                </c:pt>
                <c:pt idx="27">
                  <c:v>-7.6014740311084968E-4</c:v>
                </c:pt>
                <c:pt idx="28">
                  <c:v>-6.6727676539847579E-4</c:v>
                </c:pt>
                <c:pt idx="29">
                  <c:v>-6.6652171956341579E-4</c:v>
                </c:pt>
                <c:pt idx="30">
                  <c:v>-6.6614419664588601E-4</c:v>
                </c:pt>
                <c:pt idx="31">
                  <c:v>-6.5519603203751655E-4</c:v>
                </c:pt>
                <c:pt idx="32">
                  <c:v>-2.5665767209837314E-4</c:v>
                </c:pt>
                <c:pt idx="33">
                  <c:v>-2.5263076097805346E-4</c:v>
                </c:pt>
                <c:pt idx="34">
                  <c:v>-2.5225323806052347E-4</c:v>
                </c:pt>
                <c:pt idx="35">
                  <c:v>-2.453319845724739E-4</c:v>
                </c:pt>
                <c:pt idx="36">
                  <c:v>-2.4457693873741396E-4</c:v>
                </c:pt>
                <c:pt idx="37">
                  <c:v>-2.4130507345215417E-4</c:v>
                </c:pt>
                <c:pt idx="38">
                  <c:v>-2.3148947759637483E-4</c:v>
                </c:pt>
                <c:pt idx="39">
                  <c:v>-2.2343565535573536E-4</c:v>
                </c:pt>
                <c:pt idx="40">
                  <c:v>-1.447850475369906E-4</c:v>
                </c:pt>
                <c:pt idx="41">
                  <c:v>-1.3824131696647102E-4</c:v>
                </c:pt>
                <c:pt idx="42">
                  <c:v>-1.3786379404894105E-4</c:v>
                </c:pt>
                <c:pt idx="43">
                  <c:v>-1.3459192876368126E-4</c:v>
                </c:pt>
                <c:pt idx="44">
                  <c:v>-1.342144058461513E-4</c:v>
                </c:pt>
                <c:pt idx="45">
                  <c:v>-1.0501930022383324E-4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-3104</c:v>
                </c:pt>
                <c:pt idx="2">
                  <c:v>-3078</c:v>
                </c:pt>
                <c:pt idx="3">
                  <c:v>-3076.5</c:v>
                </c:pt>
                <c:pt idx="4">
                  <c:v>-3063.5</c:v>
                </c:pt>
                <c:pt idx="5">
                  <c:v>-3062</c:v>
                </c:pt>
                <c:pt idx="6">
                  <c:v>-3046</c:v>
                </c:pt>
                <c:pt idx="7">
                  <c:v>-3036</c:v>
                </c:pt>
                <c:pt idx="8">
                  <c:v>-3034.5</c:v>
                </c:pt>
                <c:pt idx="9">
                  <c:v>-3033</c:v>
                </c:pt>
                <c:pt idx="10">
                  <c:v>-3021.5</c:v>
                </c:pt>
                <c:pt idx="11">
                  <c:v>-3020</c:v>
                </c:pt>
                <c:pt idx="12">
                  <c:v>-2693</c:v>
                </c:pt>
                <c:pt idx="13">
                  <c:v>-2683</c:v>
                </c:pt>
                <c:pt idx="14">
                  <c:v>-2681.5</c:v>
                </c:pt>
                <c:pt idx="15">
                  <c:v>-2678.5</c:v>
                </c:pt>
                <c:pt idx="16">
                  <c:v>-2649.5</c:v>
                </c:pt>
                <c:pt idx="17">
                  <c:v>-2648</c:v>
                </c:pt>
                <c:pt idx="18">
                  <c:v>-2641</c:v>
                </c:pt>
                <c:pt idx="19">
                  <c:v>-2636.5</c:v>
                </c:pt>
                <c:pt idx="20">
                  <c:v>-2613.5</c:v>
                </c:pt>
                <c:pt idx="21">
                  <c:v>-2609</c:v>
                </c:pt>
                <c:pt idx="22">
                  <c:v>-2603</c:v>
                </c:pt>
                <c:pt idx="23">
                  <c:v>-2597.5</c:v>
                </c:pt>
                <c:pt idx="24">
                  <c:v>-2596</c:v>
                </c:pt>
                <c:pt idx="25">
                  <c:v>-2567</c:v>
                </c:pt>
                <c:pt idx="26">
                  <c:v>-2565.5</c:v>
                </c:pt>
                <c:pt idx="27">
                  <c:v>-2510.5</c:v>
                </c:pt>
                <c:pt idx="28">
                  <c:v>-2141.5</c:v>
                </c:pt>
                <c:pt idx="29">
                  <c:v>-2138.5</c:v>
                </c:pt>
                <c:pt idx="30">
                  <c:v>-2137</c:v>
                </c:pt>
                <c:pt idx="31">
                  <c:v>-2093.5</c:v>
                </c:pt>
                <c:pt idx="32">
                  <c:v>-510</c:v>
                </c:pt>
                <c:pt idx="33">
                  <c:v>-494</c:v>
                </c:pt>
                <c:pt idx="34">
                  <c:v>-492.5</c:v>
                </c:pt>
                <c:pt idx="35">
                  <c:v>-465</c:v>
                </c:pt>
                <c:pt idx="36">
                  <c:v>-462</c:v>
                </c:pt>
                <c:pt idx="37">
                  <c:v>-449</c:v>
                </c:pt>
                <c:pt idx="38">
                  <c:v>-410</c:v>
                </c:pt>
                <c:pt idx="39">
                  <c:v>-378</c:v>
                </c:pt>
                <c:pt idx="40">
                  <c:v>-65.5</c:v>
                </c:pt>
                <c:pt idx="41">
                  <c:v>-39.5</c:v>
                </c:pt>
                <c:pt idx="42">
                  <c:v>-38</c:v>
                </c:pt>
                <c:pt idx="43">
                  <c:v>-25</c:v>
                </c:pt>
                <c:pt idx="44">
                  <c:v>-23.5</c:v>
                </c:pt>
                <c:pt idx="45">
                  <c:v>92.5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48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56000.682000000001</v>
      </c>
      <c r="D7" s="13" t="s">
        <v>51</v>
      </c>
    </row>
    <row r="8" spans="1:15" ht="12.95" customHeight="1" x14ac:dyDescent="0.2">
      <c r="A8" s="20" t="s">
        <v>3</v>
      </c>
      <c r="C8" s="28">
        <v>0.68887200000000004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-1.282998801381817E-4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2.5168194501998326E-7</v>
      </c>
      <c r="D12" s="21"/>
      <c r="E12" s="31" t="s">
        <v>44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60600.752981597223</v>
      </c>
    </row>
    <row r="15" spans="1:15" ht="12.95" customHeight="1" x14ac:dyDescent="0.2">
      <c r="A15" s="17" t="s">
        <v>17</v>
      </c>
      <c r="C15" s="18">
        <f ca="1">(C7+C11)+(C8+C12)*INT(MAX(F21:F3533))</f>
        <v>56064.05811885486</v>
      </c>
      <c r="E15" s="33" t="s">
        <v>33</v>
      </c>
      <c r="F15" s="35">
        <f ca="1">ROUND(2*(F14-$C$7)/$C$8,0)/2+F13</f>
        <v>6678.5</v>
      </c>
    </row>
    <row r="16" spans="1:15" ht="12.95" customHeight="1" x14ac:dyDescent="0.2">
      <c r="A16" s="17" t="s">
        <v>4</v>
      </c>
      <c r="C16" s="18">
        <f ca="1">+C8+C12</f>
        <v>0.6888722516819451</v>
      </c>
      <c r="E16" s="33" t="s">
        <v>34</v>
      </c>
      <c r="F16" s="35">
        <f ca="1">ROUND(2*(F14-$C$15)/$C$16,0)/2+F13</f>
        <v>6586.5</v>
      </c>
    </row>
    <row r="17" spans="1:21" ht="12.95" customHeight="1" thickBot="1" x14ac:dyDescent="0.25">
      <c r="A17" s="16" t="s">
        <v>27</v>
      </c>
      <c r="C17" s="20">
        <f>COUNT(C21:C2191)</f>
        <v>46</v>
      </c>
      <c r="E17" s="33" t="s">
        <v>42</v>
      </c>
      <c r="F17" s="36">
        <f ca="1">+$C$15+$C$16*$F$16-15018.5-$C$5/24</f>
        <v>45583.211037891328</v>
      </c>
    </row>
    <row r="18" spans="1:21" ht="12.95" customHeight="1" thickTop="1" thickBot="1" x14ac:dyDescent="0.25">
      <c r="A18" s="17" t="s">
        <v>5</v>
      </c>
      <c r="C18" s="24">
        <f ca="1">+C15</f>
        <v>56064.05811885486</v>
      </c>
      <c r="D18" s="25">
        <f ca="1">+C16</f>
        <v>0.6888722516819451</v>
      </c>
      <c r="E18" s="38" t="s">
        <v>43</v>
      </c>
      <c r="F18" s="37">
        <f ca="1">+($C$15+$C$16*$F$16)-($C$16/2)-15018.5-$C$5/24</f>
        <v>45582.866601765483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56000.682000000001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-1.282998801381817E-4</v>
      </c>
      <c r="Q21" s="26">
        <f>+C21-15018.5</f>
        <v>40982.182000000001</v>
      </c>
    </row>
    <row r="22" spans="1:21" ht="12.95" customHeight="1" x14ac:dyDescent="0.2">
      <c r="A22" s="39" t="s">
        <v>46</v>
      </c>
      <c r="B22" s="40" t="s">
        <v>47</v>
      </c>
      <c r="C22" s="41">
        <v>53862.421200000215</v>
      </c>
      <c r="D22" s="42">
        <v>3.0999999999999999E-3</v>
      </c>
      <c r="E22" s="20">
        <f t="shared" ref="E22:E66" si="0">+(C22-C$7)/C$8</f>
        <v>-3104.0030658813034</v>
      </c>
      <c r="F22" s="20">
        <f t="shared" ref="F22:F66" si="1">ROUND(2*E22,0)/2</f>
        <v>-3104</v>
      </c>
      <c r="G22" s="20">
        <f t="shared" ref="G22:G66" si="2">+C22-(C$7+F22*C$8)</f>
        <v>-2.1119997836649418E-3</v>
      </c>
      <c r="J22" s="20">
        <f>+G22</f>
        <v>-2.1119997836649418E-3</v>
      </c>
      <c r="O22" s="20">
        <f t="shared" ref="O22:O66" ca="1" si="3">+C$11+C$12*$F22</f>
        <v>-9.0952063748020971E-4</v>
      </c>
      <c r="Q22" s="26">
        <f t="shared" ref="Q22:Q66" si="4">+C22-15018.5</f>
        <v>38843.921200000215</v>
      </c>
    </row>
    <row r="23" spans="1:21" ht="12.95" customHeight="1" x14ac:dyDescent="0.2">
      <c r="A23" s="39" t="s">
        <v>46</v>
      </c>
      <c r="B23" s="40" t="s">
        <v>47</v>
      </c>
      <c r="C23" s="41">
        <v>53880.331400000025</v>
      </c>
      <c r="D23" s="42">
        <v>1.8E-3</v>
      </c>
      <c r="E23" s="20">
        <f t="shared" si="0"/>
        <v>-3078.0037510596685</v>
      </c>
      <c r="F23" s="20">
        <f t="shared" si="1"/>
        <v>-3078</v>
      </c>
      <c r="G23" s="20">
        <f t="shared" si="2"/>
        <v>-2.583999972557649E-3</v>
      </c>
      <c r="J23" s="20">
        <f>+G23</f>
        <v>-2.583999972557649E-3</v>
      </c>
      <c r="O23" s="20">
        <f t="shared" ca="1" si="3"/>
        <v>-9.0297690690969014E-4</v>
      </c>
      <c r="Q23" s="26">
        <f t="shared" si="4"/>
        <v>38861.831400000025</v>
      </c>
    </row>
    <row r="24" spans="1:21" ht="12.95" customHeight="1" x14ac:dyDescent="0.2">
      <c r="A24" s="39" t="s">
        <v>46</v>
      </c>
      <c r="B24" s="40" t="s">
        <v>48</v>
      </c>
      <c r="C24" s="41">
        <v>53881.361800000072</v>
      </c>
      <c r="D24" s="42">
        <v>3.2000000000000002E-3</v>
      </c>
      <c r="E24" s="20">
        <f t="shared" si="0"/>
        <v>-3076.5079724534153</v>
      </c>
      <c r="F24" s="20">
        <f t="shared" si="1"/>
        <v>-3076.5</v>
      </c>
      <c r="G24" s="20">
        <f t="shared" si="2"/>
        <v>-5.4919999311096035E-3</v>
      </c>
      <c r="J24" s="20">
        <f>+G24</f>
        <v>-5.4919999311096035E-3</v>
      </c>
      <c r="O24" s="20">
        <f t="shared" ca="1" si="3"/>
        <v>-9.0259938399216014E-4</v>
      </c>
      <c r="Q24" s="26">
        <f t="shared" si="4"/>
        <v>38862.861800000072</v>
      </c>
    </row>
    <row r="25" spans="1:21" ht="12.95" customHeight="1" x14ac:dyDescent="0.2">
      <c r="A25" s="39" t="s">
        <v>46</v>
      </c>
      <c r="B25" s="40" t="s">
        <v>48</v>
      </c>
      <c r="C25" s="41">
        <v>53890.325100000016</v>
      </c>
      <c r="D25" s="42">
        <v>3.0999999999999999E-3</v>
      </c>
      <c r="E25" s="20">
        <f t="shared" si="0"/>
        <v>-3063.4964115249049</v>
      </c>
      <c r="F25" s="20">
        <f t="shared" si="1"/>
        <v>-3063.5</v>
      </c>
      <c r="G25" s="20">
        <f t="shared" si="2"/>
        <v>2.4720000146771781E-3</v>
      </c>
      <c r="J25" s="20">
        <f>+G25</f>
        <v>2.4720000146771781E-3</v>
      </c>
      <c r="O25" s="20">
        <f t="shared" ca="1" si="3"/>
        <v>-8.9932751870690046E-4</v>
      </c>
      <c r="Q25" s="26">
        <f t="shared" si="4"/>
        <v>38871.825100000016</v>
      </c>
    </row>
    <row r="26" spans="1:21" ht="12.95" customHeight="1" x14ac:dyDescent="0.2">
      <c r="A26" s="39" t="s">
        <v>46</v>
      </c>
      <c r="B26" s="40" t="s">
        <v>47</v>
      </c>
      <c r="C26" s="41">
        <v>53891.346899999771</v>
      </c>
      <c r="D26" s="42">
        <v>3.5999999999999999E-3</v>
      </c>
      <c r="E26" s="20">
        <f t="shared" si="0"/>
        <v>-3062.0131170961067</v>
      </c>
      <c r="F26" s="20">
        <f t="shared" si="1"/>
        <v>-3062</v>
      </c>
      <c r="G26" s="20">
        <f t="shared" si="2"/>
        <v>-9.0360002286615781E-3</v>
      </c>
      <c r="J26" s="20">
        <f>+G26</f>
        <v>-9.0360002286615781E-3</v>
      </c>
      <c r="O26" s="20">
        <f t="shared" ca="1" si="3"/>
        <v>-8.9894999578937046E-4</v>
      </c>
      <c r="Q26" s="26">
        <f t="shared" si="4"/>
        <v>38872.846899999771</v>
      </c>
    </row>
    <row r="27" spans="1:21" ht="12.95" customHeight="1" x14ac:dyDescent="0.2">
      <c r="A27" s="39" t="s">
        <v>46</v>
      </c>
      <c r="B27" s="40" t="s">
        <v>47</v>
      </c>
      <c r="C27" s="41">
        <v>53902.385300000198</v>
      </c>
      <c r="D27" s="42">
        <v>2.8999999999999998E-3</v>
      </c>
      <c r="E27" s="20">
        <f t="shared" si="0"/>
        <v>-3045.9892403810904</v>
      </c>
      <c r="F27" s="20">
        <f t="shared" si="1"/>
        <v>-3046</v>
      </c>
      <c r="G27" s="20">
        <f t="shared" si="2"/>
        <v>7.4120001954725012E-3</v>
      </c>
      <c r="J27" s="20">
        <f>+G27</f>
        <v>7.4120001954725012E-3</v>
      </c>
      <c r="O27" s="20">
        <f t="shared" ca="1" si="3"/>
        <v>-8.9492308466905079E-4</v>
      </c>
      <c r="Q27" s="26">
        <f t="shared" si="4"/>
        <v>38883.885300000198</v>
      </c>
    </row>
    <row r="28" spans="1:21" ht="12.95" customHeight="1" x14ac:dyDescent="0.2">
      <c r="A28" s="39" t="s">
        <v>46</v>
      </c>
      <c r="B28" s="40" t="s">
        <v>47</v>
      </c>
      <c r="C28" s="41">
        <v>53909.266299999785</v>
      </c>
      <c r="D28" s="42">
        <v>2.2000000000000001E-3</v>
      </c>
      <c r="E28" s="20">
        <f t="shared" si="0"/>
        <v>-3036.0004471080488</v>
      </c>
      <c r="F28" s="20">
        <f t="shared" si="1"/>
        <v>-3036</v>
      </c>
      <c r="G28" s="20">
        <f t="shared" si="2"/>
        <v>-3.0800021340837702E-4</v>
      </c>
      <c r="J28" s="20">
        <f>+G28</f>
        <v>-3.0800021340837702E-4</v>
      </c>
      <c r="O28" s="20">
        <f t="shared" ca="1" si="3"/>
        <v>-8.9240626521885089E-4</v>
      </c>
      <c r="Q28" s="26">
        <f t="shared" si="4"/>
        <v>38890.766299999785</v>
      </c>
    </row>
    <row r="29" spans="1:21" ht="12.95" customHeight="1" x14ac:dyDescent="0.2">
      <c r="A29" s="39" t="s">
        <v>46</v>
      </c>
      <c r="B29" s="40" t="s">
        <v>48</v>
      </c>
      <c r="C29" s="41">
        <v>53910.298700000159</v>
      </c>
      <c r="D29" s="42">
        <v>2.0999999999999999E-3</v>
      </c>
      <c r="E29" s="20">
        <f t="shared" si="0"/>
        <v>-3034.5017652043357</v>
      </c>
      <c r="F29" s="20">
        <f t="shared" si="1"/>
        <v>-3034.5</v>
      </c>
      <c r="G29" s="20">
        <f t="shared" si="2"/>
        <v>-1.2159998441347852E-3</v>
      </c>
      <c r="J29" s="20">
        <f>+G29</f>
        <v>-1.2159998441347852E-3</v>
      </c>
      <c r="O29" s="20">
        <f t="shared" ca="1" si="3"/>
        <v>-8.9202874230132089E-4</v>
      </c>
      <c r="Q29" s="26">
        <f t="shared" si="4"/>
        <v>38891.798700000159</v>
      </c>
    </row>
    <row r="30" spans="1:21" ht="12.95" customHeight="1" x14ac:dyDescent="0.2">
      <c r="A30" s="39" t="s">
        <v>46</v>
      </c>
      <c r="B30" s="40" t="s">
        <v>47</v>
      </c>
      <c r="C30" s="41">
        <v>53911.328000000212</v>
      </c>
      <c r="D30" s="42">
        <v>2.5999999999999999E-3</v>
      </c>
      <c r="E30" s="20">
        <f t="shared" si="0"/>
        <v>-3033.007583411415</v>
      </c>
      <c r="F30" s="20">
        <f t="shared" si="1"/>
        <v>-3033</v>
      </c>
      <c r="G30" s="20">
        <f t="shared" si="2"/>
        <v>-5.2239997894503176E-3</v>
      </c>
      <c r="J30" s="20">
        <f>+G30</f>
        <v>-5.2239997894503176E-3</v>
      </c>
      <c r="O30" s="20">
        <f t="shared" ca="1" si="3"/>
        <v>-8.916512193837909E-4</v>
      </c>
      <c r="Q30" s="26">
        <f t="shared" si="4"/>
        <v>38892.828000000212</v>
      </c>
    </row>
    <row r="31" spans="1:21" ht="12.95" customHeight="1" x14ac:dyDescent="0.2">
      <c r="A31" s="39" t="s">
        <v>46</v>
      </c>
      <c r="B31" s="40" t="s">
        <v>48</v>
      </c>
      <c r="C31" s="41">
        <v>53919.25680000009</v>
      </c>
      <c r="D31" s="42">
        <v>2.5000000000000001E-3</v>
      </c>
      <c r="E31" s="20">
        <f t="shared" si="0"/>
        <v>-3021.4977528480044</v>
      </c>
      <c r="F31" s="20">
        <f t="shared" si="1"/>
        <v>-3021.5</v>
      </c>
      <c r="G31" s="20">
        <f t="shared" si="2"/>
        <v>1.5480000874958932E-3</v>
      </c>
      <c r="J31" s="20">
        <f>+G31</f>
        <v>1.5480000874958932E-3</v>
      </c>
      <c r="O31" s="20">
        <f t="shared" ca="1" si="3"/>
        <v>-8.88756877016061E-4</v>
      </c>
      <c r="Q31" s="26">
        <f t="shared" si="4"/>
        <v>38900.75680000009</v>
      </c>
    </row>
    <row r="32" spans="1:21" ht="12.95" customHeight="1" x14ac:dyDescent="0.2">
      <c r="A32" s="39" t="s">
        <v>46</v>
      </c>
      <c r="B32" s="40" t="s">
        <v>47</v>
      </c>
      <c r="C32" s="41">
        <v>53920.291100000031</v>
      </c>
      <c r="D32" s="42">
        <v>2.5999999999999999E-3</v>
      </c>
      <c r="E32" s="20">
        <f t="shared" si="0"/>
        <v>-3019.9963128127856</v>
      </c>
      <c r="F32" s="20">
        <f t="shared" si="1"/>
        <v>-3020</v>
      </c>
      <c r="G32" s="20">
        <f t="shared" si="2"/>
        <v>2.5400000304216519E-3</v>
      </c>
      <c r="J32" s="20">
        <f>+G32</f>
        <v>2.5400000304216519E-3</v>
      </c>
      <c r="O32" s="20">
        <f t="shared" ca="1" si="3"/>
        <v>-8.8837935409853122E-4</v>
      </c>
      <c r="Q32" s="26">
        <f t="shared" si="4"/>
        <v>38901.791100000031</v>
      </c>
    </row>
    <row r="33" spans="1:17" ht="12.95" customHeight="1" x14ac:dyDescent="0.2">
      <c r="A33" s="39" t="s">
        <v>46</v>
      </c>
      <c r="B33" s="40" t="s">
        <v>47</v>
      </c>
      <c r="C33" s="41">
        <v>54145.546500000171</v>
      </c>
      <c r="D33" s="42">
        <v>2.5999999999999999E-3</v>
      </c>
      <c r="E33" s="20">
        <f t="shared" si="0"/>
        <v>-2693.0046510815205</v>
      </c>
      <c r="F33" s="20">
        <f t="shared" si="1"/>
        <v>-2693</v>
      </c>
      <c r="G33" s="20">
        <f t="shared" si="2"/>
        <v>-3.2039998259278946E-3</v>
      </c>
      <c r="J33" s="20">
        <f>+G33</f>
        <v>-3.2039998259278946E-3</v>
      </c>
      <c r="O33" s="20">
        <f t="shared" ca="1" si="3"/>
        <v>-8.0607935807699657E-4</v>
      </c>
      <c r="Q33" s="26">
        <f t="shared" si="4"/>
        <v>39127.046500000171</v>
      </c>
    </row>
    <row r="34" spans="1:17" ht="12.95" customHeight="1" x14ac:dyDescent="0.2">
      <c r="A34" s="39" t="s">
        <v>46</v>
      </c>
      <c r="B34" s="40" t="s">
        <v>47</v>
      </c>
      <c r="C34" s="41">
        <v>54152.438000000082</v>
      </c>
      <c r="D34" s="42">
        <v>3.0999999999999999E-3</v>
      </c>
      <c r="E34" s="20">
        <f t="shared" si="0"/>
        <v>-2683.0006154988423</v>
      </c>
      <c r="F34" s="20">
        <f t="shared" si="1"/>
        <v>-2683</v>
      </c>
      <c r="G34" s="20">
        <f t="shared" si="2"/>
        <v>-4.2399991798447445E-4</v>
      </c>
      <c r="J34" s="20">
        <f>+G34</f>
        <v>-4.2399991798447445E-4</v>
      </c>
      <c r="O34" s="20">
        <f t="shared" ca="1" si="3"/>
        <v>-8.0356253862679688E-4</v>
      </c>
      <c r="Q34" s="26">
        <f t="shared" si="4"/>
        <v>39133.938000000082</v>
      </c>
    </row>
    <row r="35" spans="1:17" ht="12.95" customHeight="1" x14ac:dyDescent="0.2">
      <c r="A35" s="39" t="s">
        <v>46</v>
      </c>
      <c r="B35" s="40" t="s">
        <v>48</v>
      </c>
      <c r="C35" s="41">
        <v>54153.468799999915</v>
      </c>
      <c r="D35" s="42">
        <v>2.0999999999999999E-3</v>
      </c>
      <c r="E35" s="20">
        <f t="shared" si="0"/>
        <v>-2681.5042562335029</v>
      </c>
      <c r="F35" s="20">
        <f t="shared" si="1"/>
        <v>-2681.5</v>
      </c>
      <c r="G35" s="20">
        <f t="shared" si="2"/>
        <v>-2.9320000830921344E-3</v>
      </c>
      <c r="J35" s="20">
        <f>+G35</f>
        <v>-2.9320000830921344E-3</v>
      </c>
      <c r="O35" s="20">
        <f t="shared" ca="1" si="3"/>
        <v>-8.0318501570926688E-4</v>
      </c>
      <c r="Q35" s="26">
        <f t="shared" si="4"/>
        <v>39134.968799999915</v>
      </c>
    </row>
    <row r="36" spans="1:17" ht="12.95" customHeight="1" x14ac:dyDescent="0.2">
      <c r="A36" s="39" t="s">
        <v>46</v>
      </c>
      <c r="B36" s="40" t="s">
        <v>48</v>
      </c>
      <c r="C36" s="41">
        <v>54155.535699999891</v>
      </c>
      <c r="D36" s="42">
        <v>2E-3</v>
      </c>
      <c r="E36" s="20">
        <f t="shared" si="0"/>
        <v>-2678.5038439653658</v>
      </c>
      <c r="F36" s="20">
        <f t="shared" si="1"/>
        <v>-2678.5</v>
      </c>
      <c r="G36" s="20">
        <f t="shared" si="2"/>
        <v>-2.6480001106392592E-3</v>
      </c>
      <c r="J36" s="20">
        <f>+G36</f>
        <v>-2.6480001106392592E-3</v>
      </c>
      <c r="O36" s="20">
        <f t="shared" ca="1" si="3"/>
        <v>-8.0242996987420689E-4</v>
      </c>
      <c r="Q36" s="26">
        <f t="shared" si="4"/>
        <v>39137.035699999891</v>
      </c>
    </row>
    <row r="37" spans="1:17" ht="12.95" customHeight="1" x14ac:dyDescent="0.2">
      <c r="A37" s="39" t="s">
        <v>46</v>
      </c>
      <c r="B37" s="40" t="s">
        <v>48</v>
      </c>
      <c r="C37" s="41">
        <v>54175.517200000118</v>
      </c>
      <c r="D37" s="42">
        <v>3.2000000000000002E-3</v>
      </c>
      <c r="E37" s="20">
        <f t="shared" si="0"/>
        <v>-2649.4977296215875</v>
      </c>
      <c r="F37" s="20">
        <f t="shared" si="1"/>
        <v>-2649.5</v>
      </c>
      <c r="G37" s="20">
        <f t="shared" si="2"/>
        <v>1.5640001147403382E-3</v>
      </c>
      <c r="J37" s="20">
        <f>+G37</f>
        <v>1.5640001147403382E-3</v>
      </c>
      <c r="O37" s="20">
        <f t="shared" ca="1" si="3"/>
        <v>-7.9513119346862732E-4</v>
      </c>
      <c r="Q37" s="26">
        <f t="shared" si="4"/>
        <v>39157.017200000118</v>
      </c>
    </row>
    <row r="38" spans="1:17" ht="12.95" customHeight="1" x14ac:dyDescent="0.2">
      <c r="A38" s="39" t="s">
        <v>46</v>
      </c>
      <c r="B38" s="40" t="s">
        <v>47</v>
      </c>
      <c r="C38" s="41">
        <v>54176.54749999987</v>
      </c>
      <c r="D38" s="42">
        <v>2.5999999999999999E-3</v>
      </c>
      <c r="E38" s="20">
        <f t="shared" si="0"/>
        <v>-2648.0020961806126</v>
      </c>
      <c r="F38" s="20">
        <f t="shared" si="1"/>
        <v>-2648</v>
      </c>
      <c r="G38" s="20">
        <f t="shared" si="2"/>
        <v>-1.4440001323237084E-3</v>
      </c>
      <c r="J38" s="20">
        <f>+G38</f>
        <v>-1.4440001323237084E-3</v>
      </c>
      <c r="O38" s="20">
        <f t="shared" ca="1" si="3"/>
        <v>-7.9475367055109733E-4</v>
      </c>
      <c r="Q38" s="26">
        <f t="shared" si="4"/>
        <v>39158.04749999987</v>
      </c>
    </row>
    <row r="39" spans="1:17" ht="12.95" customHeight="1" x14ac:dyDescent="0.2">
      <c r="A39" s="39" t="s">
        <v>46</v>
      </c>
      <c r="B39" s="40" t="s">
        <v>47</v>
      </c>
      <c r="C39" s="41">
        <v>54181.37630000012</v>
      </c>
      <c r="D39" s="42">
        <v>1.6000000000000001E-3</v>
      </c>
      <c r="E39" s="20">
        <f t="shared" si="0"/>
        <v>-2640.9923759419466</v>
      </c>
      <c r="F39" s="20">
        <f t="shared" si="1"/>
        <v>-2641</v>
      </c>
      <c r="G39" s="20">
        <f t="shared" si="2"/>
        <v>5.2520001190714538E-3</v>
      </c>
      <c r="J39" s="20">
        <f>+G39</f>
        <v>5.2520001190714538E-3</v>
      </c>
      <c r="O39" s="20">
        <f t="shared" ca="1" si="3"/>
        <v>-7.9299189693595742E-4</v>
      </c>
      <c r="Q39" s="26">
        <f t="shared" si="4"/>
        <v>39162.87630000012</v>
      </c>
    </row>
    <row r="40" spans="1:17" ht="12.95" customHeight="1" x14ac:dyDescent="0.2">
      <c r="A40" s="39" t="s">
        <v>46</v>
      </c>
      <c r="B40" s="40" t="s">
        <v>48</v>
      </c>
      <c r="C40" s="41">
        <v>54184.475399999879</v>
      </c>
      <c r="D40" s="42">
        <v>2.0999999999999999E-3</v>
      </c>
      <c r="E40" s="20">
        <f t="shared" si="0"/>
        <v>-2636.4935721006532</v>
      </c>
      <c r="F40" s="20">
        <f t="shared" si="1"/>
        <v>-2636.5</v>
      </c>
      <c r="G40" s="20">
        <f t="shared" si="2"/>
        <v>4.427999876497779E-3</v>
      </c>
      <c r="J40" s="20">
        <f>+G40</f>
        <v>4.427999876497779E-3</v>
      </c>
      <c r="O40" s="20">
        <f t="shared" ca="1" si="3"/>
        <v>-7.9185932818336764E-4</v>
      </c>
      <c r="Q40" s="26">
        <f t="shared" si="4"/>
        <v>39165.975399999879</v>
      </c>
    </row>
    <row r="41" spans="1:17" ht="12.95" customHeight="1" x14ac:dyDescent="0.2">
      <c r="A41" s="39" t="s">
        <v>46</v>
      </c>
      <c r="B41" s="40" t="s">
        <v>48</v>
      </c>
      <c r="C41" s="41">
        <v>54200.307899999898</v>
      </c>
      <c r="D41" s="42">
        <v>5.4000000000000003E-3</v>
      </c>
      <c r="E41" s="20">
        <f t="shared" si="0"/>
        <v>-2613.5103473506001</v>
      </c>
      <c r="F41" s="20">
        <f t="shared" si="1"/>
        <v>-2613.5</v>
      </c>
      <c r="G41" s="20">
        <f t="shared" si="2"/>
        <v>-7.1280000993283466E-3</v>
      </c>
      <c r="J41" s="20">
        <f>+G41</f>
        <v>-7.1280000993283466E-3</v>
      </c>
      <c r="O41" s="20">
        <f t="shared" ca="1" si="3"/>
        <v>-7.8607064344790784E-4</v>
      </c>
      <c r="Q41" s="26">
        <f t="shared" si="4"/>
        <v>39181.807899999898</v>
      </c>
    </row>
    <row r="42" spans="1:17" ht="12.95" customHeight="1" x14ac:dyDescent="0.2">
      <c r="A42" s="39" t="s">
        <v>46</v>
      </c>
      <c r="B42" s="40" t="s">
        <v>47</v>
      </c>
      <c r="C42" s="41">
        <v>54203.417100000195</v>
      </c>
      <c r="D42" s="42">
        <v>2.5000000000000001E-3</v>
      </c>
      <c r="E42" s="20">
        <f t="shared" si="0"/>
        <v>-2608.9968818587568</v>
      </c>
      <c r="F42" s="20">
        <f t="shared" si="1"/>
        <v>-2609</v>
      </c>
      <c r="G42" s="20">
        <f t="shared" si="2"/>
        <v>2.1480001960298978E-3</v>
      </c>
      <c r="J42" s="20">
        <f>+G42</f>
        <v>2.1480001960298978E-3</v>
      </c>
      <c r="O42" s="20">
        <f t="shared" ca="1" si="3"/>
        <v>-7.8493807469531807E-4</v>
      </c>
      <c r="Q42" s="26">
        <f t="shared" si="4"/>
        <v>39184.917100000195</v>
      </c>
    </row>
    <row r="43" spans="1:17" ht="12.95" customHeight="1" x14ac:dyDescent="0.2">
      <c r="A43" s="39" t="s">
        <v>46</v>
      </c>
      <c r="B43" s="40" t="s">
        <v>47</v>
      </c>
      <c r="C43" s="41">
        <v>54207.545100000221</v>
      </c>
      <c r="D43" s="42">
        <v>2.0999999999999999E-3</v>
      </c>
      <c r="E43" s="20">
        <f t="shared" si="0"/>
        <v>-2603.0044768836292</v>
      </c>
      <c r="F43" s="20">
        <f t="shared" si="1"/>
        <v>-2603</v>
      </c>
      <c r="G43" s="20">
        <f t="shared" si="2"/>
        <v>-3.0839997780276462E-3</v>
      </c>
      <c r="J43" s="20">
        <f>+G43</f>
        <v>-3.0839997780276462E-3</v>
      </c>
      <c r="O43" s="20">
        <f t="shared" ca="1" si="3"/>
        <v>-7.8342798302519809E-4</v>
      </c>
      <c r="Q43" s="26">
        <f t="shared" si="4"/>
        <v>39189.045100000221</v>
      </c>
    </row>
    <row r="44" spans="1:17" ht="12.95" customHeight="1" x14ac:dyDescent="0.2">
      <c r="A44" s="39" t="s">
        <v>46</v>
      </c>
      <c r="B44" s="40" t="s">
        <v>48</v>
      </c>
      <c r="C44" s="41">
        <v>54211.332700000145</v>
      </c>
      <c r="D44" s="42">
        <v>2.3E-3</v>
      </c>
      <c r="E44" s="20">
        <f t="shared" si="0"/>
        <v>-2597.506213055337</v>
      </c>
      <c r="F44" s="20">
        <f t="shared" si="1"/>
        <v>-2597.5</v>
      </c>
      <c r="G44" s="20">
        <f t="shared" si="2"/>
        <v>-4.2799998554983176E-3</v>
      </c>
      <c r="J44" s="20">
        <f>+G44</f>
        <v>-4.2799998554983176E-3</v>
      </c>
      <c r="O44" s="20">
        <f t="shared" ca="1" si="3"/>
        <v>-7.8204373232758817E-4</v>
      </c>
      <c r="Q44" s="26">
        <f t="shared" si="4"/>
        <v>39192.832700000145</v>
      </c>
    </row>
    <row r="45" spans="1:17" ht="12.95" customHeight="1" x14ac:dyDescent="0.2">
      <c r="A45" s="39" t="s">
        <v>46</v>
      </c>
      <c r="B45" s="40" t="s">
        <v>47</v>
      </c>
      <c r="C45" s="41">
        <v>54212.369099999778</v>
      </c>
      <c r="D45" s="42">
        <v>2E-3</v>
      </c>
      <c r="E45" s="20">
        <f t="shared" si="0"/>
        <v>-2596.0017245587319</v>
      </c>
      <c r="F45" s="20">
        <f t="shared" si="1"/>
        <v>-2596</v>
      </c>
      <c r="G45" s="20">
        <f t="shared" si="2"/>
        <v>-1.1880002202815376E-3</v>
      </c>
      <c r="J45" s="20">
        <f>+G45</f>
        <v>-1.1880002202815376E-3</v>
      </c>
      <c r="O45" s="20">
        <f t="shared" ca="1" si="3"/>
        <v>-7.8166620941005818E-4</v>
      </c>
      <c r="Q45" s="26">
        <f t="shared" si="4"/>
        <v>39193.869099999778</v>
      </c>
    </row>
    <row r="46" spans="1:17" ht="12.95" customHeight="1" x14ac:dyDescent="0.2">
      <c r="A46" s="39" t="s">
        <v>46</v>
      </c>
      <c r="B46" s="40" t="s">
        <v>47</v>
      </c>
      <c r="C46" s="41">
        <v>54232.347599999979</v>
      </c>
      <c r="D46" s="42">
        <v>4.5999999999999999E-3</v>
      </c>
      <c r="E46" s="20">
        <f t="shared" si="0"/>
        <v>-2566.9999651604671</v>
      </c>
      <c r="F46" s="20">
        <f t="shared" si="1"/>
        <v>-2567</v>
      </c>
      <c r="G46" s="20">
        <f t="shared" si="2"/>
        <v>2.3999979021027684E-5</v>
      </c>
      <c r="J46" s="20">
        <f>+G46</f>
        <v>2.3999979021027684E-5</v>
      </c>
      <c r="O46" s="20">
        <f t="shared" ca="1" si="3"/>
        <v>-7.7436743300447861E-4</v>
      </c>
      <c r="Q46" s="26">
        <f t="shared" si="4"/>
        <v>39213.847599999979</v>
      </c>
    </row>
    <row r="47" spans="1:17" ht="12.95" customHeight="1" x14ac:dyDescent="0.2">
      <c r="A47" s="39" t="s">
        <v>46</v>
      </c>
      <c r="B47" s="40" t="s">
        <v>48</v>
      </c>
      <c r="C47" s="41">
        <v>54233.380700000096</v>
      </c>
      <c r="D47" s="42">
        <v>2.3999999999999998E-3</v>
      </c>
      <c r="E47" s="20">
        <f t="shared" si="0"/>
        <v>-2565.5002671031839</v>
      </c>
      <c r="F47" s="20">
        <f t="shared" si="1"/>
        <v>-2565.5</v>
      </c>
      <c r="G47" s="20">
        <f t="shared" si="2"/>
        <v>-1.8399990221951157E-4</v>
      </c>
      <c r="J47" s="20">
        <f>+G47</f>
        <v>-1.8399990221951157E-4</v>
      </c>
      <c r="O47" s="20">
        <f t="shared" ca="1" si="3"/>
        <v>-7.7398991008694883E-4</v>
      </c>
      <c r="Q47" s="26">
        <f t="shared" si="4"/>
        <v>39214.880700000096</v>
      </c>
    </row>
    <row r="48" spans="1:17" ht="12.95" customHeight="1" x14ac:dyDescent="0.2">
      <c r="A48" s="39" t="s">
        <v>46</v>
      </c>
      <c r="B48" s="40" t="s">
        <v>48</v>
      </c>
      <c r="C48" s="41">
        <v>54271.266499999911</v>
      </c>
      <c r="D48" s="42">
        <v>2.8E-3</v>
      </c>
      <c r="E48" s="20">
        <f t="shared" si="0"/>
        <v>-2510.5034026641961</v>
      </c>
      <c r="F48" s="20">
        <f t="shared" si="1"/>
        <v>-2510.5</v>
      </c>
      <c r="G48" s="20">
        <f t="shared" si="2"/>
        <v>-2.3440000877599232E-3</v>
      </c>
      <c r="J48" s="20">
        <f>+G48</f>
        <v>-2.3440000877599232E-3</v>
      </c>
      <c r="O48" s="20">
        <f t="shared" ca="1" si="3"/>
        <v>-7.6014740311084968E-4</v>
      </c>
      <c r="Q48" s="26">
        <f t="shared" si="4"/>
        <v>39252.766499999911</v>
      </c>
    </row>
    <row r="49" spans="1:17" ht="12.95" customHeight="1" x14ac:dyDescent="0.2">
      <c r="A49" s="39" t="s">
        <v>46</v>
      </c>
      <c r="B49" s="40" t="s">
        <v>48</v>
      </c>
      <c r="C49" s="41">
        <v>54525.466000000015</v>
      </c>
      <c r="D49" s="42">
        <v>2.8E-3</v>
      </c>
      <c r="E49" s="20">
        <f t="shared" si="0"/>
        <v>-2141.4950818148882</v>
      </c>
      <c r="F49" s="20">
        <f t="shared" si="1"/>
        <v>-2141.5</v>
      </c>
      <c r="G49" s="20">
        <f t="shared" si="2"/>
        <v>3.3880000119097531E-3</v>
      </c>
      <c r="J49" s="20">
        <f>+G49</f>
        <v>3.3880000119097531E-3</v>
      </c>
      <c r="O49" s="20">
        <f t="shared" ca="1" si="3"/>
        <v>-6.6727676539847579E-4</v>
      </c>
      <c r="Q49" s="26">
        <f t="shared" si="4"/>
        <v>39506.966000000015</v>
      </c>
    </row>
    <row r="50" spans="1:17" ht="12.95" customHeight="1" x14ac:dyDescent="0.2">
      <c r="A50" s="39" t="s">
        <v>46</v>
      </c>
      <c r="B50" s="40" t="s">
        <v>48</v>
      </c>
      <c r="C50" s="41">
        <v>54527.528799999971</v>
      </c>
      <c r="D50" s="42">
        <v>3.3E-3</v>
      </c>
      <c r="E50" s="20">
        <f t="shared" si="0"/>
        <v>-2138.5006213055976</v>
      </c>
      <c r="F50" s="20">
        <f t="shared" si="1"/>
        <v>-2138.5</v>
      </c>
      <c r="G50" s="20">
        <f t="shared" si="2"/>
        <v>-4.2800002847798169E-4</v>
      </c>
      <c r="J50" s="20">
        <f>+G50</f>
        <v>-4.2800002847798169E-4</v>
      </c>
      <c r="O50" s="20">
        <f t="shared" ca="1" si="3"/>
        <v>-6.6652171956341579E-4</v>
      </c>
      <c r="Q50" s="26">
        <f t="shared" si="4"/>
        <v>39509.028799999971</v>
      </c>
    </row>
    <row r="51" spans="1:17" ht="12.95" customHeight="1" x14ac:dyDescent="0.2">
      <c r="A51" s="39" t="s">
        <v>46</v>
      </c>
      <c r="B51" s="40" t="s">
        <v>47</v>
      </c>
      <c r="C51" s="41">
        <v>54528.563000000082</v>
      </c>
      <c r="D51" s="42">
        <v>2.3999999999999998E-3</v>
      </c>
      <c r="E51" s="20">
        <f t="shared" si="0"/>
        <v>-2136.9993264349814</v>
      </c>
      <c r="F51" s="20">
        <f t="shared" si="1"/>
        <v>-2137</v>
      </c>
      <c r="G51" s="20">
        <f t="shared" si="2"/>
        <v>4.6400008432101458E-4</v>
      </c>
      <c r="J51" s="20">
        <f>+G51</f>
        <v>4.6400008432101458E-4</v>
      </c>
      <c r="O51" s="20">
        <f t="shared" ca="1" si="3"/>
        <v>-6.6614419664588601E-4</v>
      </c>
      <c r="Q51" s="26">
        <f t="shared" si="4"/>
        <v>39510.063000000082</v>
      </c>
    </row>
    <row r="52" spans="1:17" ht="12.95" customHeight="1" x14ac:dyDescent="0.2">
      <c r="A52" s="39" t="s">
        <v>46</v>
      </c>
      <c r="B52" s="40" t="s">
        <v>48</v>
      </c>
      <c r="C52" s="41">
        <v>54558.531200000085</v>
      </c>
      <c r="D52" s="42">
        <v>2.5000000000000001E-3</v>
      </c>
      <c r="E52" s="20">
        <f t="shared" si="0"/>
        <v>-2093.4960340961975</v>
      </c>
      <c r="F52" s="20">
        <f t="shared" si="1"/>
        <v>-2093.5</v>
      </c>
      <c r="G52" s="20">
        <f t="shared" si="2"/>
        <v>2.7320000808686018E-3</v>
      </c>
      <c r="J52" s="20">
        <f>+G52</f>
        <v>2.7320000808686018E-3</v>
      </c>
      <c r="O52" s="20">
        <f t="shared" ca="1" si="3"/>
        <v>-6.5519603203751655E-4</v>
      </c>
      <c r="Q52" s="26">
        <f t="shared" si="4"/>
        <v>39540.031200000085</v>
      </c>
    </row>
    <row r="53" spans="1:17" ht="12.95" customHeight="1" x14ac:dyDescent="0.2">
      <c r="A53" s="39" t="s">
        <v>46</v>
      </c>
      <c r="B53" s="40" t="s">
        <v>47</v>
      </c>
      <c r="C53" s="41">
        <v>55649.358299999963</v>
      </c>
      <c r="D53" s="42">
        <v>4.4999999999999997E-3</v>
      </c>
      <c r="E53" s="20">
        <f t="shared" si="0"/>
        <v>-509.99851931859212</v>
      </c>
      <c r="F53" s="20">
        <f t="shared" si="1"/>
        <v>-510</v>
      </c>
      <c r="G53" s="20">
        <f t="shared" si="2"/>
        <v>1.0199999596807174E-3</v>
      </c>
      <c r="J53" s="20">
        <f>+G53</f>
        <v>1.0199999596807174E-3</v>
      </c>
      <c r="O53" s="20">
        <f t="shared" ca="1" si="3"/>
        <v>-2.5665767209837314E-4</v>
      </c>
      <c r="Q53" s="26">
        <f t="shared" si="4"/>
        <v>40630.858299999963</v>
      </c>
    </row>
    <row r="54" spans="1:17" ht="12.95" customHeight="1" x14ac:dyDescent="0.2">
      <c r="A54" s="39" t="s">
        <v>46</v>
      </c>
      <c r="B54" s="40" t="s">
        <v>47</v>
      </c>
      <c r="C54" s="41">
        <v>55660.378599999938</v>
      </c>
      <c r="D54" s="42">
        <v>3.3999999999999998E-3</v>
      </c>
      <c r="E54" s="20">
        <f t="shared" si="0"/>
        <v>-494.0009174419377</v>
      </c>
      <c r="F54" s="20">
        <f t="shared" si="1"/>
        <v>-494</v>
      </c>
      <c r="G54" s="20">
        <f t="shared" si="2"/>
        <v>-6.3200006115948781E-4</v>
      </c>
      <c r="J54" s="20">
        <f>+G54</f>
        <v>-6.3200006115948781E-4</v>
      </c>
      <c r="O54" s="20">
        <f t="shared" ca="1" si="3"/>
        <v>-2.5263076097805346E-4</v>
      </c>
      <c r="Q54" s="26">
        <f t="shared" si="4"/>
        <v>40641.878599999938</v>
      </c>
    </row>
    <row r="55" spans="1:17" ht="12.95" customHeight="1" x14ac:dyDescent="0.2">
      <c r="A55" s="39" t="s">
        <v>46</v>
      </c>
      <c r="B55" s="40" t="s">
        <v>48</v>
      </c>
      <c r="C55" s="41">
        <v>55661.413100000005</v>
      </c>
      <c r="D55" s="42">
        <v>4.8999999999999998E-3</v>
      </c>
      <c r="E55" s="20">
        <f t="shared" si="0"/>
        <v>-492.49918707683787</v>
      </c>
      <c r="F55" s="20">
        <f t="shared" si="1"/>
        <v>-492.5</v>
      </c>
      <c r="G55" s="20">
        <f t="shared" si="2"/>
        <v>5.6000000768108293E-4</v>
      </c>
      <c r="J55" s="20">
        <f>+G55</f>
        <v>5.6000000768108293E-4</v>
      </c>
      <c r="O55" s="20">
        <f t="shared" ca="1" si="3"/>
        <v>-2.5225323806052347E-4</v>
      </c>
      <c r="Q55" s="26">
        <f t="shared" si="4"/>
        <v>40642.913100000005</v>
      </c>
    </row>
    <row r="56" spans="1:17" ht="12.95" customHeight="1" x14ac:dyDescent="0.2">
      <c r="A56" s="39" t="s">
        <v>46</v>
      </c>
      <c r="B56" s="40" t="s">
        <v>47</v>
      </c>
      <c r="C56" s="41">
        <v>55680.355099999812</v>
      </c>
      <c r="D56" s="42">
        <v>1.9E-3</v>
      </c>
      <c r="E56" s="20">
        <f t="shared" si="0"/>
        <v>-465.0020613411333</v>
      </c>
      <c r="F56" s="20">
        <f t="shared" si="1"/>
        <v>-465</v>
      </c>
      <c r="G56" s="20">
        <f t="shared" si="2"/>
        <v>-1.4200001896824688E-3</v>
      </c>
      <c r="J56" s="20">
        <f>+G56</f>
        <v>-1.4200001896824688E-3</v>
      </c>
      <c r="O56" s="20">
        <f t="shared" ca="1" si="3"/>
        <v>-2.453319845724739E-4</v>
      </c>
      <c r="Q56" s="26">
        <f t="shared" si="4"/>
        <v>40661.855099999812</v>
      </c>
    </row>
    <row r="57" spans="1:17" ht="12.95" customHeight="1" x14ac:dyDescent="0.2">
      <c r="A57" s="39" t="s">
        <v>46</v>
      </c>
      <c r="B57" s="40" t="s">
        <v>47</v>
      </c>
      <c r="C57" s="41">
        <v>55682.424999999814</v>
      </c>
      <c r="D57" s="42">
        <v>4.3E-3</v>
      </c>
      <c r="E57" s="20">
        <f t="shared" si="0"/>
        <v>-461.99729412748223</v>
      </c>
      <c r="F57" s="20">
        <f t="shared" si="1"/>
        <v>-462</v>
      </c>
      <c r="G57" s="20">
        <f t="shared" si="2"/>
        <v>1.8639998161233962E-3</v>
      </c>
      <c r="J57" s="20">
        <f>+G57</f>
        <v>1.8639998161233962E-3</v>
      </c>
      <c r="O57" s="20">
        <f t="shared" ca="1" si="3"/>
        <v>-2.4457693873741396E-4</v>
      </c>
      <c r="Q57" s="26">
        <f t="shared" si="4"/>
        <v>40663.924999999814</v>
      </c>
    </row>
    <row r="58" spans="1:17" ht="12.95" customHeight="1" x14ac:dyDescent="0.2">
      <c r="A58" s="39" t="s">
        <v>46</v>
      </c>
      <c r="B58" s="40" t="s">
        <v>47</v>
      </c>
      <c r="C58" s="41">
        <v>55691.373300000094</v>
      </c>
      <c r="D58" s="42">
        <v>5.4999999999999997E-3</v>
      </c>
      <c r="E58" s="20">
        <f t="shared" si="0"/>
        <v>-449.00750792586547</v>
      </c>
      <c r="F58" s="20">
        <f t="shared" si="1"/>
        <v>-449</v>
      </c>
      <c r="G58" s="20">
        <f t="shared" si="2"/>
        <v>-5.171999910089653E-3</v>
      </c>
      <c r="J58" s="20">
        <f>+G58</f>
        <v>-5.171999910089653E-3</v>
      </c>
      <c r="O58" s="20">
        <f t="shared" ca="1" si="3"/>
        <v>-2.4130507345215417E-4</v>
      </c>
      <c r="Q58" s="26">
        <f t="shared" si="4"/>
        <v>40672.873300000094</v>
      </c>
    </row>
    <row r="59" spans="1:17" ht="12.95" customHeight="1" x14ac:dyDescent="0.2">
      <c r="A59" s="39" t="s">
        <v>46</v>
      </c>
      <c r="B59" s="40" t="s">
        <v>47</v>
      </c>
      <c r="C59" s="41">
        <v>55718.239300000016</v>
      </c>
      <c r="D59" s="42">
        <v>6.6E-3</v>
      </c>
      <c r="E59" s="20">
        <f t="shared" si="0"/>
        <v>-410.00751953916699</v>
      </c>
      <c r="F59" s="20">
        <f t="shared" si="1"/>
        <v>-410</v>
      </c>
      <c r="G59" s="20">
        <f t="shared" si="2"/>
        <v>-5.1799999855575152E-3</v>
      </c>
      <c r="J59" s="20">
        <f>+G59</f>
        <v>-5.1799999855575152E-3</v>
      </c>
      <c r="O59" s="20">
        <f t="shared" ca="1" si="3"/>
        <v>-2.3148947759637483E-4</v>
      </c>
      <c r="Q59" s="26">
        <f t="shared" si="4"/>
        <v>40699.739300000016</v>
      </c>
    </row>
    <row r="60" spans="1:17" ht="12.95" customHeight="1" x14ac:dyDescent="0.2">
      <c r="A60" s="39" t="s">
        <v>46</v>
      </c>
      <c r="B60" s="40" t="s">
        <v>47</v>
      </c>
      <c r="C60" s="41">
        <v>55740.284299999941</v>
      </c>
      <c r="D60" s="42">
        <v>3.3E-3</v>
      </c>
      <c r="E60" s="20">
        <f t="shared" si="0"/>
        <v>-378.00592853252789</v>
      </c>
      <c r="F60" s="20">
        <f t="shared" si="1"/>
        <v>-378</v>
      </c>
      <c r="G60" s="20">
        <f t="shared" si="2"/>
        <v>-4.0840000583557412E-3</v>
      </c>
      <c r="J60" s="20">
        <f>+G60</f>
        <v>-4.0840000583557412E-3</v>
      </c>
      <c r="O60" s="20">
        <f t="shared" ca="1" si="3"/>
        <v>-2.2343565535573536E-4</v>
      </c>
      <c r="Q60" s="26">
        <f t="shared" si="4"/>
        <v>40721.784299999941</v>
      </c>
    </row>
    <row r="61" spans="1:17" ht="12.95" customHeight="1" x14ac:dyDescent="0.2">
      <c r="A61" s="39" t="s">
        <v>46</v>
      </c>
      <c r="B61" s="40" t="s">
        <v>48</v>
      </c>
      <c r="C61" s="41">
        <v>55955.561300000176</v>
      </c>
      <c r="D61" s="42">
        <v>3.5000000000000001E-3</v>
      </c>
      <c r="E61" s="20">
        <f t="shared" si="0"/>
        <v>-65.499396113973077</v>
      </c>
      <c r="F61" s="20">
        <f t="shared" si="1"/>
        <v>-65.5</v>
      </c>
      <c r="G61" s="20">
        <f t="shared" si="2"/>
        <v>4.1600017721066251E-4</v>
      </c>
      <c r="J61" s="20">
        <f>+G61</f>
        <v>4.1600017721066251E-4</v>
      </c>
      <c r="O61" s="20">
        <f t="shared" ca="1" si="3"/>
        <v>-1.447850475369906E-4</v>
      </c>
      <c r="Q61" s="26">
        <f t="shared" si="4"/>
        <v>40937.061300000176</v>
      </c>
    </row>
    <row r="62" spans="1:17" ht="12.95" customHeight="1" x14ac:dyDescent="0.2">
      <c r="A62" s="39" t="s">
        <v>46</v>
      </c>
      <c r="B62" s="40" t="s">
        <v>48</v>
      </c>
      <c r="C62" s="41">
        <v>55973.473699999973</v>
      </c>
      <c r="D62" s="42">
        <v>3.0999999999999999E-3</v>
      </c>
      <c r="E62" s="20">
        <f t="shared" si="0"/>
        <v>-39.496887665673043</v>
      </c>
      <c r="F62" s="20">
        <f t="shared" si="1"/>
        <v>-39.5</v>
      </c>
      <c r="G62" s="20">
        <f t="shared" si="2"/>
        <v>2.1439999691210687E-3</v>
      </c>
      <c r="J62" s="20">
        <f>+G62</f>
        <v>2.1439999691210687E-3</v>
      </c>
      <c r="O62" s="20">
        <f t="shared" ca="1" si="3"/>
        <v>-1.3824131696647102E-4</v>
      </c>
      <c r="Q62" s="26">
        <f t="shared" si="4"/>
        <v>40954.973699999973</v>
      </c>
    </row>
    <row r="63" spans="1:17" ht="12.95" customHeight="1" x14ac:dyDescent="0.2">
      <c r="A63" s="39" t="s">
        <v>46</v>
      </c>
      <c r="B63" s="40" t="s">
        <v>47</v>
      </c>
      <c r="C63" s="41">
        <v>55974.502499999944</v>
      </c>
      <c r="D63" s="42">
        <v>9.1000000000000004E-3</v>
      </c>
      <c r="E63" s="20">
        <f t="shared" si="0"/>
        <v>-38.003431697117279</v>
      </c>
      <c r="F63" s="20">
        <f t="shared" si="1"/>
        <v>-38</v>
      </c>
      <c r="G63" s="20">
        <f t="shared" si="2"/>
        <v>-2.3640000581508502E-3</v>
      </c>
      <c r="J63" s="20">
        <f>+G63</f>
        <v>-2.3640000581508502E-3</v>
      </c>
      <c r="O63" s="20">
        <f t="shared" ca="1" si="3"/>
        <v>-1.3786379404894105E-4</v>
      </c>
      <c r="Q63" s="26">
        <f t="shared" si="4"/>
        <v>40956.002499999944</v>
      </c>
    </row>
    <row r="64" spans="1:17" ht="12.95" customHeight="1" x14ac:dyDescent="0.2">
      <c r="A64" s="39" t="s">
        <v>46</v>
      </c>
      <c r="B64" s="40" t="s">
        <v>47</v>
      </c>
      <c r="C64" s="41">
        <v>55983.462900000159</v>
      </c>
      <c r="D64" s="42">
        <v>2.8E-3</v>
      </c>
      <c r="E64" s="20">
        <f t="shared" si="0"/>
        <v>-24.996080548842166</v>
      </c>
      <c r="F64" s="20">
        <f t="shared" si="1"/>
        <v>-25</v>
      </c>
      <c r="G64" s="20">
        <f t="shared" si="2"/>
        <v>2.700000157346949E-3</v>
      </c>
      <c r="J64" s="20">
        <f>+G64</f>
        <v>2.700000157346949E-3</v>
      </c>
      <c r="O64" s="20">
        <f t="shared" ca="1" si="3"/>
        <v>-1.3459192876368126E-4</v>
      </c>
      <c r="Q64" s="26">
        <f t="shared" si="4"/>
        <v>40964.962900000159</v>
      </c>
    </row>
    <row r="65" spans="1:17" ht="12.95" customHeight="1" x14ac:dyDescent="0.2">
      <c r="A65" s="39" t="s">
        <v>46</v>
      </c>
      <c r="B65" s="40" t="s">
        <v>48</v>
      </c>
      <c r="C65" s="41">
        <v>55984.494899999816</v>
      </c>
      <c r="D65" s="42">
        <v>4.3E-3</v>
      </c>
      <c r="E65" s="20">
        <f t="shared" si="0"/>
        <v>-23.497979305567256</v>
      </c>
      <c r="F65" s="20">
        <f t="shared" si="1"/>
        <v>-23.5</v>
      </c>
      <c r="G65" s="20">
        <f t="shared" si="2"/>
        <v>1.3919998164055869E-3</v>
      </c>
      <c r="J65" s="20">
        <f>+G65</f>
        <v>1.3919998164055869E-3</v>
      </c>
      <c r="O65" s="20">
        <f t="shared" ca="1" si="3"/>
        <v>-1.342144058461513E-4</v>
      </c>
      <c r="Q65" s="26">
        <f t="shared" si="4"/>
        <v>40965.994899999816</v>
      </c>
    </row>
    <row r="66" spans="1:17" ht="12.95" customHeight="1" x14ac:dyDescent="0.2">
      <c r="A66" s="39" t="s">
        <v>46</v>
      </c>
      <c r="B66" s="40" t="s">
        <v>48</v>
      </c>
      <c r="C66" s="41">
        <v>56064.404699999839</v>
      </c>
      <c r="D66" s="42">
        <v>2.2000000000000001E-3</v>
      </c>
      <c r="E66" s="20">
        <f t="shared" si="0"/>
        <v>92.502961362689106</v>
      </c>
      <c r="F66" s="20">
        <f t="shared" si="1"/>
        <v>92.5</v>
      </c>
      <c r="G66" s="20">
        <f t="shared" si="2"/>
        <v>2.0399998393259011E-3</v>
      </c>
      <c r="J66" s="20">
        <f>+G66</f>
        <v>2.0399998393259011E-3</v>
      </c>
      <c r="O66" s="20">
        <f t="shared" ca="1" si="3"/>
        <v>-1.0501930022383324E-4</v>
      </c>
      <c r="Q66" s="26">
        <f t="shared" si="4"/>
        <v>41045.904699999839</v>
      </c>
    </row>
    <row r="67" spans="1:17" ht="12.95" customHeight="1" x14ac:dyDescent="0.2">
      <c r="A67" s="22"/>
      <c r="B67" s="21"/>
      <c r="C67" s="22"/>
      <c r="D67" s="22"/>
    </row>
    <row r="68" spans="1:17" ht="12.95" customHeight="1" x14ac:dyDescent="0.2">
      <c r="A68" s="22"/>
      <c r="B68" s="21"/>
      <c r="C68" s="22"/>
      <c r="D68" s="22"/>
    </row>
    <row r="69" spans="1:17" ht="12.95" customHeight="1" x14ac:dyDescent="0.2">
      <c r="A69" s="22"/>
      <c r="B69" s="21"/>
      <c r="C69" s="22"/>
      <c r="D69" s="22"/>
    </row>
    <row r="70" spans="1:17" ht="12.95" customHeight="1" x14ac:dyDescent="0.2">
      <c r="A70" s="22"/>
      <c r="B70" s="21"/>
      <c r="C70" s="22"/>
      <c r="D70" s="22"/>
    </row>
    <row r="71" spans="1:17" ht="12.95" customHeight="1" x14ac:dyDescent="0.2">
      <c r="A71" s="22"/>
      <c r="B71" s="21"/>
      <c r="C71" s="22"/>
      <c r="D71" s="22"/>
    </row>
    <row r="72" spans="1:17" ht="12.95" customHeight="1" x14ac:dyDescent="0.2">
      <c r="A72" s="22"/>
      <c r="B72" s="21"/>
      <c r="C72" s="22"/>
      <c r="D72" s="22"/>
    </row>
    <row r="73" spans="1:17" ht="12.95" customHeight="1" x14ac:dyDescent="0.2">
      <c r="A73" s="22"/>
      <c r="B73" s="21"/>
      <c r="C73" s="22"/>
      <c r="D73" s="22"/>
    </row>
    <row r="74" spans="1:17" ht="12.95" customHeight="1" x14ac:dyDescent="0.2">
      <c r="A74" s="22"/>
      <c r="B74" s="21"/>
      <c r="C74" s="22"/>
      <c r="D74" s="22"/>
    </row>
    <row r="75" spans="1:17" ht="12.95" customHeight="1" x14ac:dyDescent="0.2">
      <c r="A75" s="22"/>
      <c r="B75" s="21"/>
      <c r="C75" s="22"/>
      <c r="D75" s="22"/>
    </row>
    <row r="76" spans="1:17" ht="12.95" customHeight="1" x14ac:dyDescent="0.2">
      <c r="A76" s="22"/>
      <c r="B76" s="21"/>
      <c r="C76" s="22"/>
      <c r="D76" s="22"/>
    </row>
    <row r="77" spans="1:17" ht="12.95" customHeight="1" x14ac:dyDescent="0.2">
      <c r="A77" s="22"/>
      <c r="B77" s="21"/>
      <c r="C77" s="22"/>
      <c r="D77" s="22"/>
    </row>
    <row r="78" spans="1:17" ht="12.95" customHeight="1" x14ac:dyDescent="0.2">
      <c r="A78" s="22"/>
      <c r="B78" s="21"/>
      <c r="C78" s="22"/>
      <c r="D78" s="22"/>
    </row>
    <row r="79" spans="1:17" ht="12.95" customHeight="1" x14ac:dyDescent="0.2">
      <c r="A79" s="22"/>
      <c r="B79" s="21"/>
      <c r="C79" s="22"/>
      <c r="D79" s="22"/>
    </row>
    <row r="80" spans="1:17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2024-10-17T05:04:17Z</dcterms:modified>
</cp:coreProperties>
</file>