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B40D45AF-D9B7-4149-A7E0-A024D2DB7D63}" xr6:coauthVersionLast="47" xr6:coauthVersionMax="47" xr10:uidLastSave="{00000000-0000-0000-0000-000000000000}"/>
  <bookViews>
    <workbookView xWindow="15570" yWindow="124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<sst xmlns="http://schemas.openxmlformats.org/spreadsheetml/2006/main" count="56" uniqueCount="53">
  <si>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</si>
  <si>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</si>
  <si>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</si>
  <si>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</si>
  <si>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</si>
  <si>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</si>
  <si>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</si>
  <si>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</si>
  <si>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</si>
  <si>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</si>
  <si>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</si>
  <si>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</si>
  <si>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</si>
  <si>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</si>
  <si>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</si>
  <si>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</si>
  <si>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</si>
  <si>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</si>
  <si>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</si>
  <si>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</si>
  <si>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</si>
  <si>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</si>
  <si>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</si>
  <si>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</si>
  <si>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</si>
  <si>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</si>
  <si>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</si>
  <si>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</si>
  <si>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</si>
  <si>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</si>
  <si>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</si>
  <si>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</si>
  <si>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</si>
  <si>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</si>
  <si>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</si>
  <si>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</si>
  <si>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</si>
  <si>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</si>
  <si>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</si>
  <si>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</si>
  <si>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</si>
  <si>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</si>
  <si>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</si>
  <si>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</si>
  <si>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</si>
  <si>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CSSJ080247.0+194641 Cnc</t>
  </si>
  <si>
    <t>EA</t>
  </si>
  <si>
    <t>VSX</t>
  </si>
  <si>
    <t>15.43 (0.34)</t>
  </si>
  <si>
    <t>Mag CV</t>
  </si>
  <si>
    <t>BAV102 Feb 2025</t>
  </si>
  <si>
    <t>I</t>
  </si>
  <si>
    <t>VSX : Detail for CSS_J080247.0+194641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</si>
</sst>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 vertical="center" wrapText="1"/>
    </xf>
    <xf numFmtId="166" fontId="18" fillId="0" borderId="0" xfId="0" applyNumberFormat="1" applyFont="1" applyAlignment="1" applyProtection="1">
      <alignment horizontal="left" vertical="center"/>
      <protection locked="0"/>
    </xf>
    <xf numFmtId="0" fontId="18" fillId="0" borderId="0" xfId="0" applyFont="1" applyAlignment="1">
      <alignment horizontal="left" vertical="center" wrapText="1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CSSJ080247.0+194641 Cnc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85869.5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85869.5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85869.5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85869.5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0.1537705000009737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85869.5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85869.5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85869.5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85869.5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0.1537705000009737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85869.5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CSSJ080247.0+194641 Cnc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85869.5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85869.5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85869.5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85869.5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0.1537705000009737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85869.5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85869.5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85869.5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85869.5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0.1537705000009737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85869.5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3756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8: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D2" s="49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0</v>
      </c>
      <c r="D7" s="13" t="s">
        <v>47</v>
      </c>
    </row>
    <row r="8" spans="1:15" ht="12.95" customHeight="1" x14ac:dyDescent="0.2">
      <c r="A8" s="20" t="s">
        <v>3</v>
      </c>
      <c r="C8" s="28">
        <v>0.70228100000000004</v>
      </c>
      <c r="D8" s="22" t="s">
        <v>47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1.7907464233630532E-6</v>
      </c>
      <c r="D12" s="21"/>
      <c r="E12" s="35" t="s">
        <v>49</v>
      </c>
      <c r="F12" s="36" t="s">
        <v>48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60845.72059571759</v>
      </c>
    </row>
    <row r="15" spans="1:15" ht="12.95" customHeight="1" x14ac:dyDescent="0.2">
      <c r="A15" s="17" t="s">
        <v>17</v>
      </c>
      <c r="C15" s="18">
        <f ca="1">(C7+C11)+(C8+C12)*INT(MAX(F21:F3533))</f>
        <v>60304.320958604629</v>
      </c>
      <c r="E15" s="37" t="s">
        <v>33</v>
      </c>
      <c r="F15" s="39">
        <f ca="1">ROUND(2*(F14-$C$7)/$C$8,0)/2+F13</f>
        <v>86641</v>
      </c>
    </row>
    <row r="16" spans="1:15" ht="12.95" customHeight="1" x14ac:dyDescent="0.2">
      <c r="A16" s="17" t="s">
        <v>4</v>
      </c>
      <c r="C16" s="18">
        <f ca="1">+C8+C12</f>
        <v>0.70228279074642341</v>
      </c>
      <c r="E16" s="37" t="s">
        <v>34</v>
      </c>
      <c r="F16" s="39">
        <f ca="1">ROUND(2*(F14-$C$15)/$C$16,0)/2+F13</f>
        <v>772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45828.379106394204</v>
      </c>
    </row>
    <row r="18" spans="1:21" ht="12.95" customHeight="1" thickTop="1" thickBot="1" x14ac:dyDescent="0.25">
      <c r="A18" s="17" t="s">
        <v>5</v>
      </c>
      <c r="C18" s="24">
        <f ca="1">+C15</f>
        <v>60304.320958604629</v>
      </c>
      <c r="D18" s="25">
        <f ca="1">+C16</f>
        <v>0.70228279074642341</v>
      </c>
      <c r="E18" s="42" t="s">
        <v>44</v>
      </c>
      <c r="F18" s="41">
        <f ca="1">+($C$15+$C$16*$F$16)-($C$16/2)-15018.5-$C$5/24</f>
        <v>45828.02796499883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0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-15018.5</v>
      </c>
    </row>
    <row r="22" spans="1:21" ht="12.95" customHeight="1" x14ac:dyDescent="0.2">
      <c r="A22" s="45" t="s">
        <v>50</v>
      </c>
      <c r="B22" s="46" t="s">
        <v>51</v>
      </c>
      <c r="C22" s="47">
        <v>60304.672100000003</v>
      </c>
      <c r="D22" s="48">
        <v>3.5000000000000001E-3</v>
      </c>
      <c r="E22" s="20">
        <f>+(C22-C$7)/C$8</f>
        <v>85869.718958650454</v>
      </c>
      <c r="F22" s="20">
        <f>ROUND(2*E22,0)/2</f>
        <v>85869.5</v>
      </c>
      <c r="G22" s="20">
        <f>+C22-(C$7+F22*C$8)</f>
        <v>0.1537705000009737</v>
      </c>
      <c r="K22" s="20">
        <f>+G22</f>
        <v>0.1537705000009737</v>
      </c>
      <c r="O22" s="20">
        <f ca="1">+C$11+C$12*$F22</f>
        <v>0.1537705000009737</v>
      </c>
      <c r="Q22" s="26">
        <f>+C22-15018.5</f>
        <v>45286.172100000003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375609" xr:uid="{9E963EBB-6B86-4EAE-A364-7CD34B429438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2025-06-19T05:17:39Z</dcterms:modified>
</cp:coreProperties>
</file>