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5704549-A621-46ED-830D-6AD9CC62CE1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6" i="1" l="1"/>
  <c r="F36" i="1"/>
  <c r="G36" i="1"/>
  <c r="K36" i="1"/>
  <c r="E37" i="1"/>
  <c r="F37" i="1"/>
  <c r="G37" i="1"/>
  <c r="K37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J33" i="1"/>
  <c r="E34" i="1"/>
  <c r="F34" i="1"/>
  <c r="G34" i="1"/>
  <c r="J34" i="1"/>
  <c r="E35" i="1"/>
  <c r="F35" i="1"/>
  <c r="G35" i="1"/>
  <c r="K35" i="1"/>
  <c r="Q36" i="1"/>
  <c r="Q37" i="1"/>
  <c r="E29" i="1"/>
  <c r="F29" i="1"/>
  <c r="E21" i="1"/>
  <c r="F21" i="1"/>
  <c r="G21" i="1"/>
  <c r="J21" i="1"/>
  <c r="E22" i="1"/>
  <c r="F22" i="1"/>
  <c r="G22" i="1"/>
  <c r="J22" i="1"/>
  <c r="E23" i="1"/>
  <c r="F23" i="1"/>
  <c r="G23" i="1"/>
  <c r="J23" i="1"/>
  <c r="E24" i="1"/>
  <c r="F24" i="1"/>
  <c r="G24" i="1"/>
  <c r="E25" i="1"/>
  <c r="F25" i="1"/>
  <c r="G25" i="1"/>
  <c r="J25" i="1"/>
  <c r="E26" i="1"/>
  <c r="F26" i="1"/>
  <c r="G26" i="1"/>
  <c r="J26" i="1"/>
  <c r="E27" i="1"/>
  <c r="F27" i="1"/>
  <c r="G27" i="1"/>
  <c r="J27" i="1"/>
  <c r="E28" i="1"/>
  <c r="F28" i="1"/>
  <c r="G28" i="1"/>
  <c r="J28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I24" i="1"/>
  <c r="H188" i="2"/>
  <c r="B188" i="2"/>
  <c r="G188" i="2"/>
  <c r="C188" i="2"/>
  <c r="D188" i="2"/>
  <c r="A188" i="2"/>
  <c r="H187" i="2"/>
  <c r="B187" i="2"/>
  <c r="G187" i="2"/>
  <c r="C187" i="2"/>
  <c r="D187" i="2"/>
  <c r="A187" i="2"/>
  <c r="H186" i="2"/>
  <c r="G186" i="2"/>
  <c r="D186" i="2"/>
  <c r="C186" i="2"/>
  <c r="B186" i="2"/>
  <c r="A186" i="2"/>
  <c r="H185" i="2"/>
  <c r="G185" i="2"/>
  <c r="C185" i="2"/>
  <c r="D185" i="2"/>
  <c r="B185" i="2"/>
  <c r="A185" i="2"/>
  <c r="H184" i="2"/>
  <c r="B184" i="2"/>
  <c r="G184" i="2"/>
  <c r="D184" i="2"/>
  <c r="C184" i="2"/>
  <c r="A184" i="2"/>
  <c r="H183" i="2"/>
  <c r="B183" i="2"/>
  <c r="G183" i="2"/>
  <c r="C183" i="2"/>
  <c r="D183" i="2"/>
  <c r="A183" i="2"/>
  <c r="H182" i="2"/>
  <c r="G182" i="2"/>
  <c r="D182" i="2"/>
  <c r="C182" i="2"/>
  <c r="B182" i="2"/>
  <c r="A182" i="2"/>
  <c r="H181" i="2"/>
  <c r="G181" i="2"/>
  <c r="C181" i="2"/>
  <c r="D181" i="2"/>
  <c r="B181" i="2"/>
  <c r="A181" i="2"/>
  <c r="H180" i="2"/>
  <c r="B180" i="2"/>
  <c r="G180" i="2"/>
  <c r="D180" i="2"/>
  <c r="C180" i="2"/>
  <c r="A180" i="2"/>
  <c r="H179" i="2"/>
  <c r="B179" i="2"/>
  <c r="G179" i="2"/>
  <c r="C179" i="2"/>
  <c r="D179" i="2"/>
  <c r="A179" i="2"/>
  <c r="H178" i="2"/>
  <c r="G178" i="2"/>
  <c r="D178" i="2"/>
  <c r="C178" i="2"/>
  <c r="B178" i="2"/>
  <c r="A178" i="2"/>
  <c r="H177" i="2"/>
  <c r="G177" i="2"/>
  <c r="C177" i="2"/>
  <c r="D177" i="2"/>
  <c r="B177" i="2"/>
  <c r="A177" i="2"/>
  <c r="H176" i="2"/>
  <c r="B176" i="2"/>
  <c r="G176" i="2"/>
  <c r="D176" i="2"/>
  <c r="C176" i="2"/>
  <c r="A176" i="2"/>
  <c r="H175" i="2"/>
  <c r="B175" i="2"/>
  <c r="G175" i="2"/>
  <c r="C175" i="2"/>
  <c r="D175" i="2"/>
  <c r="A175" i="2"/>
  <c r="H174" i="2"/>
  <c r="G174" i="2"/>
  <c r="D174" i="2"/>
  <c r="C174" i="2"/>
  <c r="B174" i="2"/>
  <c r="A174" i="2"/>
  <c r="H173" i="2"/>
  <c r="G173" i="2"/>
  <c r="C173" i="2"/>
  <c r="D173" i="2"/>
  <c r="B173" i="2"/>
  <c r="A173" i="2"/>
  <c r="H172" i="2"/>
  <c r="B172" i="2"/>
  <c r="G172" i="2"/>
  <c r="D172" i="2"/>
  <c r="C172" i="2"/>
  <c r="A172" i="2"/>
  <c r="H171" i="2"/>
  <c r="B171" i="2"/>
  <c r="G171" i="2"/>
  <c r="C171" i="2"/>
  <c r="D171" i="2"/>
  <c r="A171" i="2"/>
  <c r="H170" i="2"/>
  <c r="G170" i="2"/>
  <c r="D170" i="2"/>
  <c r="C170" i="2"/>
  <c r="B170" i="2"/>
  <c r="A170" i="2"/>
  <c r="H169" i="2"/>
  <c r="G169" i="2"/>
  <c r="C169" i="2"/>
  <c r="D169" i="2"/>
  <c r="B169" i="2"/>
  <c r="A169" i="2"/>
  <c r="H168" i="2"/>
  <c r="B168" i="2"/>
  <c r="G168" i="2"/>
  <c r="D168" i="2"/>
  <c r="C168" i="2"/>
  <c r="A168" i="2"/>
  <c r="H167" i="2"/>
  <c r="B167" i="2"/>
  <c r="G167" i="2"/>
  <c r="C167" i="2"/>
  <c r="D167" i="2"/>
  <c r="A167" i="2"/>
  <c r="H166" i="2"/>
  <c r="G166" i="2"/>
  <c r="D166" i="2"/>
  <c r="C166" i="2"/>
  <c r="B166" i="2"/>
  <c r="A166" i="2"/>
  <c r="H165" i="2"/>
  <c r="G165" i="2"/>
  <c r="C165" i="2"/>
  <c r="D165" i="2"/>
  <c r="B165" i="2"/>
  <c r="A165" i="2"/>
  <c r="H164" i="2"/>
  <c r="B164" i="2"/>
  <c r="G164" i="2"/>
  <c r="D164" i="2"/>
  <c r="C164" i="2"/>
  <c r="A164" i="2"/>
  <c r="H163" i="2"/>
  <c r="B163" i="2"/>
  <c r="G163" i="2"/>
  <c r="C163" i="2"/>
  <c r="D163" i="2"/>
  <c r="A163" i="2"/>
  <c r="H162" i="2"/>
  <c r="G162" i="2"/>
  <c r="D162" i="2"/>
  <c r="C162" i="2"/>
  <c r="B162" i="2"/>
  <c r="A162" i="2"/>
  <c r="H161" i="2"/>
  <c r="G161" i="2"/>
  <c r="C161" i="2"/>
  <c r="D161" i="2"/>
  <c r="B161" i="2"/>
  <c r="A161" i="2"/>
  <c r="H160" i="2"/>
  <c r="B160" i="2"/>
  <c r="G160" i="2"/>
  <c r="D160" i="2"/>
  <c r="C160" i="2"/>
  <c r="A160" i="2"/>
  <c r="H159" i="2"/>
  <c r="B159" i="2"/>
  <c r="G159" i="2"/>
  <c r="C159" i="2"/>
  <c r="D159" i="2"/>
  <c r="A159" i="2"/>
  <c r="H158" i="2"/>
  <c r="G158" i="2"/>
  <c r="D158" i="2"/>
  <c r="C158" i="2"/>
  <c r="B158" i="2"/>
  <c r="A158" i="2"/>
  <c r="H157" i="2"/>
  <c r="G157" i="2"/>
  <c r="C157" i="2"/>
  <c r="D157" i="2"/>
  <c r="B157" i="2"/>
  <c r="A157" i="2"/>
  <c r="H156" i="2"/>
  <c r="B156" i="2"/>
  <c r="G156" i="2"/>
  <c r="D156" i="2"/>
  <c r="C156" i="2"/>
  <c r="A156" i="2"/>
  <c r="H155" i="2"/>
  <c r="B155" i="2"/>
  <c r="G155" i="2"/>
  <c r="C155" i="2"/>
  <c r="D155" i="2"/>
  <c r="A155" i="2"/>
  <c r="H154" i="2"/>
  <c r="G154" i="2"/>
  <c r="D154" i="2"/>
  <c r="C154" i="2"/>
  <c r="B154" i="2"/>
  <c r="A154" i="2"/>
  <c r="H153" i="2"/>
  <c r="G153" i="2"/>
  <c r="C153" i="2"/>
  <c r="D153" i="2"/>
  <c r="B153" i="2"/>
  <c r="A153" i="2"/>
  <c r="H152" i="2"/>
  <c r="B152" i="2"/>
  <c r="G152" i="2"/>
  <c r="D152" i="2"/>
  <c r="C152" i="2"/>
  <c r="A152" i="2"/>
  <c r="H151" i="2"/>
  <c r="B151" i="2"/>
  <c r="G151" i="2"/>
  <c r="C151" i="2"/>
  <c r="D151" i="2"/>
  <c r="A151" i="2"/>
  <c r="H150" i="2"/>
  <c r="G150" i="2"/>
  <c r="D150" i="2"/>
  <c r="C150" i="2"/>
  <c r="B150" i="2"/>
  <c r="A150" i="2"/>
  <c r="H149" i="2"/>
  <c r="G149" i="2"/>
  <c r="C149" i="2"/>
  <c r="D149" i="2"/>
  <c r="B149" i="2"/>
  <c r="A149" i="2"/>
  <c r="H148" i="2"/>
  <c r="B148" i="2"/>
  <c r="G148" i="2"/>
  <c r="D148" i="2"/>
  <c r="C148" i="2"/>
  <c r="A148" i="2"/>
  <c r="H147" i="2"/>
  <c r="B147" i="2"/>
  <c r="G147" i="2"/>
  <c r="C147" i="2"/>
  <c r="D147" i="2"/>
  <c r="A147" i="2"/>
  <c r="H146" i="2"/>
  <c r="G146" i="2"/>
  <c r="D146" i="2"/>
  <c r="C146" i="2"/>
  <c r="B146" i="2"/>
  <c r="A146" i="2"/>
  <c r="H145" i="2"/>
  <c r="G145" i="2"/>
  <c r="C145" i="2"/>
  <c r="D145" i="2"/>
  <c r="B145" i="2"/>
  <c r="A145" i="2"/>
  <c r="H144" i="2"/>
  <c r="B144" i="2"/>
  <c r="G144" i="2"/>
  <c r="D144" i="2"/>
  <c r="C144" i="2"/>
  <c r="A144" i="2"/>
  <c r="H143" i="2"/>
  <c r="B143" i="2"/>
  <c r="G143" i="2"/>
  <c r="C143" i="2"/>
  <c r="D143" i="2"/>
  <c r="A143" i="2"/>
  <c r="H142" i="2"/>
  <c r="G142" i="2"/>
  <c r="D142" i="2"/>
  <c r="C142" i="2"/>
  <c r="B142" i="2"/>
  <c r="A142" i="2"/>
  <c r="H141" i="2"/>
  <c r="G141" i="2"/>
  <c r="C141" i="2"/>
  <c r="D141" i="2"/>
  <c r="B141" i="2"/>
  <c r="A141" i="2"/>
  <c r="H140" i="2"/>
  <c r="B140" i="2"/>
  <c r="G140" i="2"/>
  <c r="D140" i="2"/>
  <c r="C140" i="2"/>
  <c r="A140" i="2"/>
  <c r="H139" i="2"/>
  <c r="B139" i="2"/>
  <c r="G139" i="2"/>
  <c r="C139" i="2"/>
  <c r="D139" i="2"/>
  <c r="A139" i="2"/>
  <c r="H138" i="2"/>
  <c r="G138" i="2"/>
  <c r="D138" i="2"/>
  <c r="C138" i="2"/>
  <c r="B138" i="2"/>
  <c r="A138" i="2"/>
  <c r="H137" i="2"/>
  <c r="G137" i="2"/>
  <c r="C137" i="2"/>
  <c r="D137" i="2"/>
  <c r="B137" i="2"/>
  <c r="A137" i="2"/>
  <c r="H136" i="2"/>
  <c r="B136" i="2"/>
  <c r="G136" i="2"/>
  <c r="D136" i="2"/>
  <c r="C136" i="2"/>
  <c r="A136" i="2"/>
  <c r="H135" i="2"/>
  <c r="B135" i="2"/>
  <c r="G135" i="2"/>
  <c r="C135" i="2"/>
  <c r="D135" i="2"/>
  <c r="A135" i="2"/>
  <c r="H134" i="2"/>
  <c r="G134" i="2"/>
  <c r="D134" i="2"/>
  <c r="C134" i="2"/>
  <c r="B134" i="2"/>
  <c r="A134" i="2"/>
  <c r="H133" i="2"/>
  <c r="G133" i="2"/>
  <c r="C133" i="2"/>
  <c r="D133" i="2"/>
  <c r="B133" i="2"/>
  <c r="A133" i="2"/>
  <c r="H132" i="2"/>
  <c r="B132" i="2"/>
  <c r="G132" i="2"/>
  <c r="D132" i="2"/>
  <c r="C132" i="2"/>
  <c r="A132" i="2"/>
  <c r="H131" i="2"/>
  <c r="B131" i="2"/>
  <c r="G131" i="2"/>
  <c r="C131" i="2"/>
  <c r="D131" i="2"/>
  <c r="A131" i="2"/>
  <c r="H130" i="2"/>
  <c r="G130" i="2"/>
  <c r="D130" i="2"/>
  <c r="C130" i="2"/>
  <c r="B130" i="2"/>
  <c r="A130" i="2"/>
  <c r="H129" i="2"/>
  <c r="G129" i="2"/>
  <c r="C129" i="2"/>
  <c r="D129" i="2"/>
  <c r="B129" i="2"/>
  <c r="A129" i="2"/>
  <c r="H128" i="2"/>
  <c r="B128" i="2"/>
  <c r="G128" i="2"/>
  <c r="D128" i="2"/>
  <c r="C128" i="2"/>
  <c r="A128" i="2"/>
  <c r="H127" i="2"/>
  <c r="B127" i="2"/>
  <c r="G127" i="2"/>
  <c r="C127" i="2"/>
  <c r="D127" i="2"/>
  <c r="A127" i="2"/>
  <c r="H126" i="2"/>
  <c r="G126" i="2"/>
  <c r="D126" i="2"/>
  <c r="C126" i="2"/>
  <c r="B126" i="2"/>
  <c r="A126" i="2"/>
  <c r="H125" i="2"/>
  <c r="G125" i="2"/>
  <c r="C125" i="2"/>
  <c r="D125" i="2"/>
  <c r="B125" i="2"/>
  <c r="A125" i="2"/>
  <c r="H124" i="2"/>
  <c r="B124" i="2"/>
  <c r="G124" i="2"/>
  <c r="D124" i="2"/>
  <c r="C124" i="2"/>
  <c r="A124" i="2"/>
  <c r="H123" i="2"/>
  <c r="B123" i="2"/>
  <c r="G123" i="2"/>
  <c r="C123" i="2"/>
  <c r="D123" i="2"/>
  <c r="A123" i="2"/>
  <c r="H122" i="2"/>
  <c r="G122" i="2"/>
  <c r="D122" i="2"/>
  <c r="C122" i="2"/>
  <c r="B122" i="2"/>
  <c r="A122" i="2"/>
  <c r="H121" i="2"/>
  <c r="G121" i="2"/>
  <c r="C121" i="2"/>
  <c r="D121" i="2"/>
  <c r="B121" i="2"/>
  <c r="A121" i="2"/>
  <c r="H120" i="2"/>
  <c r="B120" i="2"/>
  <c r="G120" i="2"/>
  <c r="D120" i="2"/>
  <c r="C120" i="2"/>
  <c r="A120" i="2"/>
  <c r="H119" i="2"/>
  <c r="B119" i="2"/>
  <c r="G119" i="2"/>
  <c r="C119" i="2"/>
  <c r="D119" i="2"/>
  <c r="A119" i="2"/>
  <c r="H118" i="2"/>
  <c r="G118" i="2"/>
  <c r="D118" i="2"/>
  <c r="C118" i="2"/>
  <c r="B118" i="2"/>
  <c r="A118" i="2"/>
  <c r="H117" i="2"/>
  <c r="G117" i="2"/>
  <c r="C117" i="2"/>
  <c r="D117" i="2"/>
  <c r="B117" i="2"/>
  <c r="A117" i="2"/>
  <c r="H116" i="2"/>
  <c r="B116" i="2"/>
  <c r="G116" i="2"/>
  <c r="D116" i="2"/>
  <c r="C116" i="2"/>
  <c r="A116" i="2"/>
  <c r="H115" i="2"/>
  <c r="B115" i="2"/>
  <c r="G115" i="2"/>
  <c r="C115" i="2"/>
  <c r="D115" i="2"/>
  <c r="A115" i="2"/>
  <c r="H114" i="2"/>
  <c r="G114" i="2"/>
  <c r="D114" i="2"/>
  <c r="C114" i="2"/>
  <c r="B114" i="2"/>
  <c r="A114" i="2"/>
  <c r="H113" i="2"/>
  <c r="G113" i="2"/>
  <c r="C113" i="2"/>
  <c r="D113" i="2"/>
  <c r="B113" i="2"/>
  <c r="A113" i="2"/>
  <c r="H112" i="2"/>
  <c r="B112" i="2"/>
  <c r="G112" i="2"/>
  <c r="D112" i="2"/>
  <c r="C112" i="2"/>
  <c r="A112" i="2"/>
  <c r="H111" i="2"/>
  <c r="B111" i="2"/>
  <c r="G111" i="2"/>
  <c r="C111" i="2"/>
  <c r="D111" i="2"/>
  <c r="A111" i="2"/>
  <c r="H110" i="2"/>
  <c r="G110" i="2"/>
  <c r="D110" i="2"/>
  <c r="C110" i="2"/>
  <c r="B110" i="2"/>
  <c r="A110" i="2"/>
  <c r="H109" i="2"/>
  <c r="G109" i="2"/>
  <c r="C109" i="2"/>
  <c r="D109" i="2"/>
  <c r="B109" i="2"/>
  <c r="A109" i="2"/>
  <c r="H108" i="2"/>
  <c r="B108" i="2"/>
  <c r="G108" i="2"/>
  <c r="D108" i="2"/>
  <c r="C108" i="2"/>
  <c r="A108" i="2"/>
  <c r="H107" i="2"/>
  <c r="B107" i="2"/>
  <c r="G107" i="2"/>
  <c r="C107" i="2"/>
  <c r="D107" i="2"/>
  <c r="A107" i="2"/>
  <c r="H106" i="2"/>
  <c r="G106" i="2"/>
  <c r="D106" i="2"/>
  <c r="C106" i="2"/>
  <c r="B106" i="2"/>
  <c r="A106" i="2"/>
  <c r="H105" i="2"/>
  <c r="G105" i="2"/>
  <c r="C105" i="2"/>
  <c r="D105" i="2"/>
  <c r="B105" i="2"/>
  <c r="A105" i="2"/>
  <c r="H104" i="2"/>
  <c r="B104" i="2"/>
  <c r="G104" i="2"/>
  <c r="D104" i="2"/>
  <c r="C104" i="2"/>
  <c r="A104" i="2"/>
  <c r="H103" i="2"/>
  <c r="B103" i="2"/>
  <c r="G103" i="2"/>
  <c r="C103" i="2"/>
  <c r="D103" i="2"/>
  <c r="A103" i="2"/>
  <c r="H102" i="2"/>
  <c r="G102" i="2"/>
  <c r="D102" i="2"/>
  <c r="C102" i="2"/>
  <c r="B102" i="2"/>
  <c r="A102" i="2"/>
  <c r="H101" i="2"/>
  <c r="G101" i="2"/>
  <c r="C101" i="2"/>
  <c r="D101" i="2"/>
  <c r="B101" i="2"/>
  <c r="A101" i="2"/>
  <c r="H100" i="2"/>
  <c r="B100" i="2"/>
  <c r="G100" i="2"/>
  <c r="D100" i="2"/>
  <c r="C100" i="2"/>
  <c r="A100" i="2"/>
  <c r="H99" i="2"/>
  <c r="B99" i="2"/>
  <c r="G99" i="2"/>
  <c r="C99" i="2"/>
  <c r="D99" i="2"/>
  <c r="A99" i="2"/>
  <c r="H98" i="2"/>
  <c r="G98" i="2"/>
  <c r="D98" i="2"/>
  <c r="C98" i="2"/>
  <c r="B98" i="2"/>
  <c r="A98" i="2"/>
  <c r="H97" i="2"/>
  <c r="G97" i="2"/>
  <c r="C97" i="2"/>
  <c r="D97" i="2"/>
  <c r="B97" i="2"/>
  <c r="A97" i="2"/>
  <c r="H96" i="2"/>
  <c r="B96" i="2"/>
  <c r="G96" i="2"/>
  <c r="D96" i="2"/>
  <c r="C96" i="2"/>
  <c r="A96" i="2"/>
  <c r="H95" i="2"/>
  <c r="B95" i="2"/>
  <c r="G95" i="2"/>
  <c r="C95" i="2"/>
  <c r="D95" i="2"/>
  <c r="A95" i="2"/>
  <c r="H94" i="2"/>
  <c r="G94" i="2"/>
  <c r="D94" i="2"/>
  <c r="C94" i="2"/>
  <c r="B94" i="2"/>
  <c r="A94" i="2"/>
  <c r="H93" i="2"/>
  <c r="G93" i="2"/>
  <c r="C93" i="2"/>
  <c r="D93" i="2"/>
  <c r="B93" i="2"/>
  <c r="A93" i="2"/>
  <c r="H92" i="2"/>
  <c r="B92" i="2"/>
  <c r="G92" i="2"/>
  <c r="D92" i="2"/>
  <c r="C92" i="2"/>
  <c r="A92" i="2"/>
  <c r="H91" i="2"/>
  <c r="B91" i="2"/>
  <c r="G91" i="2"/>
  <c r="C91" i="2"/>
  <c r="D91" i="2"/>
  <c r="A91" i="2"/>
  <c r="H90" i="2"/>
  <c r="G90" i="2"/>
  <c r="D90" i="2"/>
  <c r="C90" i="2"/>
  <c r="B90" i="2"/>
  <c r="A90" i="2"/>
  <c r="H89" i="2"/>
  <c r="G89" i="2"/>
  <c r="C89" i="2"/>
  <c r="D89" i="2"/>
  <c r="B89" i="2"/>
  <c r="A89" i="2"/>
  <c r="H88" i="2"/>
  <c r="B88" i="2"/>
  <c r="G88" i="2"/>
  <c r="D88" i="2"/>
  <c r="C88" i="2"/>
  <c r="A88" i="2"/>
  <c r="H87" i="2"/>
  <c r="B87" i="2"/>
  <c r="G87" i="2"/>
  <c r="C87" i="2"/>
  <c r="D87" i="2"/>
  <c r="A87" i="2"/>
  <c r="H86" i="2"/>
  <c r="G86" i="2"/>
  <c r="D86" i="2"/>
  <c r="C86" i="2"/>
  <c r="B86" i="2"/>
  <c r="A86" i="2"/>
  <c r="H85" i="2"/>
  <c r="G85" i="2"/>
  <c r="C85" i="2"/>
  <c r="D85" i="2"/>
  <c r="B85" i="2"/>
  <c r="A85" i="2"/>
  <c r="H84" i="2"/>
  <c r="B84" i="2"/>
  <c r="G84" i="2"/>
  <c r="D84" i="2"/>
  <c r="C84" i="2"/>
  <c r="A84" i="2"/>
  <c r="H83" i="2"/>
  <c r="B83" i="2"/>
  <c r="G83" i="2"/>
  <c r="C83" i="2"/>
  <c r="D83" i="2"/>
  <c r="A83" i="2"/>
  <c r="H82" i="2"/>
  <c r="B82" i="2"/>
  <c r="G82" i="2"/>
  <c r="F82" i="2"/>
  <c r="D82" i="2"/>
  <c r="C82" i="2"/>
  <c r="A82" i="2"/>
  <c r="H81" i="2"/>
  <c r="G81" i="2"/>
  <c r="F81" i="2"/>
  <c r="D81" i="2"/>
  <c r="C81" i="2"/>
  <c r="B81" i="2"/>
  <c r="A81" i="2"/>
  <c r="H80" i="2"/>
  <c r="G80" i="2"/>
  <c r="F80" i="2"/>
  <c r="D80" i="2"/>
  <c r="C80" i="2"/>
  <c r="B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B77" i="2"/>
  <c r="G77" i="2"/>
  <c r="C77" i="2"/>
  <c r="D77" i="2"/>
  <c r="A77" i="2"/>
  <c r="H76" i="2"/>
  <c r="B76" i="2"/>
  <c r="G76" i="2"/>
  <c r="D76" i="2"/>
  <c r="C76" i="2"/>
  <c r="A76" i="2"/>
  <c r="H75" i="2"/>
  <c r="G75" i="2"/>
  <c r="D75" i="2"/>
  <c r="C75" i="2"/>
  <c r="B75" i="2"/>
  <c r="A75" i="2"/>
  <c r="H74" i="2"/>
  <c r="G74" i="2"/>
  <c r="D74" i="2"/>
  <c r="C74" i="2"/>
  <c r="B74" i="2"/>
  <c r="A74" i="2"/>
  <c r="H73" i="2"/>
  <c r="B73" i="2"/>
  <c r="G73" i="2"/>
  <c r="C73" i="2"/>
  <c r="D73" i="2"/>
  <c r="A73" i="2"/>
  <c r="H72" i="2"/>
  <c r="B72" i="2"/>
  <c r="G72" i="2"/>
  <c r="D72" i="2"/>
  <c r="C72" i="2"/>
  <c r="A72" i="2"/>
  <c r="H71" i="2"/>
  <c r="G71" i="2"/>
  <c r="D71" i="2"/>
  <c r="C71" i="2"/>
  <c r="B71" i="2"/>
  <c r="A71" i="2"/>
  <c r="H70" i="2"/>
  <c r="G70" i="2"/>
  <c r="D70" i="2"/>
  <c r="C70" i="2"/>
  <c r="B70" i="2"/>
  <c r="A70" i="2"/>
  <c r="H69" i="2"/>
  <c r="B69" i="2"/>
  <c r="G69" i="2"/>
  <c r="C69" i="2"/>
  <c r="D69" i="2"/>
  <c r="A69" i="2"/>
  <c r="H68" i="2"/>
  <c r="B68" i="2"/>
  <c r="G68" i="2"/>
  <c r="D68" i="2"/>
  <c r="C68" i="2"/>
  <c r="A68" i="2"/>
  <c r="H67" i="2"/>
  <c r="G67" i="2"/>
  <c r="D67" i="2"/>
  <c r="C67" i="2"/>
  <c r="B67" i="2"/>
  <c r="A67" i="2"/>
  <c r="H66" i="2"/>
  <c r="G66" i="2"/>
  <c r="D66" i="2"/>
  <c r="C66" i="2"/>
  <c r="B66" i="2"/>
  <c r="A66" i="2"/>
  <c r="H65" i="2"/>
  <c r="B65" i="2"/>
  <c r="G65" i="2"/>
  <c r="C65" i="2"/>
  <c r="D65" i="2"/>
  <c r="A65" i="2"/>
  <c r="H64" i="2"/>
  <c r="B64" i="2"/>
  <c r="G64" i="2"/>
  <c r="D64" i="2"/>
  <c r="C64" i="2"/>
  <c r="A64" i="2"/>
  <c r="H63" i="2"/>
  <c r="G63" i="2"/>
  <c r="D63" i="2"/>
  <c r="C63" i="2"/>
  <c r="B63" i="2"/>
  <c r="A63" i="2"/>
  <c r="H62" i="2"/>
  <c r="G62" i="2"/>
  <c r="D62" i="2"/>
  <c r="C62" i="2"/>
  <c r="B62" i="2"/>
  <c r="A62" i="2"/>
  <c r="H61" i="2"/>
  <c r="B61" i="2"/>
  <c r="G61" i="2"/>
  <c r="C61" i="2"/>
  <c r="D61" i="2"/>
  <c r="A61" i="2"/>
  <c r="H60" i="2"/>
  <c r="B60" i="2"/>
  <c r="G60" i="2"/>
  <c r="D60" i="2"/>
  <c r="C60" i="2"/>
  <c r="A60" i="2"/>
  <c r="H59" i="2"/>
  <c r="G59" i="2"/>
  <c r="D59" i="2"/>
  <c r="C59" i="2"/>
  <c r="B59" i="2"/>
  <c r="A59" i="2"/>
  <c r="H58" i="2"/>
  <c r="G58" i="2"/>
  <c r="D58" i="2"/>
  <c r="C58" i="2"/>
  <c r="B58" i="2"/>
  <c r="A58" i="2"/>
  <c r="H57" i="2"/>
  <c r="B57" i="2"/>
  <c r="G57" i="2"/>
  <c r="C57" i="2"/>
  <c r="D57" i="2"/>
  <c r="A57" i="2"/>
  <c r="H56" i="2"/>
  <c r="B56" i="2"/>
  <c r="G56" i="2"/>
  <c r="D56" i="2"/>
  <c r="C56" i="2"/>
  <c r="A56" i="2"/>
  <c r="H55" i="2"/>
  <c r="G55" i="2"/>
  <c r="D55" i="2"/>
  <c r="C55" i="2"/>
  <c r="B55" i="2"/>
  <c r="A55" i="2"/>
  <c r="H54" i="2"/>
  <c r="G54" i="2"/>
  <c r="D54" i="2"/>
  <c r="C54" i="2"/>
  <c r="B54" i="2"/>
  <c r="A54" i="2"/>
  <c r="H53" i="2"/>
  <c r="B53" i="2"/>
  <c r="G53" i="2"/>
  <c r="C53" i="2"/>
  <c r="D53" i="2"/>
  <c r="A53" i="2"/>
  <c r="H52" i="2"/>
  <c r="B52" i="2"/>
  <c r="G52" i="2"/>
  <c r="D52" i="2"/>
  <c r="C52" i="2"/>
  <c r="A52" i="2"/>
  <c r="H51" i="2"/>
  <c r="G51" i="2"/>
  <c r="D51" i="2"/>
  <c r="C51" i="2"/>
  <c r="B51" i="2"/>
  <c r="A51" i="2"/>
  <c r="H50" i="2"/>
  <c r="G50" i="2"/>
  <c r="D50" i="2"/>
  <c r="C50" i="2"/>
  <c r="B50" i="2"/>
  <c r="A50" i="2"/>
  <c r="H49" i="2"/>
  <c r="B49" i="2"/>
  <c r="G49" i="2"/>
  <c r="C49" i="2"/>
  <c r="D49" i="2"/>
  <c r="A49" i="2"/>
  <c r="H48" i="2"/>
  <c r="B48" i="2"/>
  <c r="G48" i="2"/>
  <c r="D48" i="2"/>
  <c r="C48" i="2"/>
  <c r="A48" i="2"/>
  <c r="H47" i="2"/>
  <c r="G47" i="2"/>
  <c r="D47" i="2"/>
  <c r="C47" i="2"/>
  <c r="B47" i="2"/>
  <c r="A47" i="2"/>
  <c r="H46" i="2"/>
  <c r="G46" i="2"/>
  <c r="D46" i="2"/>
  <c r="C46" i="2"/>
  <c r="B46" i="2"/>
  <c r="A46" i="2"/>
  <c r="H45" i="2"/>
  <c r="B45" i="2"/>
  <c r="G45" i="2"/>
  <c r="C45" i="2"/>
  <c r="D45" i="2"/>
  <c r="A45" i="2"/>
  <c r="H44" i="2"/>
  <c r="B44" i="2"/>
  <c r="G44" i="2"/>
  <c r="D44" i="2"/>
  <c r="C44" i="2"/>
  <c r="A44" i="2"/>
  <c r="H43" i="2"/>
  <c r="G43" i="2"/>
  <c r="D43" i="2"/>
  <c r="C43" i="2"/>
  <c r="B43" i="2"/>
  <c r="A43" i="2"/>
  <c r="H42" i="2"/>
  <c r="G42" i="2"/>
  <c r="D42" i="2"/>
  <c r="C42" i="2"/>
  <c r="B42" i="2"/>
  <c r="A42" i="2"/>
  <c r="H41" i="2"/>
  <c r="B41" i="2"/>
  <c r="G41" i="2"/>
  <c r="C41" i="2"/>
  <c r="D41" i="2"/>
  <c r="A41" i="2"/>
  <c r="H40" i="2"/>
  <c r="B40" i="2"/>
  <c r="G40" i="2"/>
  <c r="D40" i="2"/>
  <c r="C40" i="2"/>
  <c r="A40" i="2"/>
  <c r="H39" i="2"/>
  <c r="G39" i="2"/>
  <c r="D39" i="2"/>
  <c r="C39" i="2"/>
  <c r="B39" i="2"/>
  <c r="A39" i="2"/>
  <c r="H38" i="2"/>
  <c r="G38" i="2"/>
  <c r="D38" i="2"/>
  <c r="C38" i="2"/>
  <c r="B38" i="2"/>
  <c r="A38" i="2"/>
  <c r="H37" i="2"/>
  <c r="B37" i="2"/>
  <c r="G37" i="2"/>
  <c r="C37" i="2"/>
  <c r="D37" i="2"/>
  <c r="A37" i="2"/>
  <c r="H36" i="2"/>
  <c r="B36" i="2"/>
  <c r="G36" i="2"/>
  <c r="D36" i="2"/>
  <c r="C36" i="2"/>
  <c r="A36" i="2"/>
  <c r="H35" i="2"/>
  <c r="G35" i="2"/>
  <c r="D35" i="2"/>
  <c r="C35" i="2"/>
  <c r="B35" i="2"/>
  <c r="A35" i="2"/>
  <c r="H34" i="2"/>
  <c r="G34" i="2"/>
  <c r="D34" i="2"/>
  <c r="C34" i="2"/>
  <c r="B34" i="2"/>
  <c r="A34" i="2"/>
  <c r="H33" i="2"/>
  <c r="B33" i="2"/>
  <c r="G33" i="2"/>
  <c r="C33" i="2"/>
  <c r="D33" i="2"/>
  <c r="A33" i="2"/>
  <c r="H32" i="2"/>
  <c r="B32" i="2"/>
  <c r="G32" i="2"/>
  <c r="D32" i="2"/>
  <c r="C32" i="2"/>
  <c r="A32" i="2"/>
  <c r="H31" i="2"/>
  <c r="G31" i="2"/>
  <c r="D31" i="2"/>
  <c r="C31" i="2"/>
  <c r="B31" i="2"/>
  <c r="A31" i="2"/>
  <c r="H30" i="2"/>
  <c r="G30" i="2"/>
  <c r="D30" i="2"/>
  <c r="C30" i="2"/>
  <c r="B30" i="2"/>
  <c r="A30" i="2"/>
  <c r="H29" i="2"/>
  <c r="B29" i="2"/>
  <c r="G29" i="2"/>
  <c r="C29" i="2"/>
  <c r="D29" i="2"/>
  <c r="A29" i="2"/>
  <c r="H28" i="2"/>
  <c r="B28" i="2"/>
  <c r="G28" i="2"/>
  <c r="D28" i="2"/>
  <c r="C28" i="2"/>
  <c r="A28" i="2"/>
  <c r="H27" i="2"/>
  <c r="G27" i="2"/>
  <c r="D27" i="2"/>
  <c r="C27" i="2"/>
  <c r="B27" i="2"/>
  <c r="A27" i="2"/>
  <c r="H26" i="2"/>
  <c r="G26" i="2"/>
  <c r="D26" i="2"/>
  <c r="C26" i="2"/>
  <c r="B26" i="2"/>
  <c r="A26" i="2"/>
  <c r="H25" i="2"/>
  <c r="B25" i="2"/>
  <c r="G25" i="2"/>
  <c r="C25" i="2"/>
  <c r="D25" i="2"/>
  <c r="A25" i="2"/>
  <c r="H24" i="2"/>
  <c r="B24" i="2"/>
  <c r="G24" i="2"/>
  <c r="D24" i="2"/>
  <c r="C24" i="2"/>
  <c r="A24" i="2"/>
  <c r="H23" i="2"/>
  <c r="G23" i="2"/>
  <c r="D23" i="2"/>
  <c r="C23" i="2"/>
  <c r="B23" i="2"/>
  <c r="A23" i="2"/>
  <c r="H22" i="2"/>
  <c r="G22" i="2"/>
  <c r="D22" i="2"/>
  <c r="C22" i="2"/>
  <c r="B22" i="2"/>
  <c r="A22" i="2"/>
  <c r="H21" i="2"/>
  <c r="B21" i="2"/>
  <c r="G21" i="2"/>
  <c r="C21" i="2"/>
  <c r="D21" i="2"/>
  <c r="A21" i="2"/>
  <c r="H20" i="2"/>
  <c r="B20" i="2"/>
  <c r="G20" i="2"/>
  <c r="D20" i="2"/>
  <c r="C20" i="2"/>
  <c r="A20" i="2"/>
  <c r="H19" i="2"/>
  <c r="G19" i="2"/>
  <c r="D19" i="2"/>
  <c r="C19" i="2"/>
  <c r="B19" i="2"/>
  <c r="A19" i="2"/>
  <c r="H18" i="2"/>
  <c r="G18" i="2"/>
  <c r="D18" i="2"/>
  <c r="C18" i="2"/>
  <c r="B18" i="2"/>
  <c r="A18" i="2"/>
  <c r="H17" i="2"/>
  <c r="B17" i="2"/>
  <c r="G17" i="2"/>
  <c r="C17" i="2"/>
  <c r="D17" i="2"/>
  <c r="A17" i="2"/>
  <c r="H16" i="2"/>
  <c r="B16" i="2"/>
  <c r="G16" i="2"/>
  <c r="D16" i="2"/>
  <c r="C16" i="2"/>
  <c r="A16" i="2"/>
  <c r="H15" i="2"/>
  <c r="G15" i="2"/>
  <c r="D15" i="2"/>
  <c r="C15" i="2"/>
  <c r="B15" i="2"/>
  <c r="A15" i="2"/>
  <c r="H14" i="2"/>
  <c r="G14" i="2"/>
  <c r="D14" i="2"/>
  <c r="C14" i="2"/>
  <c r="B14" i="2"/>
  <c r="A14" i="2"/>
  <c r="H13" i="2"/>
  <c r="B13" i="2"/>
  <c r="G13" i="2"/>
  <c r="C13" i="2"/>
  <c r="D13" i="2"/>
  <c r="A13" i="2"/>
  <c r="H12" i="2"/>
  <c r="B12" i="2"/>
  <c r="G12" i="2"/>
  <c r="D12" i="2"/>
  <c r="C12" i="2"/>
  <c r="A12" i="2"/>
  <c r="H11" i="2"/>
  <c r="G11" i="2"/>
  <c r="D11" i="2"/>
  <c r="C11" i="2"/>
  <c r="B11" i="2"/>
  <c r="A11" i="2"/>
  <c r="F16" i="1"/>
  <c r="F17" i="1" s="1"/>
  <c r="C17" i="1"/>
  <c r="Q21" i="1"/>
  <c r="C11" i="1"/>
  <c r="C12" i="1"/>
  <c r="C16" i="1" l="1"/>
  <c r="D18" i="1" s="1"/>
  <c r="O29" i="1"/>
  <c r="C15" i="1"/>
  <c r="O37" i="1"/>
  <c r="O32" i="1"/>
  <c r="O30" i="1"/>
  <c r="O33" i="1"/>
  <c r="O34" i="1"/>
  <c r="O36" i="1"/>
  <c r="O31" i="1"/>
  <c r="O35" i="1"/>
  <c r="C18" i="1" l="1"/>
  <c r="F18" i="1"/>
  <c r="F19" i="1" s="1"/>
</calcChain>
</file>

<file path=xl/sharedStrings.xml><?xml version="1.0" encoding="utf-8"?>
<sst xmlns="http://schemas.openxmlformats.org/spreadsheetml/2006/main" count="446" uniqueCount="76">
  <si>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</si>
  <si>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</si>
  <si>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</si>
  <si>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</si>
  <si>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</si>
  <si>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</si>
  <si>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</si>
  <si>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</si>
  <si>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</si>
  <si>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</si>
  <si>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</si>
  <si>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</si>
  <si>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</si>
  <si>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</si>
  <si>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</si>
  <si>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</si>
  <si>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</si>
  <si>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</si>
  <si>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</si>
  <si>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</si>
  <si>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</si>
  <si>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</si>
  <si>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</si>
  <si>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</si>
  <si>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</si>
  <si>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</si>
  <si>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</si>
  <si>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</si>
  <si>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</si>
  <si>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</si>
  <si>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</si>
  <si>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</si>
  <si>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</si>
  <si>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</si>
  <si>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</si>
  <si>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</si>
  <si>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</si>
  <si>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</si>
  <si>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</si>
  <si>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</si>
  <si>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</si>
  <si>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</si>
  <si>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</si>
  <si>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</si>
  <si>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</si>
  <si>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</si>
  <si>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</si>
  <si>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</si>
  <si>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</si>
  <si>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</si>
  <si>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</si>
  <si>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</si>
  <si>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</si>
  <si>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</si>
  <si>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</si>
  <si>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</si>
  <si>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KM Cnc</t>
  </si>
  <si>
    <t>G1927-0862</t>
  </si>
  <si>
    <t>EW?</t>
  </si>
  <si>
    <t>pr_3*</t>
  </si>
  <si>
    <t>~</t>
  </si>
  <si>
    <t>KM Cnc / GSC 1927-0862</t>
  </si>
  <si>
    <t>as of 2019-06-22</t>
  </si>
  <si>
    <t>IBVS 5484</t>
  </si>
  <si>
    <t>IBVS 5643</t>
  </si>
  <si>
    <t>IBVS 5599</t>
  </si>
  <si>
    <t>IBVS 5731</t>
  </si>
  <si>
    <t>IBVS 5871</t>
  </si>
  <si>
    <t>II</t>
  </si>
  <si>
    <t>IBVS 5929</t>
  </si>
  <si>
    <t>IBVS 5992</t>
  </si>
  <si>
    <t>IBVS 6010</t>
  </si>
  <si>
    <t>I</t>
  </si>
  <si>
    <t>IBVS 6048</t>
  </si>
  <si>
    <t>IBVS 6042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</si>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</sst>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24"/>
      </patternFill>
    </fill>
    <fill>
      <patternFill patternType="solid">
        <fgColor indexed="43"/>
        <bgColor indexed="2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26" borderId="5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0" fillId="0" borderId="0" xfId="0" applyFont="1" applyAlignment="1"/>
    <xf numFmtId="0" fontId="0" fillId="0" borderId="0" xfId="0" applyAlignment="1">
      <alignment horizontal="center" vertical="top"/>
    </xf>
    <xf numFmtId="0" fontId="0" fillId="27" borderId="0" xfId="0" applyFill="1">
      <alignment vertical="top"/>
    </xf>
    <xf numFmtId="0" fontId="0" fillId="28" borderId="0" xfId="0" applyFill="1">
      <alignment vertical="top"/>
    </xf>
    <xf numFmtId="0" fontId="33" fillId="0" borderId="0" xfId="42" applyFont="1"/>
    <xf numFmtId="0" fontId="33" fillId="0" borderId="0" xfId="42" applyFont="1" applyAlignment="1">
      <alignment horizontal="center" wrapText="1"/>
    </xf>
    <xf numFmtId="0" fontId="33" fillId="0" borderId="0" xfId="42" applyFont="1" applyAlignment="1">
      <alignment horizontal="left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KM Cnc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1.9E-3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1.9E-3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2E-3</c:v>
                  </c:pt>
                  <c:pt idx="13">
                    <c:v>1.5E-3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1.9E-3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1.9E-3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2E-3</c:v>
                  </c:pt>
                  <c:pt idx="13">
                    <c:v>1.5E-3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42.5</c:v>
                </c:pt>
                <c:pt idx="5">
                  <c:v>85.5</c:v>
                </c:pt>
                <c:pt idx="6">
                  <c:v>1410.5</c:v>
                </c:pt>
                <c:pt idx="7">
                  <c:v>1889.5</c:v>
                </c:pt>
                <c:pt idx="8">
                  <c:v>1971.5</c:v>
                </c:pt>
                <c:pt idx="9">
                  <c:v>3940.5</c:v>
                </c:pt>
                <c:pt idx="10">
                  <c:v>4058</c:v>
                </c:pt>
                <c:pt idx="11">
                  <c:v>5325.5</c:v>
                </c:pt>
                <c:pt idx="12">
                  <c:v>5526</c:v>
                </c:pt>
                <c:pt idx="13">
                  <c:v>6130</c:v>
                </c:pt>
                <c:pt idx="14">
                  <c:v>6664</c:v>
                </c:pt>
                <c:pt idx="15">
                  <c:v>9573</c:v>
                </c:pt>
                <c:pt idx="16">
                  <c:v>9575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AF-4BE9-A676-8BE29365E66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1.9E-3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1.9E-3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2E-3</c:v>
                  </c:pt>
                  <c:pt idx="13">
                    <c:v>1.5E-3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1.9E-3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1.9E-3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2E-3</c:v>
                  </c:pt>
                  <c:pt idx="13">
                    <c:v>1.5E-3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42.5</c:v>
                </c:pt>
                <c:pt idx="5">
                  <c:v>85.5</c:v>
                </c:pt>
                <c:pt idx="6">
                  <c:v>1410.5</c:v>
                </c:pt>
                <c:pt idx="7">
                  <c:v>1889.5</c:v>
                </c:pt>
                <c:pt idx="8">
                  <c:v>1971.5</c:v>
                </c:pt>
                <c:pt idx="9">
                  <c:v>3940.5</c:v>
                </c:pt>
                <c:pt idx="10">
                  <c:v>4058</c:v>
                </c:pt>
                <c:pt idx="11">
                  <c:v>5325.5</c:v>
                </c:pt>
                <c:pt idx="12">
                  <c:v>5526</c:v>
                </c:pt>
                <c:pt idx="13">
                  <c:v>6130</c:v>
                </c:pt>
                <c:pt idx="14">
                  <c:v>6664</c:v>
                </c:pt>
                <c:pt idx="15">
                  <c:v>9573</c:v>
                </c:pt>
                <c:pt idx="16">
                  <c:v>9575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AF-4BE9-A676-8BE29365E66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1.9E-3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1.9E-3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2E-3</c:v>
                  </c:pt>
                  <c:pt idx="13">
                    <c:v>1.5E-3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1.9E-3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1.9E-3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2E-3</c:v>
                  </c:pt>
                  <c:pt idx="13">
                    <c:v>1.5E-3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42.5</c:v>
                </c:pt>
                <c:pt idx="5">
                  <c:v>85.5</c:v>
                </c:pt>
                <c:pt idx="6">
                  <c:v>1410.5</c:v>
                </c:pt>
                <c:pt idx="7">
                  <c:v>1889.5</c:v>
                </c:pt>
                <c:pt idx="8">
                  <c:v>1971.5</c:v>
                </c:pt>
                <c:pt idx="9">
                  <c:v>3940.5</c:v>
                </c:pt>
                <c:pt idx="10">
                  <c:v>4058</c:v>
                </c:pt>
                <c:pt idx="11">
                  <c:v>5325.5</c:v>
                </c:pt>
                <c:pt idx="12">
                  <c:v>5526</c:v>
                </c:pt>
                <c:pt idx="13">
                  <c:v>6130</c:v>
                </c:pt>
                <c:pt idx="14">
                  <c:v>6664</c:v>
                </c:pt>
                <c:pt idx="15">
                  <c:v>9573</c:v>
                </c:pt>
                <c:pt idx="16">
                  <c:v>9575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-1.2977999998838641E-2</c:v>
                </c:pt>
                <c:pt idx="1">
                  <c:v>-1.1260000028414652E-3</c:v>
                </c:pt>
                <c:pt idx="2">
                  <c:v>-9.7999999998137355E-3</c:v>
                </c:pt>
                <c:pt idx="4">
                  <c:v>2.7274999956716783E-3</c:v>
                </c:pt>
                <c:pt idx="5">
                  <c:v>-2.3634999961359426E-3</c:v>
                </c:pt>
                <c:pt idx="6">
                  <c:v>0.26591150000604102</c:v>
                </c:pt>
                <c:pt idx="7">
                  <c:v>0.35008850000303937</c:v>
                </c:pt>
                <c:pt idx="8">
                  <c:v>0.37790600000153063</c:v>
                </c:pt>
                <c:pt idx="12">
                  <c:v>0.52213800000026822</c:v>
                </c:pt>
                <c:pt idx="13">
                  <c:v>0.51549000000522938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AF-4BE9-A676-8BE29365E66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1.9E-3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1.9E-3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2E-3</c:v>
                  </c:pt>
                  <c:pt idx="13">
                    <c:v>1.5E-3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1.9E-3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1.9E-3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2E-3</c:v>
                  </c:pt>
                  <c:pt idx="13">
                    <c:v>1.5E-3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42.5</c:v>
                </c:pt>
                <c:pt idx="5">
                  <c:v>85.5</c:v>
                </c:pt>
                <c:pt idx="6">
                  <c:v>1410.5</c:v>
                </c:pt>
                <c:pt idx="7">
                  <c:v>1889.5</c:v>
                </c:pt>
                <c:pt idx="8">
                  <c:v>1971.5</c:v>
                </c:pt>
                <c:pt idx="9">
                  <c:v>3940.5</c:v>
                </c:pt>
                <c:pt idx="10">
                  <c:v>4058</c:v>
                </c:pt>
                <c:pt idx="11">
                  <c:v>5325.5</c:v>
                </c:pt>
                <c:pt idx="12">
                  <c:v>5526</c:v>
                </c:pt>
                <c:pt idx="13">
                  <c:v>6130</c:v>
                </c:pt>
                <c:pt idx="14">
                  <c:v>6664</c:v>
                </c:pt>
                <c:pt idx="15">
                  <c:v>9573</c:v>
                </c:pt>
                <c:pt idx="16">
                  <c:v>9575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9">
                  <c:v>0.5344015000082436</c:v>
                </c:pt>
                <c:pt idx="10">
                  <c:v>0.52965400000539375</c:v>
                </c:pt>
                <c:pt idx="11">
                  <c:v>0.52595650000876049</c:v>
                </c:pt>
                <c:pt idx="14">
                  <c:v>0.52263200000743382</c:v>
                </c:pt>
                <c:pt idx="15">
                  <c:v>0.51279900000372436</c:v>
                </c:pt>
                <c:pt idx="16">
                  <c:v>0.51272500000050059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AF-4BE9-A676-8BE29365E66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1.9E-3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1.9E-3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2E-3</c:v>
                  </c:pt>
                  <c:pt idx="13">
                    <c:v>1.5E-3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1.9E-3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1.9E-3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2E-3</c:v>
                  </c:pt>
                  <c:pt idx="13">
                    <c:v>1.5E-3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42.5</c:v>
                </c:pt>
                <c:pt idx="5">
                  <c:v>85.5</c:v>
                </c:pt>
                <c:pt idx="6">
                  <c:v>1410.5</c:v>
                </c:pt>
                <c:pt idx="7">
                  <c:v>1889.5</c:v>
                </c:pt>
                <c:pt idx="8">
                  <c:v>1971.5</c:v>
                </c:pt>
                <c:pt idx="9">
                  <c:v>3940.5</c:v>
                </c:pt>
                <c:pt idx="10">
                  <c:v>4058</c:v>
                </c:pt>
                <c:pt idx="11">
                  <c:v>5325.5</c:v>
                </c:pt>
                <c:pt idx="12">
                  <c:v>5526</c:v>
                </c:pt>
                <c:pt idx="13">
                  <c:v>6130</c:v>
                </c:pt>
                <c:pt idx="14">
                  <c:v>6664</c:v>
                </c:pt>
                <c:pt idx="15">
                  <c:v>9573</c:v>
                </c:pt>
                <c:pt idx="16">
                  <c:v>9575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AF-4BE9-A676-8BE29365E66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1.9E-3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1.9E-3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2E-3</c:v>
                  </c:pt>
                  <c:pt idx="13">
                    <c:v>1.5E-3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1.9E-3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1.9E-3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2E-3</c:v>
                  </c:pt>
                  <c:pt idx="13">
                    <c:v>1.5E-3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42.5</c:v>
                </c:pt>
                <c:pt idx="5">
                  <c:v>85.5</c:v>
                </c:pt>
                <c:pt idx="6">
                  <c:v>1410.5</c:v>
                </c:pt>
                <c:pt idx="7">
                  <c:v>1889.5</c:v>
                </c:pt>
                <c:pt idx="8">
                  <c:v>1971.5</c:v>
                </c:pt>
                <c:pt idx="9">
                  <c:v>3940.5</c:v>
                </c:pt>
                <c:pt idx="10">
                  <c:v>4058</c:v>
                </c:pt>
                <c:pt idx="11">
                  <c:v>5325.5</c:v>
                </c:pt>
                <c:pt idx="12">
                  <c:v>5526</c:v>
                </c:pt>
                <c:pt idx="13">
                  <c:v>6130</c:v>
                </c:pt>
                <c:pt idx="14">
                  <c:v>6664</c:v>
                </c:pt>
                <c:pt idx="15">
                  <c:v>9573</c:v>
                </c:pt>
                <c:pt idx="16">
                  <c:v>9575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AF-4BE9-A676-8BE29365E66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1.9E-3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1.9E-3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2E-3</c:v>
                  </c:pt>
                  <c:pt idx="13">
                    <c:v>1.5E-3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1.9E-3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1.9E-3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2E-3</c:v>
                  </c:pt>
                  <c:pt idx="13">
                    <c:v>1.5E-3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42.5</c:v>
                </c:pt>
                <c:pt idx="5">
                  <c:v>85.5</c:v>
                </c:pt>
                <c:pt idx="6">
                  <c:v>1410.5</c:v>
                </c:pt>
                <c:pt idx="7">
                  <c:v>1889.5</c:v>
                </c:pt>
                <c:pt idx="8">
                  <c:v>1971.5</c:v>
                </c:pt>
                <c:pt idx="9">
                  <c:v>3940.5</c:v>
                </c:pt>
                <c:pt idx="10">
                  <c:v>4058</c:v>
                </c:pt>
                <c:pt idx="11">
                  <c:v>5325.5</c:v>
                </c:pt>
                <c:pt idx="12">
                  <c:v>5526</c:v>
                </c:pt>
                <c:pt idx="13">
                  <c:v>6130</c:v>
                </c:pt>
                <c:pt idx="14">
                  <c:v>6664</c:v>
                </c:pt>
                <c:pt idx="15">
                  <c:v>9573</c:v>
                </c:pt>
                <c:pt idx="16">
                  <c:v>9575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AF-4BE9-A676-8BE29365E66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42.5</c:v>
                </c:pt>
                <c:pt idx="5">
                  <c:v>85.5</c:v>
                </c:pt>
                <c:pt idx="6">
                  <c:v>1410.5</c:v>
                </c:pt>
                <c:pt idx="7">
                  <c:v>1889.5</c:v>
                </c:pt>
                <c:pt idx="8">
                  <c:v>1971.5</c:v>
                </c:pt>
                <c:pt idx="9">
                  <c:v>3940.5</c:v>
                </c:pt>
                <c:pt idx="10">
                  <c:v>4058</c:v>
                </c:pt>
                <c:pt idx="11">
                  <c:v>5325.5</c:v>
                </c:pt>
                <c:pt idx="12">
                  <c:v>5526</c:v>
                </c:pt>
                <c:pt idx="13">
                  <c:v>6130</c:v>
                </c:pt>
                <c:pt idx="14">
                  <c:v>6664</c:v>
                </c:pt>
                <c:pt idx="15">
                  <c:v>9573</c:v>
                </c:pt>
                <c:pt idx="16">
                  <c:v>9575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8">
                  <c:v>0.53619208683744513</c:v>
                </c:pt>
                <c:pt idx="9">
                  <c:v>0.52979701465624707</c:v>
                </c:pt>
                <c:pt idx="10">
                  <c:v>0.52941538896742502</c:v>
                </c:pt>
                <c:pt idx="11">
                  <c:v>0.52529870334545015</c:v>
                </c:pt>
                <c:pt idx="12">
                  <c:v>0.52464750376580049</c:v>
                </c:pt>
                <c:pt idx="13">
                  <c:v>0.52268578533134458</c:v>
                </c:pt>
                <c:pt idx="14">
                  <c:v>0.52095141837108061</c:v>
                </c:pt>
                <c:pt idx="15">
                  <c:v>0.5115033406793057</c:v>
                </c:pt>
                <c:pt idx="16">
                  <c:v>0.51149684492290015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AF-4BE9-A676-8BE29365E66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42.5</c:v>
                </c:pt>
                <c:pt idx="5">
                  <c:v>85.5</c:v>
                </c:pt>
                <c:pt idx="6">
                  <c:v>1410.5</c:v>
                </c:pt>
                <c:pt idx="7">
                  <c:v>1889.5</c:v>
                </c:pt>
                <c:pt idx="8">
                  <c:v>1971.5</c:v>
                </c:pt>
                <c:pt idx="9">
                  <c:v>3940.5</c:v>
                </c:pt>
                <c:pt idx="10">
                  <c:v>4058</c:v>
                </c:pt>
                <c:pt idx="11">
                  <c:v>5325.5</c:v>
                </c:pt>
                <c:pt idx="12">
                  <c:v>5526</c:v>
                </c:pt>
                <c:pt idx="13">
                  <c:v>6130</c:v>
                </c:pt>
                <c:pt idx="14">
                  <c:v>6664</c:v>
                </c:pt>
                <c:pt idx="15">
                  <c:v>9573</c:v>
                </c:pt>
                <c:pt idx="16">
                  <c:v>9575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7AF-4BE9-A676-8BE29365E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125704"/>
        <c:axId val="1"/>
      </c:scatterChart>
      <c:valAx>
        <c:axId val="1008125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125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1085850</xdr:colOff>
      <xdr:row>0</xdr:row>
      <xdr:rowOff>0</xdr:rowOff>
    </xdr:from>
    <xdr:to>
      <xdr:col>17</xdr:col>
      <xdr:colOff>38100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76F9520-62BE-CB1C-7E7E-CD50DD76D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61</v>
      </c>
      <c r="F1" s="50" t="s">
        <v>56</v>
      </c>
      <c r="G1" s="30">
        <v>0</v>
      </c>
      <c r="H1" s="51"/>
      <c r="I1" s="52" t="s">
        <v>57</v>
      </c>
      <c r="J1" s="50" t="s">
        <v>56</v>
      </c>
      <c r="K1" s="53">
        <v>8.0815999999999999</v>
      </c>
      <c r="L1" s="32">
        <v>23.040900000000001</v>
      </c>
      <c r="M1" s="33">
        <v>56282.609028687497</v>
      </c>
      <c r="N1" s="33">
        <v>0.53664058927374902</v>
      </c>
      <c r="O1" s="31" t="s">
        <v>58</v>
      </c>
      <c r="P1" s="54">
        <v>12.6</v>
      </c>
      <c r="Q1" s="54">
        <v>99</v>
      </c>
      <c r="R1" s="55" t="s">
        <v>59</v>
      </c>
      <c r="S1" s="56" t="s">
        <v>60</v>
      </c>
    </row>
    <row r="2" spans="1:19" x14ac:dyDescent="0.2">
      <c r="A2" t="s">
        <v>24</v>
      </c>
      <c r="B2" t="s">
        <v>58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6">
        <v>52707.521999999997</v>
      </c>
      <c r="D4" s="27">
        <v>0.536435</v>
      </c>
      <c r="E4" s="57" t="s">
        <v>62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65">
        <v>52707.521999999997</v>
      </c>
      <c r="D7" s="28" t="s">
        <v>75</v>
      </c>
    </row>
    <row r="8" spans="1:19" x14ac:dyDescent="0.2">
      <c r="A8" t="s">
        <v>4</v>
      </c>
      <c r="C8" s="65">
        <v>0.53643700000000005</v>
      </c>
      <c r="D8" s="28" t="s">
        <v>65</v>
      </c>
    </row>
    <row r="9" spans="1:19" x14ac:dyDescent="0.2">
      <c r="A9" s="24" t="s">
        <v>33</v>
      </c>
      <c r="B9" s="49">
        <v>30</v>
      </c>
      <c r="C9" s="22" t="str">
        <f>"F"&amp;B9</f>
        <v>F30</v>
      </c>
      <c r="D9" s="23" t="str">
        <f>"G"&amp;B9</f>
        <v>G30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INTERCEPT(INDIRECT($D$9):G992,INDIRECT($C$9):F992)</f>
        <v>0.54259527871414992</v>
      </c>
      <c r="D11" s="3"/>
      <c r="E11" s="10"/>
    </row>
    <row r="12" spans="1:19" x14ac:dyDescent="0.2">
      <c r="A12" s="10" t="s">
        <v>17</v>
      </c>
      <c r="B12" s="10"/>
      <c r="C12" s="21">
        <f ca="1">SLOPE(INDIRECT($D$9):G992,INDIRECT($C$9):F992)</f>
        <v>-3.2478782027414856E-6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(C7+C11)+(C8+C12)*INT(MAX(F21:F3533))</f>
        <v>57844.417771844921</v>
      </c>
      <c r="E15" s="14" t="s">
        <v>35</v>
      </c>
      <c r="F15" s="34">
        <v>1</v>
      </c>
    </row>
    <row r="16" spans="1:19" x14ac:dyDescent="0.2">
      <c r="A16" s="16" t="s">
        <v>5</v>
      </c>
      <c r="B16" s="10"/>
      <c r="C16" s="17">
        <f ca="1">+C8+C12</f>
        <v>0.53643375212179734</v>
      </c>
      <c r="E16" s="14" t="s">
        <v>31</v>
      </c>
      <c r="F16" s="35">
        <f ca="1">NOW()+15018.5+$C$5/24</f>
        <v>60338.705143981482</v>
      </c>
    </row>
    <row r="17" spans="1:21" ht="13.5" thickBot="1" x14ac:dyDescent="0.25">
      <c r="A17" s="14" t="s">
        <v>28</v>
      </c>
      <c r="B17" s="10"/>
      <c r="C17" s="10">
        <f>COUNT(C21:C2191)</f>
        <v>17</v>
      </c>
      <c r="E17" s="14" t="s">
        <v>36</v>
      </c>
      <c r="F17" s="15">
        <f ca="1">ROUND(2*(F16-$C$7)/$C$8,0)/2+F15</f>
        <v>14226.5</v>
      </c>
    </row>
    <row r="18" spans="1:21" ht="14.25" thickTop="1" thickBot="1" x14ac:dyDescent="0.25">
      <c r="A18" s="16" t="s">
        <v>6</v>
      </c>
      <c r="B18" s="10"/>
      <c r="C18" s="19">
        <f ca="1">+C15</f>
        <v>57844.417771844921</v>
      </c>
      <c r="D18" s="20">
        <f ca="1">+C16</f>
        <v>0.53643375212179734</v>
      </c>
      <c r="E18" s="14" t="s">
        <v>37</v>
      </c>
      <c r="F18" s="23">
        <f ca="1">ROUND(2*(F16-$C$15)/$C$16,0)/2+F15</f>
        <v>4651</v>
      </c>
    </row>
    <row r="19" spans="1:21" ht="13.5" thickTop="1" x14ac:dyDescent="0.2">
      <c r="E19" s="14" t="s">
        <v>32</v>
      </c>
      <c r="F19" s="18">
        <f ca="1">+$C$15+$C$16*F18-15018.5-$C$5/24</f>
        <v>45321.266986296738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5" t="s">
        <v>34</v>
      </c>
    </row>
    <row r="21" spans="1:21" x14ac:dyDescent="0.2">
      <c r="A21" s="10" t="s">
        <v>63</v>
      </c>
      <c r="B21" s="10"/>
      <c r="C21" s="64">
        <v>52704.290399999998</v>
      </c>
      <c r="D21" s="64">
        <v>1.9E-3</v>
      </c>
      <c r="E21" s="10">
        <f t="shared" ref="E21:E37" si="0">+(C21-C$7)/C$8</f>
        <v>-6.0241929620797254</v>
      </c>
      <c r="F21" s="10">
        <f t="shared" ref="F21:F26" si="1">ROUND(2*E21,0)/2</f>
        <v>-6</v>
      </c>
      <c r="G21" s="10">
        <f t="shared" ref="G21:G28" si="2">+C21-(C$7+F21*C$8)</f>
        <v>-1.2977999998838641E-2</v>
      </c>
      <c r="H21" s="10"/>
      <c r="J21" s="10">
        <f>+G21</f>
        <v>-1.2977999998838641E-2</v>
      </c>
      <c r="Q21" s="2">
        <f t="shared" ref="Q21:Q37" si="3">+C21-15018.5</f>
        <v>37685.790399999998</v>
      </c>
    </row>
    <row r="22" spans="1:21" x14ac:dyDescent="0.2">
      <c r="A22" s="10" t="s">
        <v>64</v>
      </c>
      <c r="B22" s="10"/>
      <c r="C22" s="64">
        <v>52706.447999999997</v>
      </c>
      <c r="D22" s="64">
        <v>5.9999999999999995E-4</v>
      </c>
      <c r="E22" s="10">
        <f t="shared" si="0"/>
        <v>-2.0020990349295888</v>
      </c>
      <c r="F22" s="10">
        <f t="shared" si="1"/>
        <v>-2</v>
      </c>
      <c r="G22" s="10">
        <f t="shared" si="2"/>
        <v>-1.1260000028414652E-3</v>
      </c>
      <c r="H22" s="10"/>
      <c r="J22" s="10">
        <f>+G22</f>
        <v>-1.1260000028414652E-3</v>
      </c>
      <c r="Q22" s="2">
        <f t="shared" si="3"/>
        <v>37687.947999999997</v>
      </c>
    </row>
    <row r="23" spans="1:21" x14ac:dyDescent="0.2">
      <c r="A23" s="10" t="s">
        <v>63</v>
      </c>
      <c r="B23" s="10"/>
      <c r="C23" s="64">
        <v>52707.512199999997</v>
      </c>
      <c r="D23" s="64">
        <v>5.9999999999999995E-4</v>
      </c>
      <c r="E23" s="10">
        <f t="shared" si="0"/>
        <v>-1.8268687655425959E-2</v>
      </c>
      <c r="F23" s="10">
        <f t="shared" si="1"/>
        <v>0</v>
      </c>
      <c r="G23" s="10">
        <f t="shared" si="2"/>
        <v>-9.7999999998137355E-3</v>
      </c>
      <c r="H23" s="10"/>
      <c r="J23" s="10">
        <f>+G23</f>
        <v>-9.7999999998137355E-3</v>
      </c>
      <c r="Q23" s="2">
        <f t="shared" si="3"/>
        <v>37689.012199999997</v>
      </c>
    </row>
    <row r="24" spans="1:21" x14ac:dyDescent="0.2">
      <c r="A24" s="10" t="s">
        <v>65</v>
      </c>
      <c r="B24" s="10"/>
      <c r="C24" s="64">
        <v>52707.521999999997</v>
      </c>
      <c r="D24" s="64" t="s">
        <v>14</v>
      </c>
      <c r="E24" s="10">
        <f t="shared" si="0"/>
        <v>0</v>
      </c>
      <c r="F24" s="10">
        <f t="shared" si="1"/>
        <v>0</v>
      </c>
      <c r="G24" s="10">
        <f t="shared" si="2"/>
        <v>0</v>
      </c>
      <c r="H24" s="10"/>
      <c r="I24" s="10">
        <f>+G24</f>
        <v>0</v>
      </c>
      <c r="J24" s="10"/>
      <c r="Q24" s="2">
        <f t="shared" si="3"/>
        <v>37689.021999999997</v>
      </c>
    </row>
    <row r="25" spans="1:21" x14ac:dyDescent="0.2">
      <c r="A25" s="10" t="s">
        <v>64</v>
      </c>
      <c r="B25" s="10"/>
      <c r="C25" s="64">
        <v>52730.323299999996</v>
      </c>
      <c r="D25" s="64">
        <v>1E-3</v>
      </c>
      <c r="E25" s="10">
        <f t="shared" si="0"/>
        <v>42.505084474037346</v>
      </c>
      <c r="F25" s="10">
        <f t="shared" si="1"/>
        <v>42.5</v>
      </c>
      <c r="G25" s="10">
        <f t="shared" si="2"/>
        <v>2.7274999956716783E-3</v>
      </c>
      <c r="H25" s="10"/>
      <c r="J25" s="10">
        <f>+G25</f>
        <v>2.7274999956716783E-3</v>
      </c>
      <c r="Q25" s="2">
        <f t="shared" si="3"/>
        <v>37711.823299999996</v>
      </c>
    </row>
    <row r="26" spans="1:21" x14ac:dyDescent="0.2">
      <c r="A26" s="10" t="s">
        <v>64</v>
      </c>
      <c r="B26" s="10"/>
      <c r="C26" s="64">
        <v>52753.385000000002</v>
      </c>
      <c r="D26" s="64">
        <v>1.9E-3</v>
      </c>
      <c r="E26" s="10">
        <f t="shared" si="0"/>
        <v>85.495594077225888</v>
      </c>
      <c r="F26" s="10">
        <f t="shared" si="1"/>
        <v>85.5</v>
      </c>
      <c r="G26" s="10">
        <f t="shared" si="2"/>
        <v>-2.3634999961359426E-3</v>
      </c>
      <c r="H26" s="10"/>
      <c r="J26" s="10">
        <f>+G26</f>
        <v>-2.3634999961359426E-3</v>
      </c>
      <c r="Q26" s="2">
        <f t="shared" si="3"/>
        <v>37734.885000000002</v>
      </c>
    </row>
    <row r="27" spans="1:21" x14ac:dyDescent="0.2">
      <c r="A27" s="10" t="s">
        <v>66</v>
      </c>
      <c r="B27" s="58"/>
      <c r="C27" s="64">
        <v>53464.4323</v>
      </c>
      <c r="D27" s="64">
        <v>2.0000000000000001E-4</v>
      </c>
      <c r="E27" s="10">
        <f t="shared" si="0"/>
        <v>1410.9956994017996</v>
      </c>
      <c r="F27" s="60">
        <f>ROUND(2*E27,0)/2-0.5</f>
        <v>1410.5</v>
      </c>
      <c r="G27" s="10">
        <f t="shared" si="2"/>
        <v>0.26591150000604102</v>
      </c>
      <c r="H27" s="10"/>
      <c r="J27" s="10">
        <f>+G27</f>
        <v>0.26591150000604102</v>
      </c>
      <c r="Q27" s="2">
        <f t="shared" si="3"/>
        <v>38445.9323</v>
      </c>
    </row>
    <row r="28" spans="1:21" x14ac:dyDescent="0.2">
      <c r="A28" s="10" t="s">
        <v>66</v>
      </c>
      <c r="B28" s="58"/>
      <c r="C28" s="64">
        <v>53721.469799999999</v>
      </c>
      <c r="D28" s="64">
        <v>4.0000000000000002E-4</v>
      </c>
      <c r="E28" s="10">
        <f t="shared" si="0"/>
        <v>1890.1526181080008</v>
      </c>
      <c r="F28" s="60">
        <f>ROUND(2*E28,0)/2-0.5</f>
        <v>1889.5</v>
      </c>
      <c r="G28" s="10">
        <f t="shared" si="2"/>
        <v>0.35008850000303937</v>
      </c>
      <c r="H28" s="10"/>
      <c r="J28" s="10">
        <f>+G28</f>
        <v>0.35008850000303937</v>
      </c>
      <c r="Q28" s="2">
        <f t="shared" si="3"/>
        <v>38702.969799999999</v>
      </c>
    </row>
    <row r="29" spans="1:21" x14ac:dyDescent="0.2">
      <c r="A29" s="10" t="s">
        <v>66</v>
      </c>
      <c r="B29" s="58"/>
      <c r="C29" s="64">
        <v>53765.372300000003</v>
      </c>
      <c r="D29" s="64">
        <v>5.0000000000000001E-4</v>
      </c>
      <c r="E29" s="10">
        <f t="shared" si="0"/>
        <v>1971.9935425781694</v>
      </c>
      <c r="F29" s="60">
        <f>ROUND(2*E29,0)/2-0.5</f>
        <v>1971.5</v>
      </c>
      <c r="G29" s="10"/>
      <c r="H29" s="10"/>
      <c r="J29" s="10">
        <v>0.37790600000153063</v>
      </c>
      <c r="O29">
        <f t="shared" ref="O29:O37" ca="1" si="4">+C$11+C$12*$F29</f>
        <v>0.53619208683744513</v>
      </c>
      <c r="Q29" s="2">
        <f t="shared" si="3"/>
        <v>38746.872300000003</v>
      </c>
    </row>
    <row r="30" spans="1:21" x14ac:dyDescent="0.2">
      <c r="A30" s="10" t="s">
        <v>67</v>
      </c>
      <c r="B30" s="58" t="s">
        <v>68</v>
      </c>
      <c r="C30" s="64">
        <v>54821.886400000003</v>
      </c>
      <c r="D30" s="64">
        <v>8.0000000000000004E-4</v>
      </c>
      <c r="E30" s="10">
        <f t="shared" si="0"/>
        <v>3941.4962055190185</v>
      </c>
      <c r="F30" s="59">
        <f t="shared" ref="F30:F37" si="5">ROUND(2*E30,0)/2-1</f>
        <v>3940.5</v>
      </c>
      <c r="G30" s="10">
        <f t="shared" ref="G30:G37" si="6">+C30-(C$7+F30*C$8)</f>
        <v>0.5344015000082436</v>
      </c>
      <c r="H30" s="10"/>
      <c r="J30" s="10"/>
      <c r="K30" s="10">
        <f>+G30</f>
        <v>0.5344015000082436</v>
      </c>
      <c r="O30">
        <f t="shared" ca="1" si="4"/>
        <v>0.52979701465624707</v>
      </c>
      <c r="Q30" s="2">
        <f t="shared" si="3"/>
        <v>39803.386400000003</v>
      </c>
    </row>
    <row r="31" spans="1:21" x14ac:dyDescent="0.2">
      <c r="A31" s="10" t="s">
        <v>69</v>
      </c>
      <c r="B31" s="58"/>
      <c r="C31" s="64">
        <v>54884.913</v>
      </c>
      <c r="D31" s="64">
        <v>2.0000000000000001E-4</v>
      </c>
      <c r="E31" s="10">
        <f t="shared" si="0"/>
        <v>4058.9873554583355</v>
      </c>
      <c r="F31" s="59">
        <f t="shared" si="5"/>
        <v>4058</v>
      </c>
      <c r="G31" s="10">
        <f t="shared" si="6"/>
        <v>0.52965400000539375</v>
      </c>
      <c r="H31" s="10"/>
      <c r="I31" s="10"/>
      <c r="J31" s="10"/>
      <c r="K31" s="10">
        <f>+G31</f>
        <v>0.52965400000539375</v>
      </c>
      <c r="O31">
        <f t="shared" ca="1" si="4"/>
        <v>0.52941538896742502</v>
      </c>
      <c r="Q31" s="2">
        <f t="shared" si="3"/>
        <v>39866.413</v>
      </c>
    </row>
    <row r="32" spans="1:21" x14ac:dyDescent="0.2">
      <c r="A32" s="10" t="s">
        <v>70</v>
      </c>
      <c r="B32" s="58" t="s">
        <v>68</v>
      </c>
      <c r="C32" s="64">
        <v>55564.843200000003</v>
      </c>
      <c r="D32" s="64">
        <v>6.9999999999999999E-4</v>
      </c>
      <c r="E32" s="10">
        <f t="shared" si="0"/>
        <v>5326.4804627570538</v>
      </c>
      <c r="F32" s="59">
        <f t="shared" si="5"/>
        <v>5325.5</v>
      </c>
      <c r="G32" s="10">
        <f t="shared" si="6"/>
        <v>0.52595650000876049</v>
      </c>
      <c r="H32" s="10"/>
      <c r="I32" s="10"/>
      <c r="J32" s="10"/>
      <c r="K32" s="10">
        <f>+G32</f>
        <v>0.52595650000876049</v>
      </c>
      <c r="O32">
        <f t="shared" ca="1" si="4"/>
        <v>0.52529870334545015</v>
      </c>
      <c r="Q32" s="2">
        <f t="shared" si="3"/>
        <v>40546.343200000003</v>
      </c>
    </row>
    <row r="33" spans="1:17" x14ac:dyDescent="0.2">
      <c r="A33" s="10" t="s">
        <v>71</v>
      </c>
      <c r="B33" s="58" t="s">
        <v>72</v>
      </c>
      <c r="C33" s="64">
        <v>55672.394999999997</v>
      </c>
      <c r="D33" s="64">
        <v>2E-3</v>
      </c>
      <c r="E33" s="10">
        <f t="shared" si="0"/>
        <v>5526.9733444933872</v>
      </c>
      <c r="F33" s="59">
        <f t="shared" si="5"/>
        <v>5526</v>
      </c>
      <c r="G33" s="10">
        <f t="shared" si="6"/>
        <v>0.52213800000026822</v>
      </c>
      <c r="H33" s="10"/>
      <c r="I33" s="10"/>
      <c r="J33" s="10">
        <f>+G33</f>
        <v>0.52213800000026822</v>
      </c>
      <c r="O33">
        <f t="shared" ca="1" si="4"/>
        <v>0.52464750376580049</v>
      </c>
      <c r="Q33" s="2">
        <f t="shared" si="3"/>
        <v>40653.894999999997</v>
      </c>
    </row>
    <row r="34" spans="1:17" x14ac:dyDescent="0.2">
      <c r="A34" s="10" t="s">
        <v>73</v>
      </c>
      <c r="B34" s="58" t="s">
        <v>72</v>
      </c>
      <c r="C34" s="64">
        <v>55996.3963</v>
      </c>
      <c r="D34" s="64">
        <v>1.5E-3</v>
      </c>
      <c r="E34" s="10">
        <f t="shared" si="0"/>
        <v>6130.9609516122173</v>
      </c>
      <c r="F34" s="59">
        <f t="shared" si="5"/>
        <v>6130</v>
      </c>
      <c r="G34" s="10">
        <f t="shared" si="6"/>
        <v>0.51549000000522938</v>
      </c>
      <c r="H34" s="10"/>
      <c r="I34" s="10"/>
      <c r="J34" s="10">
        <f>+G34</f>
        <v>0.51549000000522938</v>
      </c>
      <c r="O34">
        <f t="shared" ca="1" si="4"/>
        <v>0.52268578533134458</v>
      </c>
      <c r="Q34" s="2">
        <f t="shared" si="3"/>
        <v>40977.8963</v>
      </c>
    </row>
    <row r="35" spans="1:17" x14ac:dyDescent="0.2">
      <c r="A35" s="10" t="s">
        <v>74</v>
      </c>
      <c r="B35" s="58" t="s">
        <v>72</v>
      </c>
      <c r="C35" s="64">
        <v>56282.860800000002</v>
      </c>
      <c r="D35" s="64">
        <v>5.0000000000000001E-4</v>
      </c>
      <c r="E35" s="10">
        <f t="shared" si="0"/>
        <v>6664.9742653843878</v>
      </c>
      <c r="F35" s="59">
        <f t="shared" si="5"/>
        <v>6664</v>
      </c>
      <c r="G35" s="10">
        <f t="shared" si="6"/>
        <v>0.52263200000743382</v>
      </c>
      <c r="H35" s="10"/>
      <c r="I35" s="10"/>
      <c r="J35" s="10"/>
      <c r="K35" s="10">
        <f>+G35</f>
        <v>0.52263200000743382</v>
      </c>
      <c r="O35">
        <f t="shared" ca="1" si="4"/>
        <v>0.52095141837108061</v>
      </c>
      <c r="Q35" s="2">
        <f t="shared" si="3"/>
        <v>41264.360800000002</v>
      </c>
    </row>
    <row r="36" spans="1:17" x14ac:dyDescent="0.2">
      <c r="A36" s="61" t="s">
        <v>0</v>
      </c>
      <c r="B36" s="62" t="s">
        <v>72</v>
      </c>
      <c r="C36" s="63">
        <v>57843.3462</v>
      </c>
      <c r="D36" s="63">
        <v>4.0000000000000002E-4</v>
      </c>
      <c r="E36" s="10">
        <f t="shared" si="0"/>
        <v>9573.9559351797179</v>
      </c>
      <c r="F36" s="59">
        <f t="shared" si="5"/>
        <v>9573</v>
      </c>
      <c r="G36" s="10">
        <f t="shared" si="6"/>
        <v>0.51279900000372436</v>
      </c>
      <c r="H36" s="10"/>
      <c r="I36" s="10"/>
      <c r="J36" s="10"/>
      <c r="K36" s="10">
        <f>+G36</f>
        <v>0.51279900000372436</v>
      </c>
      <c r="O36">
        <f t="shared" ca="1" si="4"/>
        <v>0.5115033406793057</v>
      </c>
      <c r="Q36" s="2">
        <f t="shared" si="3"/>
        <v>42824.8462</v>
      </c>
    </row>
    <row r="37" spans="1:17" x14ac:dyDescent="0.2">
      <c r="A37" s="61" t="s">
        <v>0</v>
      </c>
      <c r="B37" s="62" t="s">
        <v>72</v>
      </c>
      <c r="C37" s="63">
        <v>57844.419000000002</v>
      </c>
      <c r="D37" s="63">
        <v>8.0000000000000004E-4</v>
      </c>
      <c r="E37" s="10">
        <f t="shared" si="0"/>
        <v>9575.9557972324874</v>
      </c>
      <c r="F37" s="59">
        <f t="shared" si="5"/>
        <v>9575</v>
      </c>
      <c r="G37" s="10">
        <f t="shared" si="6"/>
        <v>0.51272500000050059</v>
      </c>
      <c r="H37" s="10"/>
      <c r="I37" s="10"/>
      <c r="J37" s="10"/>
      <c r="K37" s="10">
        <f>+G37</f>
        <v>0.51272500000050059</v>
      </c>
      <c r="O37">
        <f t="shared" ca="1" si="4"/>
        <v>0.51149684492290015</v>
      </c>
      <c r="Q37" s="2">
        <f t="shared" si="3"/>
        <v>42825.919000000002</v>
      </c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L64849" r:id="rId1" display="http://vsolj.cetus-net.org/bulletin.html"/>
    <hyperlink ref="L64842" r:id="rId2" display="https://www.aavso.org/ejaavso"/>
    <hyperlink ref="AT993" r:id="rId3" display="http://cdsbib.u-strasbg.fr/cgi-bin/cdsbib?1990RMxAA..21..381G"/>
    <hyperlink ref="AT997" r:id="rId4" display="http://cdsbib.u-strasbg.fr/cgi-bin/cdsbib?1990RMxAA..21..381G"/>
    <hyperlink ref="AT996" r:id="rId5" display="http://cdsbib.u-strasbg.fr/cgi-bin/cdsbib?1990RMxAA..21..381G"/>
    <hyperlink ref="AT977" r:id="rId6" display="http://cdsbib.u-strasbg.fr/cgi-bin/cdsbib?1990RMxAA..21..381G"/>
    <hyperlink ref="M64849" r:id="rId7" display="http://vsolj.cetus-net.org/bulletin.html"/>
    <hyperlink ref="AU1133" r:id="rId8" display="http://cdsbib.u-strasbg.fr/cgi-bin/cdsbib?1990RMxAA..21..381G"/>
    <hyperlink ref="AU55899" r:id="rId9" display="http://cdsbib.u-strasbg.fr/cgi-bin/cdsbib?1990RMxAA..21..381G"/>
    <hyperlink ref="AU1134" r:id="rId10" display="http://cdsbib.u-strasbg.fr/cgi-bin/cdsbib?1990RMxAA..21..381G"/>
    <hyperlink ref="L64846" r:id="rId11" display="https://www.aavso.org/ejaavso"/>
    <hyperlink ref="L2019" r:id="rId12" display="http://vsolj.cetus-net.org/bulletin.html"/>
    <hyperlink ref="AT3263" r:id="rId13" display="http://cdsbib.u-strasbg.fr/cgi-bin/cdsbib?1990RMxAA..21..381G"/>
    <hyperlink ref="AT3266" r:id="rId14" display="http://cdsbib.u-strasbg.fr/cgi-bin/cdsbib?1990RMxAA..21..381G"/>
    <hyperlink ref="AT3264" r:id="rId15" display="http://cdsbib.u-strasbg.fr/cgi-bin/cdsbib?1990RMxAA..21..381G"/>
    <hyperlink ref="AT3248" r:id="rId16" display="http://cdsbib.u-strasbg.fr/cgi-bin/cdsbib?1990RMxAA..21..381G"/>
    <hyperlink ref="M2019" r:id="rId17" display="http://vsolj.cetus-net.org/bulletin.html"/>
    <hyperlink ref="AU3477" r:id="rId18" display="http://cdsbib.u-strasbg.fr/cgi-bin/cdsbib?1990RMxAA..21..381G"/>
    <hyperlink ref="AU178" r:id="rId19" display="http://cdsbib.u-strasbg.fr/cgi-bin/cdsbib?1990RMxAA..21..381G"/>
    <hyperlink ref="AU3481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42</v>
      </c>
      <c r="I1" s="37" t="s">
        <v>43</v>
      </c>
      <c r="J1" s="38" t="s">
        <v>41</v>
      </c>
    </row>
    <row r="2" spans="1:16" x14ac:dyDescent="0.2">
      <c r="I2" s="39" t="s">
        <v>44</v>
      </c>
      <c r="J2" s="40" t="s">
        <v>40</v>
      </c>
    </row>
    <row r="3" spans="1:16" x14ac:dyDescent="0.2">
      <c r="A3" s="41" t="s">
        <v>45</v>
      </c>
      <c r="I3" s="39" t="s">
        <v>46</v>
      </c>
      <c r="J3" s="40" t="s">
        <v>38</v>
      </c>
    </row>
    <row r="4" spans="1:16" x14ac:dyDescent="0.2">
      <c r="I4" s="39" t="s">
        <v>47</v>
      </c>
      <c r="J4" s="40" t="s">
        <v>38</v>
      </c>
    </row>
    <row r="5" spans="1:16" ht="13.5" thickBot="1" x14ac:dyDescent="0.25">
      <c r="I5" s="42" t="s">
        <v>48</v>
      </c>
      <c r="J5" s="43" t="s">
        <v>39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4" t="s">
        <v>49</v>
      </c>
      <c r="F11" s="3" t="s">
        <v>48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5" t="s">
        <v>50</v>
      </c>
      <c r="J11" s="46" t="s">
        <v>51</v>
      </c>
      <c r="K11" s="45">
        <v>-3273</v>
      </c>
      <c r="L11" s="45" t="s">
        <v>52</v>
      </c>
      <c r="M11" s="46" t="s">
        <v>53</v>
      </c>
      <c r="N11" s="46"/>
      <c r="O11" s="47" t="s">
        <v>54</v>
      </c>
      <c r="P11" s="47" t="s">
        <v>55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4" t="s">
        <v>49</v>
      </c>
      <c r="F12" s="3" t="s">
        <v>48</v>
      </c>
      <c r="G12" s="10" t="e">
        <f t="shared" si="4"/>
        <v>#VALUE!</v>
      </c>
      <c r="H12" s="8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4" t="s">
        <v>49</v>
      </c>
      <c r="F13" s="3" t="s">
        <v>48</v>
      </c>
      <c r="G13" s="10" t="e">
        <f t="shared" si="4"/>
        <v>#VALUE!</v>
      </c>
      <c r="H13" s="8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4" t="s">
        <v>49</v>
      </c>
      <c r="F14" s="3" t="s">
        <v>48</v>
      </c>
      <c r="G14" s="10" t="e">
        <f t="shared" si="4"/>
        <v>#VALUE!</v>
      </c>
      <c r="H14" s="8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4" t="s">
        <v>49</v>
      </c>
      <c r="F15" s="3" t="s">
        <v>48</v>
      </c>
      <c r="G15" s="10" t="e">
        <f t="shared" si="4"/>
        <v>#VALUE!</v>
      </c>
      <c r="H15" s="8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4" t="s">
        <v>49</v>
      </c>
      <c r="F16" s="3" t="s">
        <v>48</v>
      </c>
      <c r="G16" s="10" t="e">
        <f t="shared" si="4"/>
        <v>#VALUE!</v>
      </c>
      <c r="H16" s="8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4" t="s">
        <v>49</v>
      </c>
      <c r="F17" s="3" t="s">
        <v>48</v>
      </c>
      <c r="G17" s="10" t="e">
        <f t="shared" si="4"/>
        <v>#VALUE!</v>
      </c>
      <c r="H17" s="8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4" t="s">
        <v>49</v>
      </c>
      <c r="F18" s="3" t="s">
        <v>48</v>
      </c>
      <c r="G18" s="10" t="e">
        <f t="shared" si="4"/>
        <v>#VALUE!</v>
      </c>
      <c r="H18" s="8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4" t="s">
        <v>49</v>
      </c>
      <c r="F19" s="3" t="s">
        <v>48</v>
      </c>
      <c r="G19" s="10" t="e">
        <f t="shared" si="4"/>
        <v>#VALUE!</v>
      </c>
      <c r="H19" s="8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4" t="s">
        <v>49</v>
      </c>
      <c r="F20" s="3" t="s">
        <v>48</v>
      </c>
      <c r="G20" s="10" t="e">
        <f t="shared" si="4"/>
        <v>#VALUE!</v>
      </c>
      <c r="H20" s="8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4" t="s">
        <v>49</v>
      </c>
      <c r="F21" s="3" t="s">
        <v>48</v>
      </c>
      <c r="G21" s="10" t="e">
        <f t="shared" si="4"/>
        <v>#VALUE!</v>
      </c>
      <c r="H21" s="8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4" t="s">
        <v>49</v>
      </c>
      <c r="F22" s="3" t="s">
        <v>48</v>
      </c>
      <c r="G22" s="10" t="e">
        <f t="shared" si="4"/>
        <v>#VALUE!</v>
      </c>
      <c r="H22" s="8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4" t="s">
        <v>49</v>
      </c>
      <c r="F23" s="3" t="s">
        <v>48</v>
      </c>
      <c r="G23" s="10" t="e">
        <f t="shared" si="4"/>
        <v>#VALUE!</v>
      </c>
      <c r="H23" s="8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4" t="s">
        <v>49</v>
      </c>
      <c r="F24" s="3" t="s">
        <v>48</v>
      </c>
      <c r="G24" s="10" t="e">
        <f t="shared" si="4"/>
        <v>#VALUE!</v>
      </c>
      <c r="H24" s="8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4" t="s">
        <v>49</v>
      </c>
      <c r="F25" s="3" t="s">
        <v>48</v>
      </c>
      <c r="G25" s="10" t="e">
        <f t="shared" si="4"/>
        <v>#VALUE!</v>
      </c>
      <c r="H25" s="8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4" t="s">
        <v>49</v>
      </c>
      <c r="F26" s="3" t="s">
        <v>48</v>
      </c>
      <c r="G26" s="10" t="e">
        <f t="shared" si="4"/>
        <v>#VALUE!</v>
      </c>
      <c r="H26" s="8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4" t="s">
        <v>49</v>
      </c>
      <c r="F27" s="3" t="s">
        <v>48</v>
      </c>
      <c r="G27" s="10" t="e">
        <f t="shared" si="4"/>
        <v>#VALUE!</v>
      </c>
      <c r="H27" s="8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4" t="s">
        <v>49</v>
      </c>
      <c r="F28" s="3" t="s">
        <v>48</v>
      </c>
      <c r="G28" s="10" t="e">
        <f t="shared" si="4"/>
        <v>#VALUE!</v>
      </c>
      <c r="H28" s="8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4" t="s">
        <v>49</v>
      </c>
      <c r="F29" s="3" t="s">
        <v>48</v>
      </c>
      <c r="G29" s="10" t="e">
        <f t="shared" si="4"/>
        <v>#VALUE!</v>
      </c>
      <c r="H29" s="8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4" t="s">
        <v>49</v>
      </c>
      <c r="F30" s="3" t="s">
        <v>48</v>
      </c>
      <c r="G30" s="10" t="e">
        <f t="shared" si="4"/>
        <v>#VALUE!</v>
      </c>
      <c r="H30" s="8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4" t="s">
        <v>49</v>
      </c>
      <c r="F31" s="3" t="s">
        <v>48</v>
      </c>
      <c r="G31" s="10" t="e">
        <f t="shared" si="4"/>
        <v>#VALUE!</v>
      </c>
      <c r="H31" s="8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4" t="s">
        <v>49</v>
      </c>
      <c r="F32" s="3" t="s">
        <v>48</v>
      </c>
      <c r="G32" s="10" t="e">
        <f t="shared" si="4"/>
        <v>#VALUE!</v>
      </c>
      <c r="H32" s="8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4" t="s">
        <v>49</v>
      </c>
      <c r="F33" s="3" t="s">
        <v>48</v>
      </c>
      <c r="G33" s="10" t="e">
        <f t="shared" si="4"/>
        <v>#VALUE!</v>
      </c>
      <c r="H33" s="8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4" t="s">
        <v>49</v>
      </c>
      <c r="F34" s="3" t="s">
        <v>48</v>
      </c>
      <c r="G34" s="10" t="e">
        <f t="shared" si="4"/>
        <v>#VALUE!</v>
      </c>
      <c r="H34" s="8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4" t="s">
        <v>49</v>
      </c>
      <c r="F35" s="3" t="s">
        <v>48</v>
      </c>
      <c r="G35" s="10" t="e">
        <f t="shared" si="4"/>
        <v>#VALUE!</v>
      </c>
      <c r="H35" s="8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4" t="s">
        <v>49</v>
      </c>
      <c r="F36" s="3" t="s">
        <v>48</v>
      </c>
      <c r="G36" s="10" t="e">
        <f t="shared" si="4"/>
        <v>#VALUE!</v>
      </c>
      <c r="H36" s="8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4" t="s">
        <v>49</v>
      </c>
      <c r="F37" s="3" t="s">
        <v>48</v>
      </c>
      <c r="G37" s="10" t="e">
        <f t="shared" si="4"/>
        <v>#VALUE!</v>
      </c>
      <c r="H37" s="8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4" t="s">
        <v>49</v>
      </c>
      <c r="F38" s="3" t="s">
        <v>48</v>
      </c>
      <c r="G38" s="10" t="e">
        <f t="shared" si="4"/>
        <v>#VALUE!</v>
      </c>
      <c r="H38" s="8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4" t="s">
        <v>49</v>
      </c>
      <c r="F39" s="3" t="s">
        <v>48</v>
      </c>
      <c r="G39" s="10" t="e">
        <f t="shared" si="4"/>
        <v>#VALUE!</v>
      </c>
      <c r="H39" s="8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4" t="s">
        <v>49</v>
      </c>
      <c r="F40" s="3" t="s">
        <v>48</v>
      </c>
      <c r="G40" s="10" t="e">
        <f t="shared" si="4"/>
        <v>#VALUE!</v>
      </c>
      <c r="H40" s="8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4" t="s">
        <v>49</v>
      </c>
      <c r="F41" s="3" t="s">
        <v>48</v>
      </c>
      <c r="G41" s="10" t="e">
        <f t="shared" si="4"/>
        <v>#VALUE!</v>
      </c>
      <c r="H41" s="8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4" t="s">
        <v>49</v>
      </c>
      <c r="F42" s="3" t="s">
        <v>48</v>
      </c>
      <c r="G42" s="10" t="e">
        <f t="shared" si="4"/>
        <v>#VALUE!</v>
      </c>
      <c r="H42" s="8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4" t="s">
        <v>49</v>
      </c>
      <c r="F43" s="3" t="s">
        <v>48</v>
      </c>
      <c r="G43" s="10" t="e">
        <f t="shared" si="4"/>
        <v>#VALUE!</v>
      </c>
      <c r="H43" s="8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4" t="s">
        <v>49</v>
      </c>
      <c r="F44" s="3" t="s">
        <v>48</v>
      </c>
      <c r="G44" s="10" t="e">
        <f t="shared" si="4"/>
        <v>#VALUE!</v>
      </c>
      <c r="H44" s="8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4" t="s">
        <v>49</v>
      </c>
      <c r="F45" s="3" t="s">
        <v>48</v>
      </c>
      <c r="G45" s="10" t="e">
        <f t="shared" si="4"/>
        <v>#VALUE!</v>
      </c>
      <c r="H45" s="8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4" t="s">
        <v>49</v>
      </c>
      <c r="F46" s="3" t="s">
        <v>48</v>
      </c>
      <c r="G46" s="10" t="e">
        <f t="shared" si="4"/>
        <v>#VALUE!</v>
      </c>
      <c r="H46" s="8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4" t="s">
        <v>49</v>
      </c>
      <c r="F47" s="3" t="s">
        <v>48</v>
      </c>
      <c r="G47" s="10" t="e">
        <f t="shared" si="4"/>
        <v>#VALUE!</v>
      </c>
      <c r="H47" s="8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4" t="s">
        <v>49</v>
      </c>
      <c r="F48" s="3" t="s">
        <v>48</v>
      </c>
      <c r="G48" s="10" t="e">
        <f t="shared" si="4"/>
        <v>#VALUE!</v>
      </c>
      <c r="H48" s="8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4" t="s">
        <v>49</v>
      </c>
      <c r="F49" s="3" t="s">
        <v>48</v>
      </c>
      <c r="G49" s="10" t="e">
        <f t="shared" si="4"/>
        <v>#VALUE!</v>
      </c>
      <c r="H49" s="8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4" t="s">
        <v>49</v>
      </c>
      <c r="F50" s="3" t="s">
        <v>48</v>
      </c>
      <c r="G50" s="10" t="e">
        <f t="shared" si="4"/>
        <v>#VALUE!</v>
      </c>
      <c r="H50" s="8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4" t="s">
        <v>49</v>
      </c>
      <c r="F51" s="3" t="s">
        <v>48</v>
      </c>
      <c r="G51" s="10" t="e">
        <f t="shared" si="4"/>
        <v>#VALUE!</v>
      </c>
      <c r="H51" s="8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4" t="s">
        <v>49</v>
      </c>
      <c r="F52" s="3" t="s">
        <v>48</v>
      </c>
      <c r="G52" s="10" t="e">
        <f t="shared" si="4"/>
        <v>#VALUE!</v>
      </c>
      <c r="H52" s="8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4" t="s">
        <v>49</v>
      </c>
      <c r="F53" s="3" t="s">
        <v>48</v>
      </c>
      <c r="G53" s="10" t="e">
        <f t="shared" si="4"/>
        <v>#VALUE!</v>
      </c>
      <c r="H53" s="8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4" t="s">
        <v>49</v>
      </c>
      <c r="F54" s="3" t="s">
        <v>48</v>
      </c>
      <c r="G54" s="10" t="e">
        <f t="shared" si="4"/>
        <v>#VALUE!</v>
      </c>
      <c r="H54" s="8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4" t="s">
        <v>49</v>
      </c>
      <c r="F55" s="3" t="s">
        <v>48</v>
      </c>
      <c r="G55" s="10" t="e">
        <f t="shared" si="4"/>
        <v>#VALUE!</v>
      </c>
      <c r="H55" s="8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4" t="s">
        <v>49</v>
      </c>
      <c r="F56" s="3" t="s">
        <v>48</v>
      </c>
      <c r="G56" s="10" t="e">
        <f t="shared" si="4"/>
        <v>#VALUE!</v>
      </c>
      <c r="H56" s="8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4" t="s">
        <v>49</v>
      </c>
      <c r="F57" s="3" t="s">
        <v>48</v>
      </c>
      <c r="G57" s="10" t="e">
        <f t="shared" si="4"/>
        <v>#VALUE!</v>
      </c>
      <c r="H57" s="8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4" t="s">
        <v>49</v>
      </c>
      <c r="F58" s="3" t="s">
        <v>48</v>
      </c>
      <c r="G58" s="10" t="e">
        <f t="shared" si="4"/>
        <v>#VALUE!</v>
      </c>
      <c r="H58" s="8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4" t="s">
        <v>49</v>
      </c>
      <c r="F59" s="3" t="s">
        <v>48</v>
      </c>
      <c r="G59" s="10" t="e">
        <f t="shared" si="4"/>
        <v>#VALUE!</v>
      </c>
      <c r="H59" s="8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4" t="s">
        <v>49</v>
      </c>
      <c r="F60" s="3" t="s">
        <v>48</v>
      </c>
      <c r="G60" s="10" t="e">
        <f t="shared" si="4"/>
        <v>#VALUE!</v>
      </c>
      <c r="H60" s="8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4" t="s">
        <v>49</v>
      </c>
      <c r="F61" s="3" t="s">
        <v>48</v>
      </c>
      <c r="G61" s="10" t="e">
        <f t="shared" si="4"/>
        <v>#VALUE!</v>
      </c>
      <c r="H61" s="8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4" t="s">
        <v>49</v>
      </c>
      <c r="F62" s="3" t="s">
        <v>48</v>
      </c>
      <c r="G62" s="10" t="e">
        <f t="shared" si="4"/>
        <v>#VALUE!</v>
      </c>
      <c r="H62" s="8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4" t="s">
        <v>49</v>
      </c>
      <c r="F63" s="3" t="s">
        <v>48</v>
      </c>
      <c r="G63" s="10" t="e">
        <f t="shared" si="4"/>
        <v>#VALUE!</v>
      </c>
      <c r="H63" s="8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4" t="s">
        <v>49</v>
      </c>
      <c r="F64" s="3" t="s">
        <v>48</v>
      </c>
      <c r="G64" s="10" t="e">
        <f t="shared" si="4"/>
        <v>#VALUE!</v>
      </c>
      <c r="H64" s="8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4" t="s">
        <v>49</v>
      </c>
      <c r="F65" s="3" t="s">
        <v>48</v>
      </c>
      <c r="G65" s="10" t="e">
        <f t="shared" si="4"/>
        <v>#VALUE!</v>
      </c>
      <c r="H65" s="8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4" t="s">
        <v>49</v>
      </c>
      <c r="F66" s="3" t="s">
        <v>48</v>
      </c>
      <c r="G66" s="10" t="e">
        <f t="shared" si="4"/>
        <v>#VALUE!</v>
      </c>
      <c r="H66" s="8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4" t="s">
        <v>49</v>
      </c>
      <c r="F67" s="3" t="s">
        <v>48</v>
      </c>
      <c r="G67" s="10" t="e">
        <f t="shared" si="4"/>
        <v>#VALUE!</v>
      </c>
      <c r="H67" s="8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4" t="s">
        <v>49</v>
      </c>
      <c r="F68" s="3" t="s">
        <v>48</v>
      </c>
      <c r="G68" s="10" t="e">
        <f t="shared" si="4"/>
        <v>#VALUE!</v>
      </c>
      <c r="H68" s="8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4" t="s">
        <v>49</v>
      </c>
      <c r="F69" s="3" t="s">
        <v>48</v>
      </c>
      <c r="G69" s="10" t="e">
        <f t="shared" si="4"/>
        <v>#VALUE!</v>
      </c>
      <c r="H69" s="8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4" t="s">
        <v>49</v>
      </c>
      <c r="F70" s="3" t="s">
        <v>48</v>
      </c>
      <c r="G70" s="10" t="e">
        <f t="shared" si="4"/>
        <v>#VALUE!</v>
      </c>
      <c r="H70" s="8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4" t="s">
        <v>49</v>
      </c>
      <c r="F71" s="3" t="s">
        <v>48</v>
      </c>
      <c r="G71" s="10" t="e">
        <f t="shared" si="4"/>
        <v>#VALUE!</v>
      </c>
      <c r="H71" s="8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4" t="s">
        <v>49</v>
      </c>
      <c r="F72" s="3" t="s">
        <v>48</v>
      </c>
      <c r="G72" s="10" t="e">
        <f t="shared" si="4"/>
        <v>#VALUE!</v>
      </c>
      <c r="H72" s="8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4" t="s">
        <v>49</v>
      </c>
      <c r="F73" s="3" t="s">
        <v>48</v>
      </c>
      <c r="G73" s="10" t="e">
        <f t="shared" si="4"/>
        <v>#VALUE!</v>
      </c>
      <c r="H73" s="8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4" t="s">
        <v>49</v>
      </c>
      <c r="F74" s="3" t="s">
        <v>48</v>
      </c>
      <c r="G74" s="10" t="e">
        <f t="shared" si="4"/>
        <v>#VALUE!</v>
      </c>
      <c r="H74" s="8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4" t="s">
        <v>49</v>
      </c>
      <c r="F75" s="3" t="s">
        <v>48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4" t="s">
        <v>49</v>
      </c>
      <c r="F76" s="3" t="s">
        <v>48</v>
      </c>
      <c r="G76" s="10" t="e">
        <f t="shared" si="10"/>
        <v>#VALUE!</v>
      </c>
      <c r="H76" s="8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4" t="s">
        <v>49</v>
      </c>
      <c r="F77" s="3" t="s">
        <v>48</v>
      </c>
      <c r="G77" s="10" t="e">
        <f t="shared" si="10"/>
        <v>#VALUE!</v>
      </c>
      <c r="H77" s="8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4" t="s">
        <v>49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4" t="s">
        <v>49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4" t="s">
        <v>49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4" t="s">
        <v>49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4" t="s">
        <v>49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4" t="s">
        <v>49</v>
      </c>
      <c r="F83" s="3" t="s">
        <v>48</v>
      </c>
      <c r="G83" s="10" t="e">
        <f t="shared" si="10"/>
        <v>#VALUE!</v>
      </c>
      <c r="H83" s="8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4" t="s">
        <v>49</v>
      </c>
      <c r="F84" s="3" t="s">
        <v>48</v>
      </c>
      <c r="G84" s="10" t="e">
        <f t="shared" si="10"/>
        <v>#VALUE!</v>
      </c>
      <c r="H84" s="8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4" t="s">
        <v>49</v>
      </c>
      <c r="F85" s="3" t="s">
        <v>48</v>
      </c>
      <c r="G85" s="10" t="e">
        <f t="shared" si="10"/>
        <v>#VALUE!</v>
      </c>
      <c r="H85" s="8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4" t="s">
        <v>49</v>
      </c>
      <c r="F86" s="3" t="s">
        <v>48</v>
      </c>
      <c r="G86" s="10" t="e">
        <f t="shared" si="10"/>
        <v>#VALUE!</v>
      </c>
      <c r="H86" s="8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4" t="s">
        <v>49</v>
      </c>
      <c r="F87" s="3" t="s">
        <v>48</v>
      </c>
      <c r="G87" s="10" t="e">
        <f t="shared" si="10"/>
        <v>#VALUE!</v>
      </c>
      <c r="H87" s="8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4" t="s">
        <v>49</v>
      </c>
      <c r="F88" s="3" t="s">
        <v>48</v>
      </c>
      <c r="G88" s="10" t="e">
        <f t="shared" si="10"/>
        <v>#VALUE!</v>
      </c>
      <c r="H88" s="8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4" t="s">
        <v>49</v>
      </c>
      <c r="F89" s="3" t="s">
        <v>48</v>
      </c>
      <c r="G89" s="10" t="e">
        <f t="shared" si="10"/>
        <v>#VALUE!</v>
      </c>
      <c r="H89" s="8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4" t="s">
        <v>49</v>
      </c>
      <c r="F90" s="3" t="s">
        <v>48</v>
      </c>
      <c r="G90" s="10" t="e">
        <f t="shared" si="10"/>
        <v>#VALUE!</v>
      </c>
      <c r="H90" s="8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4" t="s">
        <v>49</v>
      </c>
      <c r="F91" s="3" t="s">
        <v>48</v>
      </c>
      <c r="G91" s="10" t="e">
        <f t="shared" si="10"/>
        <v>#VALUE!</v>
      </c>
      <c r="H91" s="8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4" t="s">
        <v>49</v>
      </c>
      <c r="F92" s="3" t="s">
        <v>48</v>
      </c>
      <c r="G92" s="10" t="e">
        <f t="shared" si="10"/>
        <v>#VALUE!</v>
      </c>
      <c r="H92" s="8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4" t="s">
        <v>49</v>
      </c>
      <c r="F93" s="3" t="s">
        <v>48</v>
      </c>
      <c r="G93" s="10" t="e">
        <f t="shared" si="10"/>
        <v>#VALUE!</v>
      </c>
      <c r="H93" s="8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4" t="s">
        <v>49</v>
      </c>
      <c r="F94" s="3" t="s">
        <v>48</v>
      </c>
      <c r="G94" s="10" t="e">
        <f t="shared" si="10"/>
        <v>#VALUE!</v>
      </c>
      <c r="H94" s="8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4" t="s">
        <v>49</v>
      </c>
      <c r="F95" s="3" t="s">
        <v>48</v>
      </c>
      <c r="G95" s="10" t="e">
        <f t="shared" si="10"/>
        <v>#VALUE!</v>
      </c>
      <c r="H95" s="8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4" t="s">
        <v>49</v>
      </c>
      <c r="F96" s="3" t="s">
        <v>48</v>
      </c>
      <c r="G96" s="10" t="e">
        <f t="shared" si="10"/>
        <v>#VALUE!</v>
      </c>
      <c r="H96" s="8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4" t="s">
        <v>49</v>
      </c>
      <c r="F97" s="3" t="s">
        <v>48</v>
      </c>
      <c r="G97" s="10" t="e">
        <f t="shared" si="10"/>
        <v>#VALUE!</v>
      </c>
      <c r="H97" s="8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4" t="s">
        <v>49</v>
      </c>
      <c r="F98" s="3" t="s">
        <v>48</v>
      </c>
      <c r="G98" s="10" t="e">
        <f t="shared" si="10"/>
        <v>#VALUE!</v>
      </c>
      <c r="H98" s="8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4" t="s">
        <v>49</v>
      </c>
      <c r="F99" s="3" t="s">
        <v>48</v>
      </c>
      <c r="G99" s="10" t="e">
        <f t="shared" si="10"/>
        <v>#VALUE!</v>
      </c>
      <c r="H99" s="8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4" t="s">
        <v>49</v>
      </c>
      <c r="F100" s="3" t="s">
        <v>48</v>
      </c>
      <c r="G100" s="10" t="e">
        <f t="shared" si="10"/>
        <v>#VALUE!</v>
      </c>
      <c r="H100" s="8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4" t="s">
        <v>49</v>
      </c>
      <c r="F101" s="3" t="s">
        <v>48</v>
      </c>
      <c r="G101" s="10" t="e">
        <f t="shared" si="10"/>
        <v>#VALUE!</v>
      </c>
      <c r="H101" s="8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4" t="s">
        <v>49</v>
      </c>
      <c r="F102" s="3" t="s">
        <v>48</v>
      </c>
      <c r="G102" s="10" t="e">
        <f t="shared" si="10"/>
        <v>#VALUE!</v>
      </c>
      <c r="H102" s="8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4" t="s">
        <v>49</v>
      </c>
      <c r="F103" s="3" t="s">
        <v>48</v>
      </c>
      <c r="G103" s="10" t="e">
        <f t="shared" si="10"/>
        <v>#VALUE!</v>
      </c>
      <c r="H103" s="8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4" t="s">
        <v>49</v>
      </c>
      <c r="F104" s="3" t="s">
        <v>48</v>
      </c>
      <c r="G104" s="10" t="e">
        <f t="shared" si="10"/>
        <v>#VALUE!</v>
      </c>
      <c r="H104" s="8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4" t="s">
        <v>49</v>
      </c>
      <c r="F105" s="3" t="s">
        <v>48</v>
      </c>
      <c r="G105" s="10" t="e">
        <f t="shared" si="10"/>
        <v>#VALUE!</v>
      </c>
      <c r="H105" s="8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4" t="s">
        <v>49</v>
      </c>
      <c r="F106" s="3" t="s">
        <v>48</v>
      </c>
      <c r="G106" s="10" t="e">
        <f t="shared" si="10"/>
        <v>#VALUE!</v>
      </c>
      <c r="H106" s="8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4" t="s">
        <v>49</v>
      </c>
      <c r="F107" s="3" t="s">
        <v>48</v>
      </c>
      <c r="G107" s="10" t="e">
        <f t="shared" si="10"/>
        <v>#VALUE!</v>
      </c>
      <c r="H107" s="8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4" t="s">
        <v>49</v>
      </c>
      <c r="F108" s="3" t="s">
        <v>48</v>
      </c>
      <c r="G108" s="10" t="e">
        <f t="shared" si="10"/>
        <v>#VALUE!</v>
      </c>
      <c r="H108" s="8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4" t="s">
        <v>49</v>
      </c>
      <c r="F109" s="3" t="s">
        <v>48</v>
      </c>
      <c r="G109" s="10" t="e">
        <f t="shared" si="10"/>
        <v>#VALUE!</v>
      </c>
      <c r="H109" s="8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4" t="s">
        <v>49</v>
      </c>
      <c r="F110" s="3" t="s">
        <v>48</v>
      </c>
      <c r="G110" s="10" t="e">
        <f t="shared" si="10"/>
        <v>#VALUE!</v>
      </c>
      <c r="H110" s="8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4" t="s">
        <v>49</v>
      </c>
      <c r="F111" s="3" t="s">
        <v>48</v>
      </c>
      <c r="G111" s="10" t="e">
        <f t="shared" si="10"/>
        <v>#VALUE!</v>
      </c>
      <c r="H111" s="8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4" t="s">
        <v>49</v>
      </c>
      <c r="F112" s="3" t="s">
        <v>48</v>
      </c>
      <c r="G112" s="10" t="e">
        <f t="shared" si="10"/>
        <v>#VALUE!</v>
      </c>
      <c r="H112" s="8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4" t="s">
        <v>49</v>
      </c>
      <c r="F113" s="3" t="s">
        <v>48</v>
      </c>
      <c r="G113" s="10" t="e">
        <f t="shared" si="10"/>
        <v>#VALUE!</v>
      </c>
      <c r="H113" s="8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4" t="s">
        <v>49</v>
      </c>
      <c r="F114" s="3" t="s">
        <v>48</v>
      </c>
      <c r="G114" s="10" t="e">
        <f t="shared" si="10"/>
        <v>#VALUE!</v>
      </c>
      <c r="H114" s="8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4" t="s">
        <v>49</v>
      </c>
      <c r="F115" s="3" t="s">
        <v>48</v>
      </c>
      <c r="G115" s="10" t="e">
        <f t="shared" si="10"/>
        <v>#VALUE!</v>
      </c>
      <c r="H115" s="8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4" t="s">
        <v>49</v>
      </c>
      <c r="F116" s="3" t="s">
        <v>48</v>
      </c>
      <c r="G116" s="10" t="e">
        <f t="shared" si="10"/>
        <v>#VALUE!</v>
      </c>
      <c r="H116" s="8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4" t="s">
        <v>49</v>
      </c>
      <c r="F117" s="3" t="s">
        <v>48</v>
      </c>
      <c r="G117" s="10" t="e">
        <f t="shared" si="10"/>
        <v>#VALUE!</v>
      </c>
      <c r="H117" s="8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4" t="s">
        <v>49</v>
      </c>
      <c r="F118" s="3" t="s">
        <v>48</v>
      </c>
      <c r="G118" s="10" t="e">
        <f t="shared" si="10"/>
        <v>#VALUE!</v>
      </c>
      <c r="H118" s="8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4" t="s">
        <v>49</v>
      </c>
      <c r="F119" s="3" t="s">
        <v>48</v>
      </c>
      <c r="G119" s="10" t="e">
        <f t="shared" si="10"/>
        <v>#VALUE!</v>
      </c>
      <c r="H119" s="8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4" t="s">
        <v>49</v>
      </c>
      <c r="F120" s="3" t="s">
        <v>48</v>
      </c>
      <c r="G120" s="10" t="e">
        <f t="shared" si="10"/>
        <v>#VALUE!</v>
      </c>
      <c r="H120" s="8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4" t="s">
        <v>49</v>
      </c>
      <c r="F121" s="3" t="s">
        <v>48</v>
      </c>
      <c r="G121" s="10" t="e">
        <f t="shared" si="10"/>
        <v>#VALUE!</v>
      </c>
      <c r="H121" s="8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4" t="s">
        <v>49</v>
      </c>
      <c r="F122" s="3" t="s">
        <v>48</v>
      </c>
      <c r="G122" s="10" t="e">
        <f t="shared" si="10"/>
        <v>#VALUE!</v>
      </c>
      <c r="H122" s="8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4" t="s">
        <v>49</v>
      </c>
      <c r="F123" s="3" t="s">
        <v>48</v>
      </c>
      <c r="G123" s="10" t="e">
        <f t="shared" si="10"/>
        <v>#VALUE!</v>
      </c>
      <c r="H123" s="8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4" t="s">
        <v>49</v>
      </c>
      <c r="F124" s="3" t="s">
        <v>48</v>
      </c>
      <c r="G124" s="10" t="e">
        <f t="shared" si="10"/>
        <v>#VALUE!</v>
      </c>
      <c r="H124" s="8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4" t="s">
        <v>49</v>
      </c>
      <c r="F125" s="3" t="s">
        <v>48</v>
      </c>
      <c r="G125" s="10" t="e">
        <f t="shared" si="10"/>
        <v>#VALUE!</v>
      </c>
      <c r="H125" s="8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4" t="s">
        <v>49</v>
      </c>
      <c r="F126" s="3" t="s">
        <v>48</v>
      </c>
      <c r="G126" s="10" t="e">
        <f t="shared" si="10"/>
        <v>#VALUE!</v>
      </c>
      <c r="H126" s="8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4" t="s">
        <v>49</v>
      </c>
      <c r="F127" s="3" t="s">
        <v>48</v>
      </c>
      <c r="G127" s="10" t="e">
        <f t="shared" si="10"/>
        <v>#VALUE!</v>
      </c>
      <c r="H127" s="8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4" t="s">
        <v>49</v>
      </c>
      <c r="F128" s="3" t="s">
        <v>48</v>
      </c>
      <c r="G128" s="10" t="e">
        <f t="shared" si="10"/>
        <v>#VALUE!</v>
      </c>
      <c r="H128" s="8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4" t="s">
        <v>49</v>
      </c>
      <c r="F129" s="3" t="s">
        <v>48</v>
      </c>
      <c r="G129" s="10" t="e">
        <f t="shared" si="10"/>
        <v>#VALUE!</v>
      </c>
      <c r="H129" s="8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4" t="s">
        <v>49</v>
      </c>
      <c r="F130" s="3" t="s">
        <v>48</v>
      </c>
      <c r="G130" s="10" t="e">
        <f t="shared" si="10"/>
        <v>#VALUE!</v>
      </c>
      <c r="H130" s="8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4" t="s">
        <v>49</v>
      </c>
      <c r="F131" s="3" t="s">
        <v>48</v>
      </c>
      <c r="G131" s="10" t="e">
        <f t="shared" si="10"/>
        <v>#VALUE!</v>
      </c>
      <c r="H131" s="8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4" t="s">
        <v>49</v>
      </c>
      <c r="F132" s="3" t="s">
        <v>48</v>
      </c>
      <c r="G132" s="10" t="e">
        <f t="shared" si="10"/>
        <v>#VALUE!</v>
      </c>
      <c r="H132" s="8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4" t="s">
        <v>49</v>
      </c>
      <c r="F133" s="3" t="s">
        <v>48</v>
      </c>
      <c r="G133" s="10" t="e">
        <f t="shared" si="10"/>
        <v>#VALUE!</v>
      </c>
      <c r="H133" s="8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4" t="s">
        <v>49</v>
      </c>
      <c r="F134" s="3" t="s">
        <v>48</v>
      </c>
      <c r="G134" s="10" t="e">
        <f t="shared" si="10"/>
        <v>#VALUE!</v>
      </c>
      <c r="H134" s="8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4" t="s">
        <v>49</v>
      </c>
      <c r="F135" s="3" t="s">
        <v>48</v>
      </c>
      <c r="G135" s="10" t="e">
        <f t="shared" si="10"/>
        <v>#VALUE!</v>
      </c>
      <c r="H135" s="8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4" t="s">
        <v>49</v>
      </c>
      <c r="F136" s="3" t="s">
        <v>48</v>
      </c>
      <c r="G136" s="10" t="e">
        <f t="shared" si="10"/>
        <v>#VALUE!</v>
      </c>
      <c r="H136" s="8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4" t="s">
        <v>49</v>
      </c>
      <c r="F137" s="3" t="s">
        <v>48</v>
      </c>
      <c r="G137" s="10" t="e">
        <f t="shared" si="10"/>
        <v>#VALUE!</v>
      </c>
      <c r="H137" s="8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4" t="s">
        <v>49</v>
      </c>
      <c r="F138" s="3" t="s">
        <v>48</v>
      </c>
      <c r="G138" s="10" t="e">
        <f t="shared" si="10"/>
        <v>#VALUE!</v>
      </c>
      <c r="H138" s="8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4" t="s">
        <v>49</v>
      </c>
      <c r="F139" s="3" t="s">
        <v>48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4" t="s">
        <v>49</v>
      </c>
      <c r="F140" s="3" t="s">
        <v>48</v>
      </c>
      <c r="G140" s="10" t="e">
        <f t="shared" si="16"/>
        <v>#VALUE!</v>
      </c>
      <c r="H140" s="8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4" t="s">
        <v>49</v>
      </c>
      <c r="F141" s="3" t="s">
        <v>48</v>
      </c>
      <c r="G141" s="10" t="e">
        <f t="shared" si="16"/>
        <v>#VALUE!</v>
      </c>
      <c r="H141" s="8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4" t="s">
        <v>49</v>
      </c>
      <c r="F142" s="3" t="s">
        <v>48</v>
      </c>
      <c r="G142" s="10" t="e">
        <f t="shared" si="16"/>
        <v>#VALUE!</v>
      </c>
      <c r="H142" s="8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4" t="s">
        <v>49</v>
      </c>
      <c r="F143" s="3" t="s">
        <v>48</v>
      </c>
      <c r="G143" s="10" t="e">
        <f t="shared" si="16"/>
        <v>#VALUE!</v>
      </c>
      <c r="H143" s="8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4" t="s">
        <v>49</v>
      </c>
      <c r="F144" s="3" t="s">
        <v>48</v>
      </c>
      <c r="G144" s="10" t="e">
        <f t="shared" si="16"/>
        <v>#VALUE!</v>
      </c>
      <c r="H144" s="8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4" t="s">
        <v>49</v>
      </c>
      <c r="F145" s="3" t="s">
        <v>48</v>
      </c>
      <c r="G145" s="10" t="e">
        <f t="shared" si="16"/>
        <v>#VALUE!</v>
      </c>
      <c r="H145" s="8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4" t="s">
        <v>49</v>
      </c>
      <c r="F146" s="3" t="s">
        <v>48</v>
      </c>
      <c r="G146" s="10" t="e">
        <f t="shared" si="16"/>
        <v>#VALUE!</v>
      </c>
      <c r="H146" s="8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4" t="s">
        <v>49</v>
      </c>
      <c r="F147" s="3" t="s">
        <v>48</v>
      </c>
      <c r="G147" s="10" t="e">
        <f t="shared" si="16"/>
        <v>#VALUE!</v>
      </c>
      <c r="H147" s="8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4" t="s">
        <v>49</v>
      </c>
      <c r="F148" s="3" t="s">
        <v>48</v>
      </c>
      <c r="G148" s="10" t="e">
        <f t="shared" si="16"/>
        <v>#VALUE!</v>
      </c>
      <c r="H148" s="8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4" t="s">
        <v>49</v>
      </c>
      <c r="F149" s="3" t="s">
        <v>48</v>
      </c>
      <c r="G149" s="10" t="e">
        <f t="shared" si="16"/>
        <v>#VALUE!</v>
      </c>
      <c r="H149" s="8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4" t="s">
        <v>49</v>
      </c>
      <c r="F150" s="3" t="s">
        <v>48</v>
      </c>
      <c r="G150" s="10" t="e">
        <f t="shared" si="16"/>
        <v>#VALUE!</v>
      </c>
      <c r="H150" s="8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4" t="s">
        <v>49</v>
      </c>
      <c r="F151" s="3" t="s">
        <v>48</v>
      </c>
      <c r="G151" s="10" t="e">
        <f t="shared" si="16"/>
        <v>#VALUE!</v>
      </c>
      <c r="H151" s="8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4" t="s">
        <v>49</v>
      </c>
      <c r="F152" s="3" t="s">
        <v>48</v>
      </c>
      <c r="G152" s="10" t="e">
        <f t="shared" si="16"/>
        <v>#VALUE!</v>
      </c>
      <c r="H152" s="8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4" t="s">
        <v>49</v>
      </c>
      <c r="F153" s="3" t="s">
        <v>48</v>
      </c>
      <c r="G153" s="10" t="e">
        <f t="shared" si="16"/>
        <v>#VALUE!</v>
      </c>
      <c r="H153" s="8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4" t="s">
        <v>49</v>
      </c>
      <c r="F154" s="3" t="s">
        <v>48</v>
      </c>
      <c r="G154" s="10" t="e">
        <f t="shared" si="16"/>
        <v>#VALUE!</v>
      </c>
      <c r="H154" s="8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4" t="s">
        <v>49</v>
      </c>
      <c r="F155" s="3" t="s">
        <v>48</v>
      </c>
      <c r="G155" s="10" t="e">
        <f t="shared" si="16"/>
        <v>#VALUE!</v>
      </c>
      <c r="H155" s="8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4" t="s">
        <v>49</v>
      </c>
      <c r="F156" s="3" t="s">
        <v>48</v>
      </c>
      <c r="G156" s="10" t="e">
        <f t="shared" si="16"/>
        <v>#VALUE!</v>
      </c>
      <c r="H156" s="8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4" t="s">
        <v>49</v>
      </c>
      <c r="F157" s="3" t="s">
        <v>48</v>
      </c>
      <c r="G157" s="10" t="e">
        <f t="shared" si="16"/>
        <v>#VALUE!</v>
      </c>
      <c r="H157" s="8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4" t="s">
        <v>49</v>
      </c>
      <c r="F158" s="3" t="s">
        <v>48</v>
      </c>
      <c r="G158" s="10" t="e">
        <f t="shared" si="16"/>
        <v>#VALUE!</v>
      </c>
      <c r="H158" s="8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4" t="s">
        <v>49</v>
      </c>
      <c r="F159" s="3" t="s">
        <v>48</v>
      </c>
      <c r="G159" s="10" t="e">
        <f t="shared" si="16"/>
        <v>#VALUE!</v>
      </c>
      <c r="H159" s="8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4" t="s">
        <v>49</v>
      </c>
      <c r="F160" s="3" t="s">
        <v>48</v>
      </c>
      <c r="G160" s="10" t="e">
        <f t="shared" si="16"/>
        <v>#VALUE!</v>
      </c>
      <c r="H160" s="8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4" t="s">
        <v>49</v>
      </c>
      <c r="F161" s="3" t="s">
        <v>48</v>
      </c>
      <c r="G161" s="10" t="e">
        <f t="shared" si="16"/>
        <v>#VALUE!</v>
      </c>
      <c r="H161" s="8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4" t="s">
        <v>49</v>
      </c>
      <c r="F162" s="3" t="s">
        <v>48</v>
      </c>
      <c r="G162" s="10" t="e">
        <f t="shared" si="16"/>
        <v>#VALUE!</v>
      </c>
      <c r="H162" s="8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4" t="s">
        <v>49</v>
      </c>
      <c r="F163" s="3" t="s">
        <v>48</v>
      </c>
      <c r="G163" s="10" t="e">
        <f t="shared" si="16"/>
        <v>#VALUE!</v>
      </c>
      <c r="H163" s="8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4" t="s">
        <v>49</v>
      </c>
      <c r="F164" s="3" t="s">
        <v>48</v>
      </c>
      <c r="G164" s="10" t="e">
        <f t="shared" si="16"/>
        <v>#VALUE!</v>
      </c>
      <c r="H164" s="8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4" t="s">
        <v>49</v>
      </c>
      <c r="F165" s="3" t="s">
        <v>48</v>
      </c>
      <c r="G165" s="10" t="e">
        <f t="shared" si="16"/>
        <v>#VALUE!</v>
      </c>
      <c r="H165" s="8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4" t="s">
        <v>49</v>
      </c>
      <c r="F166" s="3" t="s">
        <v>48</v>
      </c>
      <c r="G166" s="10" t="e">
        <f t="shared" si="16"/>
        <v>#VALUE!</v>
      </c>
      <c r="H166" s="8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4" t="s">
        <v>49</v>
      </c>
      <c r="F167" s="3" t="s">
        <v>48</v>
      </c>
      <c r="G167" s="10" t="e">
        <f t="shared" si="16"/>
        <v>#VALUE!</v>
      </c>
      <c r="H167" s="8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4" t="s">
        <v>49</v>
      </c>
      <c r="F168" s="3" t="s">
        <v>48</v>
      </c>
      <c r="G168" s="10" t="e">
        <f t="shared" si="16"/>
        <v>#VALUE!</v>
      </c>
      <c r="H168" s="8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4" t="s">
        <v>49</v>
      </c>
      <c r="F169" s="3" t="s">
        <v>48</v>
      </c>
      <c r="G169" s="10" t="e">
        <f t="shared" si="16"/>
        <v>#VALUE!</v>
      </c>
      <c r="H169" s="8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4" t="s">
        <v>49</v>
      </c>
      <c r="F170" s="3" t="s">
        <v>48</v>
      </c>
      <c r="G170" s="10" t="e">
        <f t="shared" si="16"/>
        <v>#VALUE!</v>
      </c>
      <c r="H170" s="8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4" t="s">
        <v>49</v>
      </c>
      <c r="F171" s="3" t="s">
        <v>48</v>
      </c>
      <c r="G171" s="10" t="e">
        <f t="shared" si="16"/>
        <v>#VALUE!</v>
      </c>
      <c r="H171" s="8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4" t="s">
        <v>49</v>
      </c>
      <c r="F172" s="3" t="s">
        <v>48</v>
      </c>
      <c r="G172" s="10" t="e">
        <f t="shared" si="16"/>
        <v>#VALUE!</v>
      </c>
      <c r="H172" s="8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4" t="s">
        <v>49</v>
      </c>
      <c r="F173" s="3" t="s">
        <v>48</v>
      </c>
      <c r="G173" s="10" t="e">
        <f t="shared" si="16"/>
        <v>#VALUE!</v>
      </c>
      <c r="H173" s="8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4" t="s">
        <v>49</v>
      </c>
      <c r="F174" s="3" t="s">
        <v>48</v>
      </c>
      <c r="G174" s="10" t="e">
        <f t="shared" si="16"/>
        <v>#VALUE!</v>
      </c>
      <c r="H174" s="8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4" t="s">
        <v>49</v>
      </c>
      <c r="F175" s="3" t="s">
        <v>48</v>
      </c>
      <c r="G175" s="10" t="e">
        <f t="shared" si="16"/>
        <v>#VALUE!</v>
      </c>
      <c r="H175" s="8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4" t="s">
        <v>49</v>
      </c>
      <c r="F176" s="3" t="s">
        <v>48</v>
      </c>
      <c r="G176" s="10" t="e">
        <f t="shared" si="16"/>
        <v>#VALUE!</v>
      </c>
      <c r="H176" s="8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4" t="s">
        <v>49</v>
      </c>
      <c r="F177" s="3" t="s">
        <v>48</v>
      </c>
      <c r="G177" s="10" t="e">
        <f t="shared" si="16"/>
        <v>#VALUE!</v>
      </c>
      <c r="H177" s="8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4" t="s">
        <v>49</v>
      </c>
      <c r="F178" s="3" t="s">
        <v>48</v>
      </c>
      <c r="G178" s="10" t="e">
        <f t="shared" si="16"/>
        <v>#VALUE!</v>
      </c>
      <c r="H178" s="8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4" t="s">
        <v>49</v>
      </c>
      <c r="F179" s="3" t="s">
        <v>48</v>
      </c>
      <c r="G179" s="10" t="e">
        <f t="shared" si="16"/>
        <v>#VALUE!</v>
      </c>
      <c r="H179" s="8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4" t="s">
        <v>49</v>
      </c>
      <c r="F180" s="3" t="s">
        <v>48</v>
      </c>
      <c r="G180" s="10" t="e">
        <f t="shared" si="16"/>
        <v>#VALUE!</v>
      </c>
      <c r="H180" s="8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4" t="s">
        <v>49</v>
      </c>
      <c r="F181" s="3" t="s">
        <v>48</v>
      </c>
      <c r="G181" s="10" t="e">
        <f t="shared" si="16"/>
        <v>#VALUE!</v>
      </c>
      <c r="H181" s="8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4" t="s">
        <v>49</v>
      </c>
      <c r="F182" s="3" t="s">
        <v>48</v>
      </c>
      <c r="G182" s="10" t="e">
        <f t="shared" si="16"/>
        <v>#VALUE!</v>
      </c>
      <c r="H182" s="8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4" t="s">
        <v>49</v>
      </c>
      <c r="F183" s="3" t="s">
        <v>48</v>
      </c>
      <c r="G183" s="10" t="e">
        <f t="shared" si="16"/>
        <v>#VALUE!</v>
      </c>
      <c r="H183" s="8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4" t="s">
        <v>49</v>
      </c>
      <c r="F184" s="3" t="s">
        <v>48</v>
      </c>
      <c r="G184" s="10" t="e">
        <f t="shared" si="16"/>
        <v>#VALUE!</v>
      </c>
      <c r="H184" s="8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4" t="s">
        <v>49</v>
      </c>
      <c r="F185" s="3" t="s">
        <v>48</v>
      </c>
      <c r="G185" s="10" t="e">
        <f t="shared" si="16"/>
        <v>#VALUE!</v>
      </c>
      <c r="H185" s="8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4" t="s">
        <v>49</v>
      </c>
      <c r="F186" s="3" t="s">
        <v>48</v>
      </c>
      <c r="G186" s="10" t="e">
        <f t="shared" si="16"/>
        <v>#VALUE!</v>
      </c>
      <c r="H186" s="8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4" t="s">
        <v>49</v>
      </c>
      <c r="F187" s="3" t="s">
        <v>48</v>
      </c>
      <c r="G187" s="10" t="e">
        <f t="shared" si="16"/>
        <v>#VALUE!</v>
      </c>
      <c r="H187" s="8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4" t="s">
        <v>49</v>
      </c>
      <c r="F188" s="3" t="s">
        <v>48</v>
      </c>
      <c r="G188" s="10" t="e">
        <f t="shared" si="16"/>
        <v>#VALUE!</v>
      </c>
      <c r="H188" s="8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3"/>
      <c r="E189" s="44"/>
      <c r="F189" s="3"/>
    </row>
    <row r="190" spans="1:16" x14ac:dyDescent="0.2">
      <c r="B190" s="3"/>
      <c r="E190" s="44"/>
      <c r="F190" s="3"/>
    </row>
    <row r="191" spans="1:16" x14ac:dyDescent="0.2">
      <c r="B191" s="3"/>
      <c r="E191" s="44"/>
      <c r="F191" s="3"/>
    </row>
    <row r="192" spans="1:1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2024-01-29T03:55:24Z</dcterms:modified>
</cp:coreProperties>
</file>