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359AFB3-5EAA-45C5-ACA5-1BF1286D6FF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/>
  <c r="K24" i="1"/>
  <c r="D9" i="1"/>
  <c r="C9" i="1"/>
  <c r="Q24" i="1"/>
  <c r="E21" i="1"/>
  <c r="F21" i="1"/>
  <c r="G21" i="1"/>
  <c r="I21" i="1"/>
  <c r="E22" i="1"/>
  <c r="F22" i="1"/>
  <c r="G22" i="1"/>
  <c r="K22" i="1"/>
  <c r="E23" i="1"/>
  <c r="F23" i="1"/>
  <c r="G23" i="1"/>
  <c r="K23" i="1"/>
  <c r="Q21" i="1"/>
  <c r="Q22" i="1"/>
  <c r="Q23" i="1"/>
  <c r="F16" i="1"/>
  <c r="F17" i="1" s="1"/>
  <c r="C17" i="1"/>
  <c r="C12" i="1"/>
  <c r="C11" i="1"/>
  <c r="O22" i="1" l="1"/>
  <c r="O24" i="1"/>
  <c r="O23" i="1"/>
  <c r="O21" i="1"/>
  <c r="C1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<sst xmlns="http://schemas.openxmlformats.org/spreadsheetml/2006/main" count="59" uniqueCount="53">
  <si>
    <t>IBVS 6029</t>
  </si>
  <si>
    <t>II</t>
  </si>
  <si>
    <t>IBVS 6063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</si>
  <si>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</si>
  <si>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</si>
  <si>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</si>
  <si>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</si>
  <si>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</si>
  <si>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</si>
  <si>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</si>
  <si>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</si>
  <si>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</si>
  <si>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</si>
  <si>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</si>
  <si>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</si>
  <si>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</si>
  <si>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</si>
  <si>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</si>
  <si>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</si>
  <si>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</si>
  <si>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</si>
  <si>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</si>
  <si>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</si>
  <si>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</si>
  <si>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</si>
  <si>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</si>
  <si>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</si>
  <si>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</si>
  <si>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</si>
  <si>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</si>
  <si>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</si>
  <si>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</si>
  <si>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</si>
  <si>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</si>
  <si>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</si>
  <si>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</si>
  <si>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</si>
  <si>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</si>
  <si>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</si>
  <si>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</si>
  <si>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</si>
  <si>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</si>
  <si>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</si>
  <si>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</si>
  <si>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KT Cnc</t>
  </si>
  <si>
    <t>G0804-0118</t>
  </si>
  <si>
    <t>EW</t>
  </si>
  <si>
    <t>pr 0</t>
  </si>
  <si>
    <t>~</t>
  </si>
  <si>
    <t>KT Cnc / GSC 0804-0118</t>
  </si>
  <si>
    <t>GCVS</t>
  </si>
  <si>
    <t>VSB 069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</si>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</sst>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14" fillId="0" borderId="0" xfId="41" applyFont="1" applyAlignment="1">
      <alignment horizontal="left"/>
    </xf>
    <xf numFmtId="0" fontId="14" fillId="0" borderId="0" xfId="41" applyFont="1" applyAlignment="1">
      <alignment horizontal="center"/>
    </xf>
    <xf numFmtId="0" fontId="14" fillId="0" borderId="0" xfId="41" applyFont="1" applyAlignment="1">
      <alignment horizontal="left" vertical="center"/>
    </xf>
    <xf numFmtId="0" fontId="14" fillId="0" borderId="0" xfId="41" applyFont="1" applyFill="1" applyAlignment="1">
      <alignment horizontal="left"/>
    </xf>
    <xf numFmtId="0" fontId="14" fillId="0" borderId="0" xfId="41" applyFont="1" applyFill="1" applyAlignment="1">
      <alignment horizontal="center"/>
    </xf>
    <xf numFmtId="0" fontId="14" fillId="0" borderId="0" xfId="41" applyFont="1" applyFill="1" applyAlignment="1">
      <alignment horizontal="left" vertical="center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KT Cnc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165177</c:v>
                </c:pt>
                <c:pt idx="1">
                  <c:v>172821</c:v>
                </c:pt>
                <c:pt idx="2">
                  <c:v>173927</c:v>
                </c:pt>
                <c:pt idx="3">
                  <c:v>182111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FA-40AC-A002-CEF905EAF64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165177</c:v>
                </c:pt>
                <c:pt idx="1">
                  <c:v>172821</c:v>
                </c:pt>
                <c:pt idx="2">
                  <c:v>173927</c:v>
                </c:pt>
                <c:pt idx="3">
                  <c:v>182111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5.546640000102343E-2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FA-40AC-A002-CEF905EAF64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165177</c:v>
                </c:pt>
                <c:pt idx="1">
                  <c:v>172821</c:v>
                </c:pt>
                <c:pt idx="2">
                  <c:v>173927</c:v>
                </c:pt>
                <c:pt idx="3">
                  <c:v>182111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EFA-40AC-A002-CEF905EAF64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165177</c:v>
                </c:pt>
                <c:pt idx="1">
                  <c:v>172821</c:v>
                </c:pt>
                <c:pt idx="2">
                  <c:v>173927</c:v>
                </c:pt>
                <c:pt idx="3">
                  <c:v>182111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-2.2366400007740594E-2</c:v>
                </c:pt>
                <c:pt idx="2">
                  <c:v>-2.4233600001025479E-2</c:v>
                </c:pt>
                <c:pt idx="3">
                  <c:v>-4.0714399998250883E-2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EFA-40AC-A002-CEF905EAF64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165177</c:v>
                </c:pt>
                <c:pt idx="1">
                  <c:v>172821</c:v>
                </c:pt>
                <c:pt idx="2">
                  <c:v>173927</c:v>
                </c:pt>
                <c:pt idx="3">
                  <c:v>182111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EFA-40AC-A002-CEF905EAF64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165177</c:v>
                </c:pt>
                <c:pt idx="1">
                  <c:v>172821</c:v>
                </c:pt>
                <c:pt idx="2">
                  <c:v>173927</c:v>
                </c:pt>
                <c:pt idx="3">
                  <c:v>182111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EFA-40AC-A002-CEF905EAF64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165177</c:v>
                </c:pt>
                <c:pt idx="1">
                  <c:v>172821</c:v>
                </c:pt>
                <c:pt idx="2">
                  <c:v>173927</c:v>
                </c:pt>
                <c:pt idx="3">
                  <c:v>182111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EFA-40AC-A002-CEF905EAF64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165177</c:v>
                </c:pt>
                <c:pt idx="1">
                  <c:v>172821</c:v>
                </c:pt>
                <c:pt idx="2">
                  <c:v>173927</c:v>
                </c:pt>
                <c:pt idx="3">
                  <c:v>182111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-7.0021463778818793E-3</c:v>
                </c:pt>
                <c:pt idx="1">
                  <c:v>-2.2210321273346656E-2</c:v>
                </c:pt>
                <c:pt idx="2">
                  <c:v>-2.4410771487159311E-2</c:v>
                </c:pt>
                <c:pt idx="3">
                  <c:v>-4.0693307246510935E-2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EFA-40AC-A002-CEF905EAF64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165177</c:v>
                </c:pt>
                <c:pt idx="1">
                  <c:v>172821</c:v>
                </c:pt>
                <c:pt idx="2">
                  <c:v>173927</c:v>
                </c:pt>
                <c:pt idx="3">
                  <c:v>182111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EFA-40AC-A002-CEF905EAF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9075616"/>
        <c:axId val="1"/>
      </c:scatterChart>
      <c:valAx>
        <c:axId val="709075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9075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351528F-FB1D-2FD2-931B-6DA476BD9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55" Type="http://schemas.openxmlformats.org/officeDocument/2006/relationships/hyperlink" Target="http://cdsbib.u-strasbg.fr/cgi-bin/cdsbib?1990RMxAA..21..381G" TargetMode="External"/><Relationship Id="rId63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54" Type="http://schemas.openxmlformats.org/officeDocument/2006/relationships/hyperlink" Target="http://cdsbib.u-strasbg.fr/cgi-bin/cdsbib?1990RMxAA..21..381G" TargetMode="External"/><Relationship Id="rId62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vsolj.cetus-net.org/bulletin.html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cdsbib.u-strasbg.fr/cgi-bin/cdsbib?1990RMxAA..21..381G" TargetMode="External"/><Relationship Id="rId53" Type="http://schemas.openxmlformats.org/officeDocument/2006/relationships/hyperlink" Target="http://vsolj.cetus-net.org/bulletin.html" TargetMode="External"/><Relationship Id="rId58" Type="http://schemas.openxmlformats.org/officeDocument/2006/relationships/hyperlink" Target="http://vsolj.cetus-net.org/bulletin.html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cdsbib.u-strasbg.fr/cgi-bin/cdsbib?1990RMxAA..21..381G" TargetMode="External"/><Relationship Id="rId57" Type="http://schemas.openxmlformats.org/officeDocument/2006/relationships/hyperlink" Target="http://cdsbib.u-strasbg.fr/cgi-bin/cdsbib?1990RMxAA..21..381G" TargetMode="External"/><Relationship Id="rId61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vsolj.cetus-net.org/bulletin.html" TargetMode="External"/><Relationship Id="rId6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56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cdsbib.u-strasbg.fr/cgi-bin/cdsbib?1990RMxAA..21..381G" TargetMode="External"/><Relationship Id="rId51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cdsbib.u-strasbg.fr/cgi-bin/cdsbib?1990RMxAA..21..381G" TargetMode="External"/><Relationship Id="rId59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49</v>
      </c>
      <c r="F1" s="38" t="s">
        <v>44</v>
      </c>
      <c r="G1" s="31">
        <v>0</v>
      </c>
      <c r="H1" s="32"/>
      <c r="I1" s="39" t="s">
        <v>45</v>
      </c>
      <c r="J1" s="38" t="s">
        <v>44</v>
      </c>
      <c r="K1" s="40">
        <v>8.3125250000000008</v>
      </c>
      <c r="L1" s="34">
        <v>11.481310000000001</v>
      </c>
      <c r="M1" s="35">
        <v>56298.776619656317</v>
      </c>
      <c r="N1" s="35">
        <v>0.32383541041424557</v>
      </c>
      <c r="O1" s="33" t="s">
        <v>46</v>
      </c>
      <c r="P1" s="41">
        <v>13.6</v>
      </c>
      <c r="Q1" s="41">
        <v>14.2</v>
      </c>
      <c r="R1" s="42" t="s">
        <v>47</v>
      </c>
      <c r="S1" s="43" t="s">
        <v>48</v>
      </c>
    </row>
    <row r="2" spans="1:19" x14ac:dyDescent="0.2">
      <c r="A2" t="s">
        <v>26</v>
      </c>
      <c r="B2" t="s">
        <v>46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3</v>
      </c>
      <c r="C4" s="27">
        <v>53466.720500000003</v>
      </c>
      <c r="D4" s="28">
        <v>0.32369120000000001</v>
      </c>
    </row>
    <row r="5" spans="1:19" ht="13.5" thickTop="1" x14ac:dyDescent="0.2">
      <c r="A5" s="9" t="s">
        <v>31</v>
      </c>
      <c r="B5" s="10"/>
      <c r="C5" s="11">
        <v>-9.5</v>
      </c>
      <c r="D5" s="10" t="s">
        <v>32</v>
      </c>
      <c r="E5" s="10"/>
    </row>
    <row r="6" spans="1:19" x14ac:dyDescent="0.2">
      <c r="A6" s="5" t="s">
        <v>4</v>
      </c>
    </row>
    <row r="7" spans="1:19" x14ac:dyDescent="0.2">
      <c r="A7" t="s">
        <v>5</v>
      </c>
      <c r="C7" s="53">
        <v>0.32369120000000001</v>
      </c>
      <c r="D7" s="29" t="s">
        <v>50</v>
      </c>
    </row>
    <row r="8" spans="1:19" x14ac:dyDescent="0.2">
      <c r="A8" t="s">
        <v>6</v>
      </c>
      <c r="C8" s="53">
        <v>0.32369120000000001</v>
      </c>
      <c r="D8" s="29" t="s">
        <v>50</v>
      </c>
    </row>
    <row r="9" spans="1:19" x14ac:dyDescent="0.2">
      <c r="A9" s="24" t="s">
        <v>35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19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19" x14ac:dyDescent="0.2">
      <c r="A11" s="10" t="s">
        <v>18</v>
      </c>
      <c r="B11" s="10"/>
      <c r="C11" s="21">
        <f ca="1">INTERCEPT(INDIRECT($D$9):G991,INDIRECT($C$9):F991)</f>
        <v>0.32162693587070307</v>
      </c>
      <c r="D11" s="3"/>
      <c r="E11" s="10"/>
    </row>
    <row r="12" spans="1:19" x14ac:dyDescent="0.2">
      <c r="A12" s="10" t="s">
        <v>19</v>
      </c>
      <c r="B12" s="10"/>
      <c r="C12" s="21">
        <f ca="1">SLOPE(INDIRECT($D$9):G991,INDIRECT($C$9):F991)</f>
        <v>-1.9895571553459923E-6</v>
      </c>
      <c r="D12" s="3"/>
      <c r="E12" s="10"/>
    </row>
    <row r="13" spans="1:19" x14ac:dyDescent="0.2">
      <c r="A13" s="10" t="s">
        <v>21</v>
      </c>
      <c r="B13" s="10"/>
      <c r="C13" s="3" t="s">
        <v>16</v>
      </c>
    </row>
    <row r="14" spans="1:19" x14ac:dyDescent="0.2">
      <c r="A14" s="10"/>
      <c r="B14" s="10"/>
      <c r="C14" s="10"/>
    </row>
    <row r="15" spans="1:19" x14ac:dyDescent="0.2">
      <c r="A15" s="12" t="s">
        <v>20</v>
      </c>
      <c r="B15" s="10"/>
      <c r="C15" s="13">
        <f ca="1">(C7+C11)+(C8+C12)*INT(MAX(F21:F3532))</f>
        <v>58948.011121092757</v>
      </c>
      <c r="E15" s="14" t="s">
        <v>37</v>
      </c>
      <c r="F15" s="36">
        <v>1</v>
      </c>
    </row>
    <row r="16" spans="1:19" x14ac:dyDescent="0.2">
      <c r="A16" s="16" t="s">
        <v>7</v>
      </c>
      <c r="B16" s="10"/>
      <c r="C16" s="17">
        <f ca="1">+C8+C12</f>
        <v>0.32368921044284465</v>
      </c>
      <c r="E16" s="14" t="s">
        <v>33</v>
      </c>
      <c r="F16" s="37">
        <f ca="1">NOW()+15018.5+$C$5/24</f>
        <v>60338.705697569443</v>
      </c>
    </row>
    <row r="17" spans="1:21" ht="13.5" thickBot="1" x14ac:dyDescent="0.25">
      <c r="A17" s="14" t="s">
        <v>30</v>
      </c>
      <c r="B17" s="10"/>
      <c r="C17" s="10">
        <f>COUNT(C21:C2190)</f>
        <v>4</v>
      </c>
      <c r="E17" s="14" t="s">
        <v>38</v>
      </c>
      <c r="F17" s="15">
        <f ca="1">ROUND(2*(F16-$C$7)/$C$8,0)/2+F15</f>
        <v>186408</v>
      </c>
    </row>
    <row r="18" spans="1:21" ht="14.25" thickTop="1" thickBot="1" x14ac:dyDescent="0.25">
      <c r="A18" s="16" t="s">
        <v>8</v>
      </c>
      <c r="B18" s="10"/>
      <c r="C18" s="19">
        <f ca="1">+C15</f>
        <v>58948.011121092757</v>
      </c>
      <c r="D18" s="20">
        <f ca="1">+C16</f>
        <v>0.32368921044284465</v>
      </c>
      <c r="E18" s="14" t="s">
        <v>39</v>
      </c>
      <c r="F18" s="23">
        <f ca="1">ROUND(2*(F16-$C$15)/$C$16,0)/2+F15</f>
        <v>4297.5</v>
      </c>
    </row>
    <row r="19" spans="1:21" ht="13.5" thickTop="1" x14ac:dyDescent="0.2">
      <c r="E19" s="14" t="s">
        <v>34</v>
      </c>
      <c r="F19" s="18">
        <f ca="1">+$C$15+$C$16*F18-15018.5-$C$5/24</f>
        <v>45320.961336304215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36</v>
      </c>
    </row>
    <row r="21" spans="1:21" x14ac:dyDescent="0.2">
      <c r="A21" t="s">
        <v>50</v>
      </c>
      <c r="C21" s="8">
        <v>53466.720500000003</v>
      </c>
      <c r="D21" s="8"/>
      <c r="E21">
        <f>+(C21-C$7)/C$8</f>
        <v>165177.17135590958</v>
      </c>
      <c r="F21">
        <f>ROUND(2*E21,0)/2</f>
        <v>165177</v>
      </c>
      <c r="G21">
        <f>+C21-(C$7+F21*C$8)</f>
        <v>5.546640000102343E-2</v>
      </c>
      <c r="I21">
        <f>+G21</f>
        <v>5.546640000102343E-2</v>
      </c>
      <c r="O21">
        <f ca="1">+C$11+C$12*$F21</f>
        <v>-7.0021463778818793E-3</v>
      </c>
      <c r="Q21" s="2">
        <f>+C21-15018.5</f>
        <v>38448.220500000003</v>
      </c>
    </row>
    <row r="22" spans="1:21" x14ac:dyDescent="0.2">
      <c r="A22" s="44" t="s">
        <v>0</v>
      </c>
      <c r="B22" s="45" t="s">
        <v>1</v>
      </c>
      <c r="C22" s="46">
        <v>55940.938199999997</v>
      </c>
      <c r="D22" s="46">
        <v>5.9999999999999995E-4</v>
      </c>
      <c r="E22">
        <f>+(C22-C$7)/C$8</f>
        <v>172820.9309020449</v>
      </c>
      <c r="F22">
        <f>ROUND(2*E22,0)/2</f>
        <v>172821</v>
      </c>
      <c r="G22">
        <f>+C22-(C$7+F22*C$8)</f>
        <v>-2.2366400007740594E-2</v>
      </c>
      <c r="K22">
        <f>+G22</f>
        <v>-2.2366400007740594E-2</v>
      </c>
      <c r="O22">
        <f ca="1">+C$11+C$12*$F22</f>
        <v>-2.2210321273346656E-2</v>
      </c>
      <c r="Q22" s="2">
        <f>+C22-15018.5</f>
        <v>40922.438199999997</v>
      </c>
    </row>
    <row r="23" spans="1:21" x14ac:dyDescent="0.2">
      <c r="A23" s="47" t="s">
        <v>2</v>
      </c>
      <c r="B23" s="48" t="s">
        <v>1</v>
      </c>
      <c r="C23" s="49">
        <v>56298.938800000004</v>
      </c>
      <c r="D23" s="49">
        <v>2.0000000000000001E-4</v>
      </c>
      <c r="E23">
        <f>+(C23-C$7)/C$8</f>
        <v>173926.92513358413</v>
      </c>
      <c r="F23">
        <f>ROUND(2*E23,0)/2</f>
        <v>173927</v>
      </c>
      <c r="G23">
        <f>+C23-(C$7+F23*C$8)</f>
        <v>-2.4233600001025479E-2</v>
      </c>
      <c r="K23">
        <f>+G23</f>
        <v>-2.4233600001025479E-2</v>
      </c>
      <c r="O23">
        <f ca="1">+C$11+C$12*$F23</f>
        <v>-2.4410771487159311E-2</v>
      </c>
      <c r="Q23" s="2">
        <f>+C23-15018.5</f>
        <v>41280.438800000004</v>
      </c>
    </row>
    <row r="24" spans="1:21" x14ac:dyDescent="0.2">
      <c r="A24" s="50" t="s">
        <v>51</v>
      </c>
      <c r="B24" s="51" t="s">
        <v>1</v>
      </c>
      <c r="C24" s="52">
        <v>58948.011100000003</v>
      </c>
      <c r="D24" s="52" t="s">
        <v>52</v>
      </c>
      <c r="E24">
        <f>+(C24-C$7)/C$8</f>
        <v>182110.87421839088</v>
      </c>
      <c r="F24">
        <f>ROUND(2*E24,0)/2</f>
        <v>182111</v>
      </c>
      <c r="G24">
        <f>+C24-(C$7+F24*C$8)</f>
        <v>-4.0714399998250883E-2</v>
      </c>
      <c r="K24">
        <f>+G24</f>
        <v>-4.0714399998250883E-2</v>
      </c>
      <c r="O24">
        <f ca="1">+C$11+C$12*$F24</f>
        <v>-4.0693307246510935E-2</v>
      </c>
      <c r="Q24" s="2">
        <f>+C24-15018.5</f>
        <v>43929.511100000003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rotectedRanges>
    <protectedRange sqref="A24:D24" name="Range1"/>
  </protectedRanges>
  <phoneticPr fontId="8" type="noConversion"/>
  <hyperlinks>
    <hyperlink ref="L40436" r:id="rId1" display="http://vsolj.cetus-net.org/bulletin.html"/>
    <hyperlink ref="L19180" r:id="rId2" display="http://vsolj.cetus-net.org/bulletin.html"/>
    <hyperlink ref="M40436" r:id="rId3" display="http://vsolj.cetus-net.org/bulletin.html"/>
    <hyperlink ref="AW63677" r:id="rId4" display="http://cdsbib.u-strasbg.fr/cgi-bin/cdsbib?1990RMxAA..21..381G"/>
    <hyperlink ref="L40433" r:id="rId5" display="https://www.aavso.org/ejaavso"/>
    <hyperlink ref="L51951" r:id="rId6" display="http://vsolj.cetus-net.org/bulletin.html"/>
    <hyperlink ref="AV9410" r:id="rId7" display="http://cdsbib.u-strasbg.fr/cgi-bin/cdsbib?1990RMxAA..21..381G"/>
    <hyperlink ref="AV9413" r:id="rId8" display="http://cdsbib.u-strasbg.fr/cgi-bin/cdsbib?1990RMxAA..21..381G"/>
    <hyperlink ref="AV9411" r:id="rId9" display="http://cdsbib.u-strasbg.fr/cgi-bin/cdsbib?1990RMxAA..21..381G"/>
    <hyperlink ref="AV16487" r:id="rId10" display="http://cdsbib.u-strasbg.fr/cgi-bin/cdsbib?1990RMxAA..21..381G"/>
    <hyperlink ref="AW41110" r:id="rId11" display="http://cdsbib.u-strasbg.fr/cgi-bin/cdsbib?1990RMxAA..21..381G"/>
    <hyperlink ref="AW41111" r:id="rId12" display="http://cdsbib.u-strasbg.fr/cgi-bin/cdsbib?1990RMxAA..21..381G"/>
    <hyperlink ref="L58" r:id="rId13" display="https://www.aavso.org/ejaavso"/>
    <hyperlink ref="AW60180" r:id="rId14" display="http://cdsbib.u-strasbg.fr/cgi-bin/cdsbib?1990RMxAA..21..381G"/>
    <hyperlink ref="AW22059" r:id="rId15" display="http://cdsbib.u-strasbg.fr/cgi-bin/cdsbib?1990RMxAA..21..381G"/>
    <hyperlink ref="AW22058" r:id="rId16" display="http://cdsbib.u-strasbg.fr/cgi-bin/cdsbib?1990RMxAA..21..381G"/>
    <hyperlink ref="AV18636" r:id="rId17" display="http://cdsbib.u-strasbg.fr/cgi-bin/cdsbib?1990RMxAA..21..381G"/>
    <hyperlink ref="AV19413" r:id="rId18" display="http://cdsbib.u-strasbg.fr/cgi-bin/cdsbib?1990RMxAA..21..381G"/>
    <hyperlink ref="AV19416" r:id="rId19" display="http://cdsbib.u-strasbg.fr/cgi-bin/cdsbib?1990RMxAA..21..381G"/>
    <hyperlink ref="AV19336" r:id="rId20" display="http://cdsbib.u-strasbg.fr/cgi-bin/cdsbib?1990RMxAA..21..381G"/>
    <hyperlink ref="N23946" r:id="rId21" display="http://vsolj.cetus-net.org/bulletin.html"/>
    <hyperlink ref="N40429" r:id="rId22" display="https://www.aavso.org/ejaavso"/>
    <hyperlink ref="O23946" r:id="rId23" display="http://vsolj.cetus-net.org/bulletin.html"/>
    <hyperlink ref="AY6921" r:id="rId24" display="http://cdsbib.u-strasbg.fr/cgi-bin/cdsbib?1990RMxAA..21..381G"/>
    <hyperlink ref="N25692" r:id="rId25" display="https://www.aavso.org/ejaavso"/>
    <hyperlink ref="AX44031" r:id="rId26" display="http://cdsbib.u-strasbg.fr/cgi-bin/cdsbib?1990RMxAA..21..381G"/>
    <hyperlink ref="AX9487" r:id="rId27" display="http://cdsbib.u-strasbg.fr/cgi-bin/cdsbib?1990RMxAA..21..381G"/>
    <hyperlink ref="AX10182" r:id="rId28" display="http://cdsbib.u-strasbg.fr/cgi-bin/cdsbib?1990RMxAA..21..381G"/>
    <hyperlink ref="AX9409" r:id="rId29" display="http://cdsbib.u-strasbg.fr/cgi-bin/cdsbib?1990RMxAA..21..381G"/>
    <hyperlink ref="AY54243" r:id="rId30" display="http://cdsbib.u-strasbg.fr/cgi-bin/cdsbib?1990RMxAA..21..381G"/>
    <hyperlink ref="AY54244" r:id="rId31" display="http://cdsbib.u-strasbg.fr/cgi-bin/cdsbib?1990RMxAA..21..381G"/>
    <hyperlink ref="AY29415" r:id="rId32" display="http://cdsbib.u-strasbg.fr/cgi-bin/cdsbib?1990RMxAA..21..381G"/>
    <hyperlink ref="AY14488" r:id="rId33" display="http://cdsbib.u-strasbg.fr/cgi-bin/cdsbib?1990RMxAA..21..381G"/>
    <hyperlink ref="AY14487" r:id="rId34" display="http://cdsbib.u-strasbg.fr/cgi-bin/cdsbib?1990RMxAA..21..381G"/>
    <hyperlink ref="AX19335" r:id="rId35" display="http://cdsbib.u-strasbg.fr/cgi-bin/cdsbib?1990RMxAA..21..381G"/>
    <hyperlink ref="AX19837" r:id="rId36" display="http://cdsbib.u-strasbg.fr/cgi-bin/cdsbib?1990RMxAA..21..381G"/>
    <hyperlink ref="AX19841" r:id="rId37" display="http://cdsbib.u-strasbg.fr/cgi-bin/cdsbib?1990RMxAA..21..381G"/>
    <hyperlink ref="AX19818" r:id="rId38" display="http://cdsbib.u-strasbg.fr/cgi-bin/cdsbib?1990RMxAA..21..381G"/>
    <hyperlink ref="BI40432" r:id="rId39" display="http://cdsbib.u-strasbg.fr/cgi-bin/cdsbib?1990RMxAA..21..381G"/>
    <hyperlink ref="AT4396" r:id="rId40" display="http://cdsbib.u-strasbg.fr/cgi-bin/cdsbib?1990RMxAA..21..381G"/>
    <hyperlink ref="AU36822" r:id="rId41" display="http://cdsbib.u-strasbg.fr/cgi-bin/cdsbib?1990RMxAA..21..381G"/>
    <hyperlink ref="AU40810" r:id="rId42" display="http://cdsbib.u-strasbg.fr/cgi-bin/cdsbib?1990RMxAA..21..381G"/>
    <hyperlink ref="AU40741" r:id="rId43" display="http://cdsbib.u-strasbg.fr/cgi-bin/cdsbib?1990RMxAA..21..381G"/>
    <hyperlink ref="AT40828" r:id="rId44" display="http://cdsbib.u-strasbg.fr/cgi-bin/cdsbib?1990RMxAA..21..381G"/>
    <hyperlink ref="AU40464" r:id="rId45" display="http://cdsbib.u-strasbg.fr/cgi-bin/cdsbib?1990RMxAA..21..381G"/>
    <hyperlink ref="AU40569" r:id="rId46" display="http://cdsbib.u-strasbg.fr/cgi-bin/cdsbib?1990RMxAA..21..381G"/>
    <hyperlink ref="AU40465" r:id="rId47" display="http://cdsbib.u-strasbg.fr/cgi-bin/cdsbib?1990RMxAA..21..381G"/>
    <hyperlink ref="AT40829" r:id="rId48" display="http://cdsbib.u-strasbg.fr/cgi-bin/cdsbib?1990RMxAA..21..381G"/>
    <hyperlink ref="AU40570" r:id="rId49" display="http://cdsbib.u-strasbg.fr/cgi-bin/cdsbib?1990RMxAA..21..381G"/>
    <hyperlink ref="AU40922" r:id="rId50" display="http://cdsbib.u-strasbg.fr/cgi-bin/cdsbib?1990RMxAA..21..381G"/>
    <hyperlink ref="AT45225" r:id="rId51" display="http://cdsbib.u-strasbg.fr/cgi-bin/cdsbib?1990RMxAA..21..381G"/>
    <hyperlink ref="M42844" r:id="rId52" display="http://vsolj.cetus-net.org/bulletin.html"/>
    <hyperlink ref="M42837" r:id="rId53" display="http://vsolj.cetus-net.org/bulletin.html"/>
    <hyperlink ref="AU45236" r:id="rId54" display="http://cdsbib.u-strasbg.fr/cgi-bin/cdsbib?1990RMxAA..21..381G"/>
    <hyperlink ref="AU45241" r:id="rId55" display="http://cdsbib.u-strasbg.fr/cgi-bin/cdsbib?1990RMxAA..21..381G"/>
    <hyperlink ref="AU45237" r:id="rId56" display="http://cdsbib.u-strasbg.fr/cgi-bin/cdsbib?1990RMxAA..21..381G"/>
    <hyperlink ref="AW45225" r:id="rId57" display="http://cdsbib.u-strasbg.fr/cgi-bin/cdsbib?1990RMxAA..21..381G"/>
    <hyperlink ref="P42844" r:id="rId58" display="http://vsolj.cetus-net.org/bulletin.html"/>
    <hyperlink ref="P42837" r:id="rId59" display="http://vsolj.cetus-net.org/bulletin.html"/>
    <hyperlink ref="AX45236" r:id="rId60" display="http://cdsbib.u-strasbg.fr/cgi-bin/cdsbib?1990RMxAA..21..381G"/>
    <hyperlink ref="AX45241" r:id="rId61" display="http://cdsbib.u-strasbg.fr/cgi-bin/cdsbib?1990RMxAA..21..381G"/>
    <hyperlink ref="AX45237" r:id="rId62" display="http://cdsbib.u-strasbg.fr/cgi-bin/cdsbib?1990RMxAA..21..381G"/>
  </hyperlinks>
  <pageMargins left="0.75" right="0.75" top="1" bottom="1" header="0.5" footer="0.5"/>
  <headerFooter alignWithMargins="0"/>
  <drawing r:id="rId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2024-01-29T03:56:12Z</dcterms:modified>
</cp:coreProperties>
</file>