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666D778-4C10-44FD-B526-EF2550BA7F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3" i="1" l="1"/>
  <c r="O22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<sst xmlns="http://schemas.openxmlformats.org/spreadsheetml/2006/main" count="57" uniqueCount="50">
  <si>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</si>
  <si>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</si>
  <si>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</si>
  <si>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</si>
  <si>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</si>
  <si>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</si>
  <si>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</si>
  <si>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</si>
  <si>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</si>
  <si>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</si>
  <si>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</si>
  <si>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</si>
  <si>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</si>
  <si>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</si>
  <si>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</si>
  <si>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</si>
  <si>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</si>
  <si>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</si>
  <si>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</si>
  <si>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</si>
  <si>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</si>
  <si>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</si>
  <si>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</si>
  <si>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</si>
  <si>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</si>
  <si>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</si>
  <si>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</si>
  <si>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</si>
  <si>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</si>
  <si>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</si>
  <si>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</si>
  <si>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</si>
  <si>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</si>
  <si>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</si>
  <si>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</si>
  <si>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</si>
  <si>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</si>
  <si>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</si>
  <si>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</si>
  <si>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</si>
  <si>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</si>
  <si>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</si>
  <si>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</si>
  <si>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</si>
  <si>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</si>
  <si>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QT Cnc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</si>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</sst>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</a:t>
            </a:r>
            <a:r>
              <a:rPr lang="en-AU" baseline="0"/>
              <a:t> Cnc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1.3456000189762563E-2</c:v>
                </c:pt>
                <c:pt idx="2">
                  <c:v>1.3955999806057662E-2</c:v>
                </c:pt>
                <c:pt idx="3">
                  <c:v>1.4155999931972474E-2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1.3855999975930898E-2</c:v>
                </c:pt>
                <c:pt idx="2">
                  <c:v>1.3855999975930898E-2</c:v>
                </c:pt>
                <c:pt idx="3">
                  <c:v>1.3855999975930898E-2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11584</c:v>
                </c:pt>
                <c:pt idx="2">
                  <c:v>11584</c:v>
                </c:pt>
                <c:pt idx="3">
                  <c:v>11584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56015.741999999998</v>
      </c>
      <c r="D7" s="39" t="s">
        <v>47</v>
      </c>
    </row>
    <row r="8" spans="1:15" x14ac:dyDescent="0.2">
      <c r="A8" t="s">
        <v>3</v>
      </c>
      <c r="C8" s="44">
        <v>0.33766600000000002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1.1961325946072944E-6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59927.278799999971</v>
      </c>
      <c r="E15" s="10" t="s">
        <v>30</v>
      </c>
      <c r="F15" s="25">
        <f ca="1">NOW()+15018.5+$C$5/24</f>
        <v>60338.726519675925</v>
      </c>
    </row>
    <row r="16" spans="1:15" x14ac:dyDescent="0.2">
      <c r="A16" s="12" t="s">
        <v>4</v>
      </c>
      <c r="B16" s="7"/>
      <c r="C16" s="13">
        <f ca="1">+C8+C12</f>
        <v>0.3376671961325946</v>
      </c>
      <c r="E16" s="10" t="s">
        <v>35</v>
      </c>
      <c r="F16" s="11">
        <f ca="1">ROUND(2*(F15-$C$7)/$C$8,0)/2+F14</f>
        <v>12803.5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1219.5</v>
      </c>
    </row>
    <row r="18" spans="1:21" ht="14.25" thickTop="1" thickBot="1" x14ac:dyDescent="0.25">
      <c r="A18" s="12" t="s">
        <v>5</v>
      </c>
      <c r="B18" s="7"/>
      <c r="C18" s="15">
        <f ca="1">+C15</f>
        <v>59927.278799999971</v>
      </c>
      <c r="D18" s="16">
        <f ca="1">+C16</f>
        <v>0.3376671961325946</v>
      </c>
      <c r="E18" s="10" t="s">
        <v>31</v>
      </c>
      <c r="F18" s="14">
        <f ca="1">+$C$15+$C$16*F17-15018.5-$C$5/24</f>
        <v>45320.959779017008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56015.741999999998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40997.241999999998</v>
      </c>
    </row>
    <row r="22" spans="1:21" x14ac:dyDescent="0.2">
      <c r="A22" s="41" t="s">
        <v>48</v>
      </c>
      <c r="B22" s="42" t="s">
        <v>49</v>
      </c>
      <c r="C22" s="43">
        <v>59927.278400000185</v>
      </c>
      <c r="D22" s="6"/>
      <c r="E22">
        <f t="shared" ref="E22:E24" si="0">+(C22-C$7)/C$8</f>
        <v>11584.039850029871</v>
      </c>
      <c r="F22">
        <f t="shared" ref="F22:F24" si="1">ROUND(2*E22,0)/2</f>
        <v>11584</v>
      </c>
      <c r="G22">
        <f t="shared" ref="G22:G24" si="2">+C22-(C$7+F22*C$8)</f>
        <v>1.3456000189762563E-2</v>
      </c>
      <c r="K22">
        <f t="shared" ref="K22:K24" si="3">+G22</f>
        <v>1.3456000189762563E-2</v>
      </c>
      <c r="O22">
        <f t="shared" ref="O22:O24" ca="1" si="4">+C$11+C$12*$F22</f>
        <v>1.3855999975930898E-2</v>
      </c>
      <c r="Q22" s="1">
        <f t="shared" ref="Q22:Q24" si="5">+C22-15018.5</f>
        <v>44908.778400000185</v>
      </c>
    </row>
    <row r="23" spans="1:21" x14ac:dyDescent="0.2">
      <c r="A23" s="41" t="s">
        <v>48</v>
      </c>
      <c r="B23" s="42" t="s">
        <v>49</v>
      </c>
      <c r="C23" s="43">
        <v>59927.278899999801</v>
      </c>
      <c r="D23" s="6"/>
      <c r="E23">
        <f t="shared" si="0"/>
        <v>11584.041330781904</v>
      </c>
      <c r="F23">
        <f t="shared" si="1"/>
        <v>11584</v>
      </c>
      <c r="G23">
        <f t="shared" si="2"/>
        <v>1.3955999806057662E-2</v>
      </c>
      <c r="K23">
        <f t="shared" si="3"/>
        <v>1.3955999806057662E-2</v>
      </c>
      <c r="O23">
        <f t="shared" ca="1" si="4"/>
        <v>1.3855999975930898E-2</v>
      </c>
      <c r="Q23" s="1">
        <f t="shared" si="5"/>
        <v>44908.778899999801</v>
      </c>
    </row>
    <row r="24" spans="1:21" x14ac:dyDescent="0.2">
      <c r="A24" s="41" t="s">
        <v>48</v>
      </c>
      <c r="B24" s="42" t="s">
        <v>49</v>
      </c>
      <c r="C24" s="43">
        <v>59927.279099999927</v>
      </c>
      <c r="D24" s="6"/>
      <c r="E24">
        <f t="shared" si="0"/>
        <v>11584.041923083545</v>
      </c>
      <c r="F24">
        <f t="shared" si="1"/>
        <v>11584</v>
      </c>
      <c r="G24">
        <f t="shared" si="2"/>
        <v>1.4155999931972474E-2</v>
      </c>
      <c r="K24">
        <f t="shared" si="3"/>
        <v>1.4155999931972474E-2</v>
      </c>
      <c r="O24">
        <f t="shared" ca="1" si="4"/>
        <v>1.3855999975930898E-2</v>
      </c>
      <c r="Q24" s="1">
        <f t="shared" si="5"/>
        <v>44908.779099999927</v>
      </c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2024-01-29T04:26:11Z</dcterms:modified>
</cp:coreProperties>
</file>