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808106-B6CA-4865-8E46-C9C00F0D0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C21" i="1" l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C16" i="1" l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<sst xmlns="http://schemas.openxmlformats.org/spreadsheetml/2006/main" count="55" uniqueCount="52">
  <si>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</si>
  <si>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</si>
  <si>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</si>
  <si>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</si>
  <si>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</si>
  <si>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</si>
  <si>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</si>
  <si>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</si>
  <si>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</si>
  <si>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</si>
  <si>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</si>
  <si>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</si>
  <si>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</si>
  <si>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</si>
  <si>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</si>
  <si>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</si>
  <si>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</si>
  <si>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</si>
  <si>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</si>
  <si>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</si>
  <si>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</si>
  <si>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</si>
  <si>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</si>
  <si>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</si>
  <si>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</si>
  <si>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</si>
  <si>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</si>
  <si>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</si>
  <si>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</si>
  <si>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</si>
  <si>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</si>
  <si>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</si>
  <si>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</si>
  <si>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</si>
  <si>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</si>
  <si>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</si>
  <si>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</si>
  <si>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</si>
  <si>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</si>
  <si>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</si>
  <si>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</si>
  <si>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</si>
  <si>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</si>
  <si>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</si>
  <si>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</si>
  <si>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</si>
  <si>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V1966 Cyg</t>
  </si>
  <si>
    <t>BAV 91 Feb 2024</t>
  </si>
  <si>
    <t>II</t>
  </si>
  <si>
    <t>E: / PN</t>
  </si>
  <si>
    <t>?</t>
  </si>
  <si>
    <t>9.95-10.04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</si>
</sst>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V1966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 t="s">
        <v>50</v>
      </c>
      <c r="D7" s="13"/>
    </row>
    <row r="8" spans="1:15" ht="12.95" customHeight="1" x14ac:dyDescent="0.2">
      <c r="A8" s="20" t="s">
        <v>3</v>
      </c>
      <c r="C8" s="28" t="s">
        <v>50</v>
      </c>
      <c r="D8" s="13"/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#VALUE!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#VALUE!</v>
      </c>
      <c r="D12" s="21"/>
      <c r="E12" s="36" t="s">
        <v>45</v>
      </c>
      <c r="F12" s="37" t="s">
        <v>51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60544.717738425927</v>
      </c>
    </row>
    <row r="15" spans="1:15" ht="12.95" customHeight="1" x14ac:dyDescent="0.2">
      <c r="A15" s="17" t="s">
        <v>17</v>
      </c>
      <c r="C15" s="18" t="e">
        <f ca="1">(C7+C11)+(C8+C12)*INT(MAX(F21:F3533))</f>
        <v>#VALUE!</v>
      </c>
      <c r="E15" s="38" t="s">
        <v>33</v>
      </c>
      <c r="F15" s="40" t="e">
        <f ca="1">ROUND(2*(F14-$C$7)/$C$8,0)/2+F13</f>
        <v>#VALUE!</v>
      </c>
    </row>
    <row r="16" spans="1:15" ht="12.95" customHeight="1" x14ac:dyDescent="0.2">
      <c r="A16" s="17" t="s">
        <v>4</v>
      </c>
      <c r="C16" s="18" t="e">
        <f ca="1">+C8+C12</f>
        <v>#VALUE!</v>
      </c>
      <c r="E16" s="38" t="s">
        <v>34</v>
      </c>
      <c r="F16" s="40" t="e">
        <f ca="1">ROUND(2*(F14-$C$15)/$C$16,0)/2+F13</f>
        <v>#VALUE!</v>
      </c>
    </row>
    <row r="17" spans="1:21" ht="12.95" customHeight="1" thickBot="1" x14ac:dyDescent="0.25">
      <c r="A17" s="16" t="s">
        <v>27</v>
      </c>
      <c r="C17" s="20">
        <f>COUNT(C21:C2191)</f>
        <v>1</v>
      </c>
      <c r="E17" s="38" t="s">
        <v>43</v>
      </c>
      <c r="F17" s="41" t="e">
        <f ca="1">+$C$15+$C$16*$F$16-15018.5-$C$5/24</f>
        <v>#VALUE!</v>
      </c>
    </row>
    <row r="18" spans="1:21" ht="12.95" customHeight="1" thickTop="1" thickBot="1" x14ac:dyDescent="0.25">
      <c r="A18" s="17" t="s">
        <v>5</v>
      </c>
      <c r="C18" s="24" t="e">
        <f ca="1">+C15</f>
        <v>#VALUE!</v>
      </c>
      <c r="D18" s="25" t="e">
        <f ca="1">+C16</f>
        <v>#VALUE!</v>
      </c>
      <c r="E18" s="43" t="s">
        <v>44</v>
      </c>
      <c r="F18" s="42" t="e">
        <f ca="1">+($C$15+$C$16*$F$16)-($C$16/2)-15018.5-$C$5/24</f>
        <v>#VALUE!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>
        <f>$D$7</f>
        <v>0</v>
      </c>
      <c r="B21" s="21"/>
      <c r="C21" s="22" t="str">
        <f>$C$7</f>
        <v>?</v>
      </c>
      <c r="D21" s="22" t="s">
        <v>13</v>
      </c>
      <c r="E21" s="20" t="e">
        <f>+(C21-C$7)/C$8</f>
        <v>#VALUE!</v>
      </c>
      <c r="F21" s="20" t="e">
        <f>ROUND(2*E21,0)/2</f>
        <v>#VALUE!</v>
      </c>
      <c r="G21" s="20" t="e">
        <f>+C21-(C$7+F21*C$8)</f>
        <v>#VALUE!</v>
      </c>
      <c r="K21" s="20" t="e">
        <f>+G21</f>
        <v>#VALUE!</v>
      </c>
      <c r="O21" s="20" t="e">
        <f ca="1">+C$11+C$12*$F21</f>
        <v>#VALUE!</v>
      </c>
      <c r="Q21" s="26" t="e">
        <f>+C21-15018.5</f>
        <v>#VALUE!</v>
      </c>
    </row>
    <row r="22" spans="1:21" ht="12.95" customHeight="1" x14ac:dyDescent="0.2">
      <c r="A22" s="44" t="s">
        <v>47</v>
      </c>
      <c r="B22" s="45" t="s">
        <v>48</v>
      </c>
      <c r="C22" s="44">
        <v>47804.407800000001</v>
      </c>
      <c r="D22" s="44">
        <v>1.04E-2</v>
      </c>
      <c r="Q22" s="26"/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2024-08-22T05:13:32Z</dcterms:modified>
</cp:coreProperties>
</file>