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B725F56-4F6A-4FCF-A7E3-01B3E9B36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C21" i="1" l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<sst xmlns="http://schemas.openxmlformats.org/spreadsheetml/2006/main" count="56" uniqueCount="50">
  <si>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</si>
  <si>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</si>
  <si>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</si>
  <si>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</si>
  <si>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</si>
  <si>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</si>
  <si>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</si>
  <si>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</si>
  <si>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</si>
  <si>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</si>
  <si>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</si>
  <si>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</si>
  <si>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</si>
  <si>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</si>
  <si>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</si>
  <si>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</si>
  <si>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</si>
  <si>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</si>
  <si>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</si>
  <si>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</si>
  <si>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</si>
  <si>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</si>
  <si>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</si>
  <si>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</si>
  <si>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</si>
  <si>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</si>
  <si>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</si>
  <si>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</si>
  <si>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</si>
  <si>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</si>
  <si>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</si>
  <si>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</si>
  <si>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</si>
  <si>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</si>
  <si>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</si>
  <si>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G8489-0651_Eri.xls</t>
  </si>
  <si>
    <t>EW:</t>
  </si>
  <si>
    <t>IBVS 5495 Eph.</t>
  </si>
  <si>
    <t>IBVS 5495</t>
  </si>
  <si>
    <t>Eri</t>
  </si>
  <si>
    <t>IY Eri / GSC 8489 0651 / NSV 00728</t>
  </si>
  <si>
    <t>CCD</t>
  </si>
  <si>
    <t xml:space="preserve">Mag </t>
  </si>
  <si>
    <t>Add cycle</t>
  </si>
  <si>
    <t>Old Cycle</t>
  </si>
  <si>
    <t>Next ToM-P</t>
  </si>
  <si>
    <t>Next ToM-S</t>
  </si>
  <si>
    <t>VSX Period</t>
  </si>
  <si>
    <t>VSX</t>
  </si>
  <si>
    <t>10.86-11.31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</si>
</sst>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Alignment="1"/>
    <xf numFmtId="0" fontId="0" fillId="3" borderId="9" xfId="0" applyFill="1" applyBorder="1" applyAlignment="1">
      <alignment horizontal="right" vertical="center"/>
    </xf>
    <xf numFmtId="0" fontId="14" fillId="3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22" fontId="16" fillId="0" borderId="11" xfId="0" applyNumberFormat="1" applyFont="1" applyBorder="1" applyAlignment="1">
      <alignment horizontal="right" vertical="center"/>
    </xf>
    <xf numFmtId="22" fontId="17" fillId="0" borderId="12" xfId="0" applyNumberFormat="1" applyFont="1" applyBorder="1" applyAlignment="1">
      <alignment horizontal="right" vertical="center"/>
    </xf>
    <xf numFmtId="22" fontId="17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IY Eri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0-4CEC-A927-701EC9F06C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0-4CEC-A927-701EC9F06C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20-4CEC-A927-701EC9F06C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20-4CEC-A927-701EC9F06C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20-4CEC-A927-701EC9F06C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20-4CEC-A927-701EC9F06C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20-4CEC-A927-701EC9F06C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20-4CEC-A927-701EC9F0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75424"/>
        <c:axId val="1"/>
      </c:scatterChart>
      <c:valAx>
        <c:axId val="79427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75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5452C9-3507-22E1-F591-FC27FE1C5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4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52222.631999999998</v>
      </c>
      <c r="J1" s="30">
        <v>0.75003500000000001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52222.631999999998</v>
      </c>
      <c r="D4" s="8">
        <v>0.75003500000000001</v>
      </c>
    </row>
    <row r="6" spans="1:12" x14ac:dyDescent="0.2">
      <c r="A6" s="4" t="s">
        <v>0</v>
      </c>
      <c r="E6" s="31" t="s">
        <v>47</v>
      </c>
    </row>
    <row r="7" spans="1:12" x14ac:dyDescent="0.2">
      <c r="A7" t="s">
        <v>1</v>
      </c>
      <c r="C7">
        <f>+C4</f>
        <v>52222.631999999998</v>
      </c>
      <c r="D7" s="34" t="s">
        <v>48</v>
      </c>
      <c r="E7" s="32"/>
    </row>
    <row r="8" spans="1:12" x14ac:dyDescent="0.2">
      <c r="A8" t="s">
        <v>2</v>
      </c>
      <c r="C8">
        <f>+D4</f>
        <v>0.75003500000000001</v>
      </c>
      <c r="D8" s="34" t="s">
        <v>28</v>
      </c>
      <c r="E8" s="33">
        <v>0.37502609999999997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5" t="s">
        <v>42</v>
      </c>
      <c r="F12" s="36" t="s">
        <v>49</v>
      </c>
    </row>
    <row r="13" spans="1:12" x14ac:dyDescent="0.2">
      <c r="A13" s="11" t="s">
        <v>18</v>
      </c>
      <c r="B13" s="11"/>
      <c r="C13" s="13" t="s">
        <v>12</v>
      </c>
      <c r="D13" s="13"/>
      <c r="E13" s="37" t="s">
        <v>43</v>
      </c>
      <c r="F13" s="38">
        <v>1</v>
      </c>
    </row>
    <row r="14" spans="1:12" x14ac:dyDescent="0.2">
      <c r="A14" s="11"/>
      <c r="B14" s="11"/>
      <c r="C14" s="11"/>
      <c r="D14" s="11"/>
      <c r="E14" s="37" t="s">
        <v>32</v>
      </c>
      <c r="F14" s="39">
        <f ca="1">NOW()+15018.5+$C$9/24</f>
        <v>60520.862327662035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7" t="s">
        <v>44</v>
      </c>
      <c r="F15" s="39">
        <f ca="1">ROUND(2*($F$14-$C$7)/$C$8,0)/2+$F$13</f>
        <v>11065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7" t="s">
        <v>33</v>
      </c>
      <c r="F16" s="39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40" t="s">
        <v>45</v>
      </c>
      <c r="F17" s="41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3" t="s">
        <v>46</v>
      </c>
      <c r="F18" s="42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52222.631999999998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37204.131999999998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2024-07-29T08:41:45Z</dcterms:modified>
</cp:coreProperties>
</file>