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A8EF20E-884F-4A8C-9ABD-BD4DA45CC1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<sst xmlns="http://schemas.openxmlformats.org/spreadsheetml/2006/main" count="55" uniqueCount="52">
  <si>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</si>
  <si>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</si>
  <si>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</si>
  <si>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</si>
  <si>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</si>
  <si>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</si>
  <si>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</si>
  <si>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</si>
  <si>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</si>
  <si>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</si>
  <si>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</si>
  <si>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</si>
  <si>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</si>
  <si>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</si>
  <si>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</si>
  <si>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</si>
  <si>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</si>
  <si>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</si>
  <si>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</si>
  <si>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</si>
  <si>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</si>
  <si>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</si>
  <si>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</si>
  <si>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</si>
  <si>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</si>
  <si>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</si>
  <si>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</si>
  <si>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</si>
  <si>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</si>
  <si>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</si>
  <si>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</si>
  <si>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</si>
  <si>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</si>
  <si>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</si>
  <si>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</si>
  <si>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</si>
  <si>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</si>
  <si>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</si>
  <si>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</si>
  <si>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</si>
  <si>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</si>
  <si>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</si>
  <si>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</si>
  <si>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</si>
  <si>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</si>
  <si>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</si>
  <si>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V1455 Her</t>
  </si>
  <si>
    <t>EB</t>
  </si>
  <si>
    <t>VSX</t>
  </si>
  <si>
    <t>11.27-11.62</t>
  </si>
  <si>
    <t>JBAV 96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</si>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</sst>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8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167" fontId="18" fillId="0" borderId="0" xfId="0" applyNumberFormat="1" applyFont="1" applyAlignment="1" applyProtection="1">
      <alignment horizontal="left"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0" i="0" u="none" strike="noStrike" baseline="0">
                <a:effectLst/>
              </a:rPr>
              <a:t>V1455 Her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10720.5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10720.5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10720.5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10720.5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-7.9974999811383896E-2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10720.5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10720.5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10720.5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10720.5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-7.9974999811383896E-2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10720.5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0" i="0" u="none" strike="noStrike" baseline="0">
                <a:effectLst/>
              </a:rPr>
              <a:t>V1455 Her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5553557776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10720.5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10720.5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10720.5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10720.5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-7.9974999811383896E-2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10720.5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10720.5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10720.5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10720.5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-7.9974999811383896E-2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10720.5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E9" sqref="E9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46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47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54704.561999999998</v>
      </c>
      <c r="D7" s="13" t="s">
        <v>48</v>
      </c>
    </row>
    <row r="8" spans="1:15" ht="12.95" customHeight="1" x14ac:dyDescent="0.2">
      <c r="A8" s="20" t="s">
        <v>3</v>
      </c>
      <c r="C8" s="28">
        <v>0.53795000000000004</v>
      </c>
      <c r="D8" s="22" t="s">
        <v>48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0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-7.4600065119522312E-6</v>
      </c>
      <c r="D12" s="21"/>
      <c r="E12" s="35" t="s">
        <v>45</v>
      </c>
      <c r="F12" s="36" t="s">
        <v>49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60680.819643055554</v>
      </c>
    </row>
    <row r="15" spans="1:15" ht="12.95" customHeight="1" x14ac:dyDescent="0.2">
      <c r="A15" s="17" t="s">
        <v>17</v>
      </c>
      <c r="C15" s="18">
        <f ca="1">(C7+C11)+(C8+C12)*INT(MAX(F21:F3533))</f>
        <v>60471.306028730192</v>
      </c>
      <c r="E15" s="37" t="s">
        <v>33</v>
      </c>
      <c r="F15" s="39">
        <f ca="1">ROUND(2*(F14-$C$7)/$C$8,0)/2+F13</f>
        <v>11110.5</v>
      </c>
    </row>
    <row r="16" spans="1:15" ht="12.95" customHeight="1" x14ac:dyDescent="0.2">
      <c r="A16" s="17" t="s">
        <v>4</v>
      </c>
      <c r="C16" s="18">
        <f ca="1">+C8+C12</f>
        <v>0.53794253999348807</v>
      </c>
      <c r="E16" s="37" t="s">
        <v>34</v>
      </c>
      <c r="F16" s="39">
        <f ca="1">ROUND(2*(F14-$C$15)/$C$16,0)/2+F13</f>
        <v>390.5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7" t="s">
        <v>43</v>
      </c>
      <c r="F17" s="40">
        <f ca="1">+$C$15+$C$16*$F$16-15018.5-$C$5/24</f>
        <v>45663.268423930982</v>
      </c>
    </row>
    <row r="18" spans="1:21" ht="12.95" customHeight="1" thickTop="1" thickBot="1" x14ac:dyDescent="0.25">
      <c r="A18" s="17" t="s">
        <v>5</v>
      </c>
      <c r="C18" s="24">
        <f ca="1">+C15</f>
        <v>60471.306028730192</v>
      </c>
      <c r="D18" s="25">
        <f ca="1">+C16</f>
        <v>0.53794253999348807</v>
      </c>
      <c r="E18" s="42" t="s">
        <v>44</v>
      </c>
      <c r="F18" s="41">
        <f ca="1">+($C$15+$C$16*$F$16)-($C$16/2)-15018.5-$C$5/24</f>
        <v>45662.999452660988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54704.561999999998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0</v>
      </c>
      <c r="Q21" s="26">
        <f>+C21-15018.5</f>
        <v>39686.061999999998</v>
      </c>
    </row>
    <row r="22" spans="1:21" ht="12.95" customHeight="1" x14ac:dyDescent="0.2">
      <c r="A22" s="45" t="s">
        <v>50</v>
      </c>
      <c r="B22" s="46" t="s">
        <v>51</v>
      </c>
      <c r="C22" s="47">
        <v>60471.575000000186</v>
      </c>
      <c r="D22" s="45">
        <v>8.0000000000000002E-3</v>
      </c>
      <c r="E22" s="20">
        <f>+(C22-C$7)/C$8</f>
        <v>10720.351333767429</v>
      </c>
      <c r="F22" s="20">
        <f>ROUND(2*E22,0)/2</f>
        <v>10720.5</v>
      </c>
      <c r="G22" s="20">
        <f>+C22-(C$7+F22*C$8)</f>
        <v>-7.9974999811383896E-2</v>
      </c>
      <c r="K22" s="20">
        <f>+G22</f>
        <v>-7.9974999811383896E-2</v>
      </c>
      <c r="O22" s="20">
        <f ca="1">+C$11+C$12*$F22</f>
        <v>-7.9974999811383896E-2</v>
      </c>
      <c r="Q22" s="26">
        <f>+C22-15018.5</f>
        <v>45453.075000000186</v>
      </c>
    </row>
    <row r="23" spans="1:21" ht="12.95" customHeight="1" x14ac:dyDescent="0.2">
      <c r="A23" s="43"/>
      <c r="B23" s="44"/>
      <c r="C23" s="43"/>
      <c r="D23" s="43"/>
      <c r="Q23" s="26"/>
    </row>
    <row r="24" spans="1:21" ht="12.95" customHeight="1" x14ac:dyDescent="0.2">
      <c r="A24" s="43"/>
      <c r="B24" s="44"/>
      <c r="C24" s="43"/>
      <c r="D24" s="43"/>
      <c r="Q24" s="26"/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2025-01-05T06:40:17Z</dcterms:modified>
</cp:coreProperties>
</file>