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2F06F09-5007-4C76-9046-0FB38F2E6B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/>
  <c r="K24" i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/>
  <c r="K28" i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/>
  <c r="G32" i="1"/>
  <c r="K32" i="1"/>
  <c r="Q32" i="1"/>
  <c r="E33" i="1"/>
  <c r="F33" i="1"/>
  <c r="G33" i="1" s="1"/>
  <c r="K33" i="1" s="1"/>
  <c r="Q33" i="1"/>
  <c r="E34" i="1"/>
  <c r="F34" i="1" s="1"/>
  <c r="G34" i="1" s="1"/>
  <c r="K34" i="1" s="1"/>
  <c r="Q34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32" i="1"/>
  <c r="O23" i="1"/>
  <c r="O27" i="1"/>
  <c r="O31" i="1"/>
  <c r="O25" i="1"/>
  <c r="O29" i="1"/>
  <c r="O33" i="1"/>
  <c r="O22" i="1"/>
  <c r="O26" i="1"/>
  <c r="O30" i="1"/>
  <c r="O34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<sst xmlns="http://schemas.openxmlformats.org/spreadsheetml/2006/main" count="79" uniqueCount="53">
  <si>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</si>
  <si>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</si>
  <si>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</si>
  <si>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</si>
  <si>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</si>
  <si>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</si>
  <si>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</si>
  <si>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</si>
  <si>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</si>
  <si>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</si>
  <si>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</si>
  <si>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</si>
  <si>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</si>
  <si>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</si>
  <si>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</si>
  <si>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</si>
  <si>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</si>
  <si>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</si>
  <si>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</si>
  <si>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</si>
  <si>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</si>
  <si>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</si>
  <si>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</si>
  <si>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</si>
  <si>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</si>
  <si>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</si>
  <si>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</si>
  <si>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</si>
  <si>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</si>
  <si>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</si>
  <si>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</si>
  <si>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</si>
  <si>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</si>
  <si>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</si>
  <si>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</si>
  <si>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</si>
  <si>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</si>
  <si>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</si>
  <si>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</si>
  <si>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</si>
  <si>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</si>
  <si>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</si>
  <si>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</si>
  <si>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</si>
  <si>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</si>
  <si>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CD Hya</t>
  </si>
  <si>
    <t>BAV Journal 95</t>
  </si>
  <si>
    <t>I</t>
  </si>
  <si>
    <t>II</t>
  </si>
  <si>
    <t xml:space="preserve">14.99 (0.80) </t>
  </si>
  <si>
    <t xml:space="preserve">Mag CV </t>
  </si>
  <si>
    <t>EW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</si>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</sst>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0" applyNumberFormat="1" applyFont="1" applyAlignment="1" applyProtection="1">
      <alignment horizontal="left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CD Hya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45649.5</c:v>
                </c:pt>
                <c:pt idx="2">
                  <c:v>45714.5</c:v>
                </c:pt>
                <c:pt idx="3">
                  <c:v>45726.5</c:v>
                </c:pt>
                <c:pt idx="4">
                  <c:v>45855.5</c:v>
                </c:pt>
                <c:pt idx="5">
                  <c:v>45867</c:v>
                </c:pt>
                <c:pt idx="6">
                  <c:v>45871.5</c:v>
                </c:pt>
                <c:pt idx="7">
                  <c:v>45879.5</c:v>
                </c:pt>
                <c:pt idx="8">
                  <c:v>45963.5</c:v>
                </c:pt>
                <c:pt idx="9">
                  <c:v>46068.5</c:v>
                </c:pt>
                <c:pt idx="10">
                  <c:v>46226</c:v>
                </c:pt>
                <c:pt idx="11">
                  <c:v>47296.5</c:v>
                </c:pt>
                <c:pt idx="12">
                  <c:v>47396.5</c:v>
                </c:pt>
                <c:pt idx="13">
                  <c:v>47481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45649.5</c:v>
                </c:pt>
                <c:pt idx="2">
                  <c:v>45714.5</c:v>
                </c:pt>
                <c:pt idx="3">
                  <c:v>45726.5</c:v>
                </c:pt>
                <c:pt idx="4">
                  <c:v>45855.5</c:v>
                </c:pt>
                <c:pt idx="5">
                  <c:v>45867</c:v>
                </c:pt>
                <c:pt idx="6">
                  <c:v>45871.5</c:v>
                </c:pt>
                <c:pt idx="7">
                  <c:v>45879.5</c:v>
                </c:pt>
                <c:pt idx="8">
                  <c:v>45963.5</c:v>
                </c:pt>
                <c:pt idx="9">
                  <c:v>46068.5</c:v>
                </c:pt>
                <c:pt idx="10">
                  <c:v>46226</c:v>
                </c:pt>
                <c:pt idx="11">
                  <c:v>47296.5</c:v>
                </c:pt>
                <c:pt idx="12">
                  <c:v>47396.5</c:v>
                </c:pt>
                <c:pt idx="13">
                  <c:v>47481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45649.5</c:v>
                </c:pt>
                <c:pt idx="2">
                  <c:v>45714.5</c:v>
                </c:pt>
                <c:pt idx="3">
                  <c:v>45726.5</c:v>
                </c:pt>
                <c:pt idx="4">
                  <c:v>45855.5</c:v>
                </c:pt>
                <c:pt idx="5">
                  <c:v>45867</c:v>
                </c:pt>
                <c:pt idx="6">
                  <c:v>45871.5</c:v>
                </c:pt>
                <c:pt idx="7">
                  <c:v>45879.5</c:v>
                </c:pt>
                <c:pt idx="8">
                  <c:v>45963.5</c:v>
                </c:pt>
                <c:pt idx="9">
                  <c:v>46068.5</c:v>
                </c:pt>
                <c:pt idx="10">
                  <c:v>46226</c:v>
                </c:pt>
                <c:pt idx="11">
                  <c:v>47296.5</c:v>
                </c:pt>
                <c:pt idx="12">
                  <c:v>47396.5</c:v>
                </c:pt>
                <c:pt idx="13">
                  <c:v>47481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45649.5</c:v>
                </c:pt>
                <c:pt idx="2">
                  <c:v>45714.5</c:v>
                </c:pt>
                <c:pt idx="3">
                  <c:v>45726.5</c:v>
                </c:pt>
                <c:pt idx="4">
                  <c:v>45855.5</c:v>
                </c:pt>
                <c:pt idx="5">
                  <c:v>45867</c:v>
                </c:pt>
                <c:pt idx="6">
                  <c:v>45871.5</c:v>
                </c:pt>
                <c:pt idx="7">
                  <c:v>45879.5</c:v>
                </c:pt>
                <c:pt idx="8">
                  <c:v>45963.5</c:v>
                </c:pt>
                <c:pt idx="9">
                  <c:v>46068.5</c:v>
                </c:pt>
                <c:pt idx="10">
                  <c:v>46226</c:v>
                </c:pt>
                <c:pt idx="11">
                  <c:v>47296.5</c:v>
                </c:pt>
                <c:pt idx="12">
                  <c:v>47396.5</c:v>
                </c:pt>
                <c:pt idx="13">
                  <c:v>47481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-1.429999983520247E-2</c:v>
                </c:pt>
                <c:pt idx="2">
                  <c:v>-9.6000000557978638E-3</c:v>
                </c:pt>
                <c:pt idx="3">
                  <c:v>-1.2200000157463364E-2</c:v>
                </c:pt>
                <c:pt idx="4">
                  <c:v>-1.1199999848031439E-2</c:v>
                </c:pt>
                <c:pt idx="5">
                  <c:v>-1.4200000208802521E-2</c:v>
                </c:pt>
                <c:pt idx="6">
                  <c:v>-1.3599999772850424E-2</c:v>
                </c:pt>
                <c:pt idx="7">
                  <c:v>-1.0699999947973993E-2</c:v>
                </c:pt>
                <c:pt idx="8">
                  <c:v>-1.4400000109162647E-2</c:v>
                </c:pt>
                <c:pt idx="9">
                  <c:v>-1.2600000052771065E-2</c:v>
                </c:pt>
                <c:pt idx="10">
                  <c:v>-1.1800000000221189E-2</c:v>
                </c:pt>
                <c:pt idx="11">
                  <c:v>-8.7999997849692591E-3</c:v>
                </c:pt>
                <c:pt idx="12">
                  <c:v>-9.3000000779284164E-3</c:v>
                </c:pt>
                <c:pt idx="13">
                  <c:v>-1.0300000161805656E-2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45649.5</c:v>
                </c:pt>
                <c:pt idx="2">
                  <c:v>45714.5</c:v>
                </c:pt>
                <c:pt idx="3">
                  <c:v>45726.5</c:v>
                </c:pt>
                <c:pt idx="4">
                  <c:v>45855.5</c:v>
                </c:pt>
                <c:pt idx="5">
                  <c:v>45867</c:v>
                </c:pt>
                <c:pt idx="6">
                  <c:v>45871.5</c:v>
                </c:pt>
                <c:pt idx="7">
                  <c:v>45879.5</c:v>
                </c:pt>
                <c:pt idx="8">
                  <c:v>45963.5</c:v>
                </c:pt>
                <c:pt idx="9">
                  <c:v>46068.5</c:v>
                </c:pt>
                <c:pt idx="10">
                  <c:v>46226</c:v>
                </c:pt>
                <c:pt idx="11">
                  <c:v>47296.5</c:v>
                </c:pt>
                <c:pt idx="12">
                  <c:v>47396.5</c:v>
                </c:pt>
                <c:pt idx="13">
                  <c:v>47481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45649.5</c:v>
                </c:pt>
                <c:pt idx="2">
                  <c:v>45714.5</c:v>
                </c:pt>
                <c:pt idx="3">
                  <c:v>45726.5</c:v>
                </c:pt>
                <c:pt idx="4">
                  <c:v>45855.5</c:v>
                </c:pt>
                <c:pt idx="5">
                  <c:v>45867</c:v>
                </c:pt>
                <c:pt idx="6">
                  <c:v>45871.5</c:v>
                </c:pt>
                <c:pt idx="7">
                  <c:v>45879.5</c:v>
                </c:pt>
                <c:pt idx="8">
                  <c:v>45963.5</c:v>
                </c:pt>
                <c:pt idx="9">
                  <c:v>46068.5</c:v>
                </c:pt>
                <c:pt idx="10">
                  <c:v>46226</c:v>
                </c:pt>
                <c:pt idx="11">
                  <c:v>47296.5</c:v>
                </c:pt>
                <c:pt idx="12">
                  <c:v>47396.5</c:v>
                </c:pt>
                <c:pt idx="13">
                  <c:v>47481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45649.5</c:v>
                </c:pt>
                <c:pt idx="2">
                  <c:v>45714.5</c:v>
                </c:pt>
                <c:pt idx="3">
                  <c:v>45726.5</c:v>
                </c:pt>
                <c:pt idx="4">
                  <c:v>45855.5</c:v>
                </c:pt>
                <c:pt idx="5">
                  <c:v>45867</c:v>
                </c:pt>
                <c:pt idx="6">
                  <c:v>45871.5</c:v>
                </c:pt>
                <c:pt idx="7">
                  <c:v>45879.5</c:v>
                </c:pt>
                <c:pt idx="8">
                  <c:v>45963.5</c:v>
                </c:pt>
                <c:pt idx="9">
                  <c:v>46068.5</c:v>
                </c:pt>
                <c:pt idx="10">
                  <c:v>46226</c:v>
                </c:pt>
                <c:pt idx="11">
                  <c:v>47296.5</c:v>
                </c:pt>
                <c:pt idx="12">
                  <c:v>47396.5</c:v>
                </c:pt>
                <c:pt idx="13">
                  <c:v>47481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45649.5</c:v>
                </c:pt>
                <c:pt idx="2">
                  <c:v>45714.5</c:v>
                </c:pt>
                <c:pt idx="3">
                  <c:v>45726.5</c:v>
                </c:pt>
                <c:pt idx="4">
                  <c:v>45855.5</c:v>
                </c:pt>
                <c:pt idx="5">
                  <c:v>45867</c:v>
                </c:pt>
                <c:pt idx="6">
                  <c:v>45871.5</c:v>
                </c:pt>
                <c:pt idx="7">
                  <c:v>45879.5</c:v>
                </c:pt>
                <c:pt idx="8">
                  <c:v>45963.5</c:v>
                </c:pt>
                <c:pt idx="9">
                  <c:v>46068.5</c:v>
                </c:pt>
                <c:pt idx="10">
                  <c:v>46226</c:v>
                </c:pt>
                <c:pt idx="11">
                  <c:v>47296.5</c:v>
                </c:pt>
                <c:pt idx="12">
                  <c:v>47396.5</c:v>
                </c:pt>
                <c:pt idx="13">
                  <c:v>47481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-2.5128167167186299E-4</c:v>
                </c:pt>
                <c:pt idx="1">
                  <c:v>-1.1605402403255364E-2</c:v>
                </c:pt>
                <c:pt idx="2">
                  <c:v>-1.1621569455414817E-2</c:v>
                </c:pt>
                <c:pt idx="3">
                  <c:v>-1.1624554141967331E-2</c:v>
                </c:pt>
                <c:pt idx="4">
                  <c:v>-1.1656639522406861E-2</c:v>
                </c:pt>
                <c:pt idx="5">
                  <c:v>-1.1659499847019686E-2</c:v>
                </c:pt>
                <c:pt idx="6">
                  <c:v>-1.1660619104476879E-2</c:v>
                </c:pt>
                <c:pt idx="7">
                  <c:v>-1.1662608895511888E-2</c:v>
                </c:pt>
                <c:pt idx="8">
                  <c:v>-1.1683501701379488E-2</c:v>
                </c:pt>
                <c:pt idx="9">
                  <c:v>-1.1709617708713989E-2</c:v>
                </c:pt>
                <c:pt idx="10">
                  <c:v>-1.174879171971574E-2</c:v>
                </c:pt>
                <c:pt idx="11">
                  <c:v>-1.2015050632587954E-2</c:v>
                </c:pt>
                <c:pt idx="12">
                  <c:v>-1.2039923020525574E-2</c:v>
                </c:pt>
                <c:pt idx="13">
                  <c:v>-1.2060940188332861E-2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45649.5</c:v>
                      </c:pt>
                      <c:pt idx="2">
                        <c:v>45714.5</c:v>
                      </c:pt>
                      <c:pt idx="3">
                        <c:v>45726.5</c:v>
                      </c:pt>
                      <c:pt idx="4">
                        <c:v>45855.5</c:v>
                      </c:pt>
                      <c:pt idx="5">
                        <c:v>45867</c:v>
                      </c:pt>
                      <c:pt idx="6">
                        <c:v>45871.5</c:v>
                      </c:pt>
                      <c:pt idx="7">
                        <c:v>45879.5</c:v>
                      </c:pt>
                      <c:pt idx="8">
                        <c:v>45963.5</c:v>
                      </c:pt>
                      <c:pt idx="9">
                        <c:v>46068.5</c:v>
                      </c:pt>
                      <c:pt idx="10">
                        <c:v>46226</c:v>
                      </c:pt>
                      <c:pt idx="11">
                        <c:v>47296.5</c:v>
                      </c:pt>
                      <c:pt idx="12">
                        <c:v>47396.5</c:v>
                      </c:pt>
                      <c:pt idx="13">
                        <c:v>47481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  <c:min val="4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CD Hya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45649.5</c:v>
                </c:pt>
                <c:pt idx="2">
                  <c:v>45714.5</c:v>
                </c:pt>
                <c:pt idx="3">
                  <c:v>45726.5</c:v>
                </c:pt>
                <c:pt idx="4">
                  <c:v>45855.5</c:v>
                </c:pt>
                <c:pt idx="5">
                  <c:v>45867</c:v>
                </c:pt>
                <c:pt idx="6">
                  <c:v>45871.5</c:v>
                </c:pt>
                <c:pt idx="7">
                  <c:v>45879.5</c:v>
                </c:pt>
                <c:pt idx="8">
                  <c:v>45963.5</c:v>
                </c:pt>
                <c:pt idx="9">
                  <c:v>46068.5</c:v>
                </c:pt>
                <c:pt idx="10">
                  <c:v>46226</c:v>
                </c:pt>
                <c:pt idx="11">
                  <c:v>47296.5</c:v>
                </c:pt>
                <c:pt idx="12">
                  <c:v>47396.5</c:v>
                </c:pt>
                <c:pt idx="13">
                  <c:v>47481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45649.5</c:v>
                </c:pt>
                <c:pt idx="2">
                  <c:v>45714.5</c:v>
                </c:pt>
                <c:pt idx="3">
                  <c:v>45726.5</c:v>
                </c:pt>
                <c:pt idx="4">
                  <c:v>45855.5</c:v>
                </c:pt>
                <c:pt idx="5">
                  <c:v>45867</c:v>
                </c:pt>
                <c:pt idx="6">
                  <c:v>45871.5</c:v>
                </c:pt>
                <c:pt idx="7">
                  <c:v>45879.5</c:v>
                </c:pt>
                <c:pt idx="8">
                  <c:v>45963.5</c:v>
                </c:pt>
                <c:pt idx="9">
                  <c:v>46068.5</c:v>
                </c:pt>
                <c:pt idx="10">
                  <c:v>46226</c:v>
                </c:pt>
                <c:pt idx="11">
                  <c:v>47296.5</c:v>
                </c:pt>
                <c:pt idx="12">
                  <c:v>47396.5</c:v>
                </c:pt>
                <c:pt idx="13">
                  <c:v>47481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45649.5</c:v>
                </c:pt>
                <c:pt idx="2">
                  <c:v>45714.5</c:v>
                </c:pt>
                <c:pt idx="3">
                  <c:v>45726.5</c:v>
                </c:pt>
                <c:pt idx="4">
                  <c:v>45855.5</c:v>
                </c:pt>
                <c:pt idx="5">
                  <c:v>45867</c:v>
                </c:pt>
                <c:pt idx="6">
                  <c:v>45871.5</c:v>
                </c:pt>
                <c:pt idx="7">
                  <c:v>45879.5</c:v>
                </c:pt>
                <c:pt idx="8">
                  <c:v>45963.5</c:v>
                </c:pt>
                <c:pt idx="9">
                  <c:v>46068.5</c:v>
                </c:pt>
                <c:pt idx="10">
                  <c:v>46226</c:v>
                </c:pt>
                <c:pt idx="11">
                  <c:v>47296.5</c:v>
                </c:pt>
                <c:pt idx="12">
                  <c:v>47396.5</c:v>
                </c:pt>
                <c:pt idx="13">
                  <c:v>47481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45649.5</c:v>
                </c:pt>
                <c:pt idx="2">
                  <c:v>45714.5</c:v>
                </c:pt>
                <c:pt idx="3">
                  <c:v>45726.5</c:v>
                </c:pt>
                <c:pt idx="4">
                  <c:v>45855.5</c:v>
                </c:pt>
                <c:pt idx="5">
                  <c:v>45867</c:v>
                </c:pt>
                <c:pt idx="6">
                  <c:v>45871.5</c:v>
                </c:pt>
                <c:pt idx="7">
                  <c:v>45879.5</c:v>
                </c:pt>
                <c:pt idx="8">
                  <c:v>45963.5</c:v>
                </c:pt>
                <c:pt idx="9">
                  <c:v>46068.5</c:v>
                </c:pt>
                <c:pt idx="10">
                  <c:v>46226</c:v>
                </c:pt>
                <c:pt idx="11">
                  <c:v>47296.5</c:v>
                </c:pt>
                <c:pt idx="12">
                  <c:v>47396.5</c:v>
                </c:pt>
                <c:pt idx="13">
                  <c:v>47481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-1.429999983520247E-2</c:v>
                </c:pt>
                <c:pt idx="2">
                  <c:v>-9.6000000557978638E-3</c:v>
                </c:pt>
                <c:pt idx="3">
                  <c:v>-1.2200000157463364E-2</c:v>
                </c:pt>
                <c:pt idx="4">
                  <c:v>-1.1199999848031439E-2</c:v>
                </c:pt>
                <c:pt idx="5">
                  <c:v>-1.4200000208802521E-2</c:v>
                </c:pt>
                <c:pt idx="6">
                  <c:v>-1.3599999772850424E-2</c:v>
                </c:pt>
                <c:pt idx="7">
                  <c:v>-1.0699999947973993E-2</c:v>
                </c:pt>
                <c:pt idx="8">
                  <c:v>-1.4400000109162647E-2</c:v>
                </c:pt>
                <c:pt idx="9">
                  <c:v>-1.2600000052771065E-2</c:v>
                </c:pt>
                <c:pt idx="10">
                  <c:v>-1.1800000000221189E-2</c:v>
                </c:pt>
                <c:pt idx="11">
                  <c:v>-8.7999997849692591E-3</c:v>
                </c:pt>
                <c:pt idx="12">
                  <c:v>-9.3000000779284164E-3</c:v>
                </c:pt>
                <c:pt idx="13">
                  <c:v>-1.0300000161805656E-2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45649.5</c:v>
                </c:pt>
                <c:pt idx="2">
                  <c:v>45714.5</c:v>
                </c:pt>
                <c:pt idx="3">
                  <c:v>45726.5</c:v>
                </c:pt>
                <c:pt idx="4">
                  <c:v>45855.5</c:v>
                </c:pt>
                <c:pt idx="5">
                  <c:v>45867</c:v>
                </c:pt>
                <c:pt idx="6">
                  <c:v>45871.5</c:v>
                </c:pt>
                <c:pt idx="7">
                  <c:v>45879.5</c:v>
                </c:pt>
                <c:pt idx="8">
                  <c:v>45963.5</c:v>
                </c:pt>
                <c:pt idx="9">
                  <c:v>46068.5</c:v>
                </c:pt>
                <c:pt idx="10">
                  <c:v>46226</c:v>
                </c:pt>
                <c:pt idx="11">
                  <c:v>47296.5</c:v>
                </c:pt>
                <c:pt idx="12">
                  <c:v>47396.5</c:v>
                </c:pt>
                <c:pt idx="13">
                  <c:v>47481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45649.5</c:v>
                </c:pt>
                <c:pt idx="2">
                  <c:v>45714.5</c:v>
                </c:pt>
                <c:pt idx="3">
                  <c:v>45726.5</c:v>
                </c:pt>
                <c:pt idx="4">
                  <c:v>45855.5</c:v>
                </c:pt>
                <c:pt idx="5">
                  <c:v>45867</c:v>
                </c:pt>
                <c:pt idx="6">
                  <c:v>45871.5</c:v>
                </c:pt>
                <c:pt idx="7">
                  <c:v>45879.5</c:v>
                </c:pt>
                <c:pt idx="8">
                  <c:v>45963.5</c:v>
                </c:pt>
                <c:pt idx="9">
                  <c:v>46068.5</c:v>
                </c:pt>
                <c:pt idx="10">
                  <c:v>46226</c:v>
                </c:pt>
                <c:pt idx="11">
                  <c:v>47296.5</c:v>
                </c:pt>
                <c:pt idx="12">
                  <c:v>47396.5</c:v>
                </c:pt>
                <c:pt idx="13">
                  <c:v>47481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1.1999999999999999E-3</c:v>
                  </c:pt>
                  <c:pt idx="3">
                    <c:v>1.2999999999999999E-3</c:v>
                  </c:pt>
                  <c:pt idx="4">
                    <c:v>1.1999999999999999E-3</c:v>
                  </c:pt>
                  <c:pt idx="5">
                    <c:v>1E-3</c:v>
                  </c:pt>
                  <c:pt idx="6">
                    <c:v>4.3E-3</c:v>
                  </c:pt>
                  <c:pt idx="7">
                    <c:v>8.0000000000000004E-4</c:v>
                  </c:pt>
                  <c:pt idx="8">
                    <c:v>2E-3</c:v>
                  </c:pt>
                  <c:pt idx="9">
                    <c:v>1.2999999999999999E-3</c:v>
                  </c:pt>
                  <c:pt idx="10">
                    <c:v>1E-3</c:v>
                  </c:pt>
                  <c:pt idx="11">
                    <c:v>2.0999999999999999E-3</c:v>
                  </c:pt>
                  <c:pt idx="12">
                    <c:v>2.3999999999999998E-3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45649.5</c:v>
                </c:pt>
                <c:pt idx="2">
                  <c:v>45714.5</c:v>
                </c:pt>
                <c:pt idx="3">
                  <c:v>45726.5</c:v>
                </c:pt>
                <c:pt idx="4">
                  <c:v>45855.5</c:v>
                </c:pt>
                <c:pt idx="5">
                  <c:v>45867</c:v>
                </c:pt>
                <c:pt idx="6">
                  <c:v>45871.5</c:v>
                </c:pt>
                <c:pt idx="7">
                  <c:v>45879.5</c:v>
                </c:pt>
                <c:pt idx="8">
                  <c:v>45963.5</c:v>
                </c:pt>
                <c:pt idx="9">
                  <c:v>46068.5</c:v>
                </c:pt>
                <c:pt idx="10">
                  <c:v>46226</c:v>
                </c:pt>
                <c:pt idx="11">
                  <c:v>47296.5</c:v>
                </c:pt>
                <c:pt idx="12">
                  <c:v>47396.5</c:v>
                </c:pt>
                <c:pt idx="13">
                  <c:v>47481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45649.5</c:v>
                </c:pt>
                <c:pt idx="2">
                  <c:v>45714.5</c:v>
                </c:pt>
                <c:pt idx="3">
                  <c:v>45726.5</c:v>
                </c:pt>
                <c:pt idx="4">
                  <c:v>45855.5</c:v>
                </c:pt>
                <c:pt idx="5">
                  <c:v>45867</c:v>
                </c:pt>
                <c:pt idx="6">
                  <c:v>45871.5</c:v>
                </c:pt>
                <c:pt idx="7">
                  <c:v>45879.5</c:v>
                </c:pt>
                <c:pt idx="8">
                  <c:v>45963.5</c:v>
                </c:pt>
                <c:pt idx="9">
                  <c:v>46068.5</c:v>
                </c:pt>
                <c:pt idx="10">
                  <c:v>46226</c:v>
                </c:pt>
                <c:pt idx="11">
                  <c:v>47296.5</c:v>
                </c:pt>
                <c:pt idx="12">
                  <c:v>47396.5</c:v>
                </c:pt>
                <c:pt idx="13">
                  <c:v>47481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-2.5128167167186299E-4</c:v>
                </c:pt>
                <c:pt idx="1">
                  <c:v>-1.1605402403255364E-2</c:v>
                </c:pt>
                <c:pt idx="2">
                  <c:v>-1.1621569455414817E-2</c:v>
                </c:pt>
                <c:pt idx="3">
                  <c:v>-1.1624554141967331E-2</c:v>
                </c:pt>
                <c:pt idx="4">
                  <c:v>-1.1656639522406861E-2</c:v>
                </c:pt>
                <c:pt idx="5">
                  <c:v>-1.1659499847019686E-2</c:v>
                </c:pt>
                <c:pt idx="6">
                  <c:v>-1.1660619104476879E-2</c:v>
                </c:pt>
                <c:pt idx="7">
                  <c:v>-1.1662608895511888E-2</c:v>
                </c:pt>
                <c:pt idx="8">
                  <c:v>-1.1683501701379488E-2</c:v>
                </c:pt>
                <c:pt idx="9">
                  <c:v>-1.1709617708713989E-2</c:v>
                </c:pt>
                <c:pt idx="10">
                  <c:v>-1.174879171971574E-2</c:v>
                </c:pt>
                <c:pt idx="11">
                  <c:v>-1.2015050632587954E-2</c:v>
                </c:pt>
                <c:pt idx="12">
                  <c:v>-1.2039923020525574E-2</c:v>
                </c:pt>
                <c:pt idx="13">
                  <c:v>-1.2060940188332861E-2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45649.5</c:v>
                </c:pt>
                <c:pt idx="2">
                  <c:v>45714.5</c:v>
                </c:pt>
                <c:pt idx="3">
                  <c:v>45726.5</c:v>
                </c:pt>
                <c:pt idx="4">
                  <c:v>45855.5</c:v>
                </c:pt>
                <c:pt idx="5">
                  <c:v>45867</c:v>
                </c:pt>
                <c:pt idx="6">
                  <c:v>45871.5</c:v>
                </c:pt>
                <c:pt idx="7">
                  <c:v>45879.5</c:v>
                </c:pt>
                <c:pt idx="8">
                  <c:v>45963.5</c:v>
                </c:pt>
                <c:pt idx="9">
                  <c:v>46068.5</c:v>
                </c:pt>
                <c:pt idx="10">
                  <c:v>46226</c:v>
                </c:pt>
                <c:pt idx="11">
                  <c:v>47296.5</c:v>
                </c:pt>
                <c:pt idx="12">
                  <c:v>47396.5</c:v>
                </c:pt>
                <c:pt idx="13">
                  <c:v>47481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51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42817.53</v>
      </c>
      <c r="D7" s="13" t="s">
        <v>52</v>
      </c>
    </row>
    <row r="8" spans="1:15" ht="12.95" customHeight="1" x14ac:dyDescent="0.2">
      <c r="A8" s="20" t="s">
        <v>3</v>
      </c>
      <c r="C8" s="28">
        <v>0.24779999999999999</v>
      </c>
      <c r="D8" s="13" t="s">
        <v>52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-2.5128167167186299E-4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-2.4872387937619254E-7</v>
      </c>
      <c r="D12" s="21"/>
      <c r="E12" s="31" t="s">
        <v>50</v>
      </c>
      <c r="F12" s="32" t="s">
        <v>49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60600.849566203702</v>
      </c>
    </row>
    <row r="15" spans="1:15" ht="12.95" customHeight="1" x14ac:dyDescent="0.2">
      <c r="A15" s="17" t="s">
        <v>17</v>
      </c>
      <c r="C15" s="18">
        <f ca="1">(C7+C11)+(C8+C12)*INT(MAX(F21:F3533))</f>
        <v>54583.309739059812</v>
      </c>
      <c r="E15" s="33" t="s">
        <v>33</v>
      </c>
      <c r="F15" s="35">
        <f ca="1">ROUND(2*(F14-$C$7)/$C$8,0)/2+F13</f>
        <v>71766</v>
      </c>
    </row>
    <row r="16" spans="1:15" ht="12.95" customHeight="1" x14ac:dyDescent="0.2">
      <c r="A16" s="17" t="s">
        <v>4</v>
      </c>
      <c r="C16" s="18">
        <f ca="1">+C8+C12</f>
        <v>0.24779975127612061</v>
      </c>
      <c r="E16" s="33" t="s">
        <v>34</v>
      </c>
      <c r="F16" s="35">
        <f ca="1">ROUND(2*(F14-$C$15)/$C$16,0)/2+F13</f>
        <v>24285</v>
      </c>
    </row>
    <row r="17" spans="1:21" ht="12.95" customHeight="1" thickBot="1" x14ac:dyDescent="0.25">
      <c r="A17" s="16" t="s">
        <v>27</v>
      </c>
      <c r="C17" s="20">
        <f>COUNT(C21:C2191)</f>
        <v>14</v>
      </c>
      <c r="E17" s="33" t="s">
        <v>43</v>
      </c>
      <c r="F17" s="36">
        <f ca="1">+$C$15+$C$16*$F$16-15018.5-$C$5/24</f>
        <v>45583.022532133735</v>
      </c>
    </row>
    <row r="18" spans="1:21" ht="12.95" customHeight="1" thickTop="1" thickBot="1" x14ac:dyDescent="0.25">
      <c r="A18" s="17" t="s">
        <v>5</v>
      </c>
      <c r="C18" s="24">
        <f ca="1">+C15</f>
        <v>54583.309739059812</v>
      </c>
      <c r="D18" s="25">
        <f ca="1">+C16</f>
        <v>0.24779975127612061</v>
      </c>
      <c r="E18" s="38" t="s">
        <v>44</v>
      </c>
      <c r="F18" s="37">
        <f ca="1">+($C$15+$C$16*$F$16)-($C$16/2)-15018.5-$C$5/24</f>
        <v>45582.898632258097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42817.53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-2.5128167167186299E-4</v>
      </c>
      <c r="Q21" s="26">
        <f>+C21-15018.5</f>
        <v>27799.03</v>
      </c>
    </row>
    <row r="22" spans="1:21" ht="12.95" customHeight="1" x14ac:dyDescent="0.2">
      <c r="A22" s="39" t="s">
        <v>46</v>
      </c>
      <c r="B22" s="40" t="s">
        <v>47</v>
      </c>
      <c r="C22" s="41">
        <v>54129.461800000165</v>
      </c>
      <c r="D22" s="42">
        <v>2.5000000000000001E-3</v>
      </c>
      <c r="E22" s="20">
        <f t="shared" ref="E22:E34" si="0">+(C22-C$7)/C$8</f>
        <v>45649.442292171778</v>
      </c>
      <c r="F22" s="20">
        <f t="shared" ref="F22:F34" si="1">ROUND(2*E22,0)/2</f>
        <v>45649.5</v>
      </c>
      <c r="G22" s="20">
        <f t="shared" ref="G22:G34" si="2">+C22-(C$7+F22*C$8)</f>
        <v>-1.429999983520247E-2</v>
      </c>
      <c r="K22" s="20">
        <f t="shared" ref="K22:K34" si="3">+G22</f>
        <v>-1.429999983520247E-2</v>
      </c>
      <c r="O22" s="20">
        <f t="shared" ref="O22:O34" ca="1" si="4">+C$11+C$12*$F22</f>
        <v>-1.1605402403255364E-2</v>
      </c>
      <c r="Q22" s="26">
        <f t="shared" ref="Q22:Q34" si="5">+C22-15018.5</f>
        <v>39110.961800000165</v>
      </c>
    </row>
    <row r="23" spans="1:21" ht="12.95" customHeight="1" x14ac:dyDescent="0.2">
      <c r="A23" s="39" t="s">
        <v>46</v>
      </c>
      <c r="B23" s="40" t="s">
        <v>47</v>
      </c>
      <c r="C23" s="41">
        <v>54145.57349999994</v>
      </c>
      <c r="D23" s="42">
        <v>1.1999999999999999E-3</v>
      </c>
      <c r="E23" s="20">
        <f t="shared" si="0"/>
        <v>45714.461259079668</v>
      </c>
      <c r="F23" s="20">
        <f t="shared" si="1"/>
        <v>45714.5</v>
      </c>
      <c r="G23" s="20">
        <f t="shared" si="2"/>
        <v>-9.6000000557978638E-3</v>
      </c>
      <c r="K23" s="20">
        <f t="shared" si="3"/>
        <v>-9.6000000557978638E-3</v>
      </c>
      <c r="O23" s="20">
        <f t="shared" ca="1" si="4"/>
        <v>-1.1621569455414817E-2</v>
      </c>
      <c r="Q23" s="26">
        <f t="shared" si="5"/>
        <v>39127.07349999994</v>
      </c>
    </row>
    <row r="24" spans="1:21" ht="12.95" customHeight="1" x14ac:dyDescent="0.2">
      <c r="A24" s="39" t="s">
        <v>46</v>
      </c>
      <c r="B24" s="40" t="s">
        <v>47</v>
      </c>
      <c r="C24" s="41">
        <v>54148.544499999844</v>
      </c>
      <c r="D24" s="42">
        <v>1.2999999999999999E-3</v>
      </c>
      <c r="E24" s="20">
        <f t="shared" si="0"/>
        <v>45726.450766746755</v>
      </c>
      <c r="F24" s="20">
        <f t="shared" si="1"/>
        <v>45726.5</v>
      </c>
      <c r="G24" s="20">
        <f t="shared" si="2"/>
        <v>-1.2200000157463364E-2</v>
      </c>
      <c r="K24" s="20">
        <f t="shared" si="3"/>
        <v>-1.2200000157463364E-2</v>
      </c>
      <c r="O24" s="20">
        <f t="shared" ca="1" si="4"/>
        <v>-1.1624554141967331E-2</v>
      </c>
      <c r="Q24" s="26">
        <f t="shared" si="5"/>
        <v>39130.044499999844</v>
      </c>
    </row>
    <row r="25" spans="1:21" ht="12.95" customHeight="1" x14ac:dyDescent="0.2">
      <c r="A25" s="39" t="s">
        <v>46</v>
      </c>
      <c r="B25" s="40" t="s">
        <v>47</v>
      </c>
      <c r="C25" s="41">
        <v>54180.511700000148</v>
      </c>
      <c r="D25" s="42">
        <v>1.1999999999999999E-3</v>
      </c>
      <c r="E25" s="20">
        <f t="shared" si="0"/>
        <v>45855.454802260494</v>
      </c>
      <c r="F25" s="20">
        <f t="shared" si="1"/>
        <v>45855.5</v>
      </c>
      <c r="G25" s="20">
        <f t="shared" si="2"/>
        <v>-1.1199999848031439E-2</v>
      </c>
      <c r="K25" s="20">
        <f t="shared" si="3"/>
        <v>-1.1199999848031439E-2</v>
      </c>
      <c r="O25" s="20">
        <f t="shared" ca="1" si="4"/>
        <v>-1.1656639522406861E-2</v>
      </c>
      <c r="Q25" s="26">
        <f t="shared" si="5"/>
        <v>39162.011700000148</v>
      </c>
    </row>
    <row r="26" spans="1:21" ht="12.95" customHeight="1" x14ac:dyDescent="0.2">
      <c r="A26" s="39" t="s">
        <v>46</v>
      </c>
      <c r="B26" s="40" t="s">
        <v>48</v>
      </c>
      <c r="C26" s="41">
        <v>54183.358399999794</v>
      </c>
      <c r="D26" s="42">
        <v>1E-3</v>
      </c>
      <c r="E26" s="20">
        <f t="shared" si="0"/>
        <v>45866.942695721533</v>
      </c>
      <c r="F26" s="20">
        <f t="shared" si="1"/>
        <v>45867</v>
      </c>
      <c r="G26" s="20">
        <f t="shared" si="2"/>
        <v>-1.4200000208802521E-2</v>
      </c>
      <c r="K26" s="20">
        <f t="shared" si="3"/>
        <v>-1.4200000208802521E-2</v>
      </c>
      <c r="O26" s="20">
        <f t="shared" ca="1" si="4"/>
        <v>-1.1659499847019686E-2</v>
      </c>
      <c r="Q26" s="26">
        <f t="shared" si="5"/>
        <v>39164.858399999794</v>
      </c>
    </row>
    <row r="27" spans="1:21" ht="12.95" customHeight="1" x14ac:dyDescent="0.2">
      <c r="A27" s="39" t="s">
        <v>46</v>
      </c>
      <c r="B27" s="40" t="s">
        <v>47</v>
      </c>
      <c r="C27" s="41">
        <v>54184.474100000225</v>
      </c>
      <c r="D27" s="42">
        <v>4.3E-3</v>
      </c>
      <c r="E27" s="20">
        <f t="shared" si="0"/>
        <v>45871.44511703078</v>
      </c>
      <c r="F27" s="20">
        <f t="shared" si="1"/>
        <v>45871.5</v>
      </c>
      <c r="G27" s="20">
        <f t="shared" si="2"/>
        <v>-1.3599999772850424E-2</v>
      </c>
      <c r="K27" s="20">
        <f t="shared" si="3"/>
        <v>-1.3599999772850424E-2</v>
      </c>
      <c r="O27" s="20">
        <f t="shared" ca="1" si="4"/>
        <v>-1.1660619104476879E-2</v>
      </c>
      <c r="Q27" s="26">
        <f t="shared" si="5"/>
        <v>39165.974100000225</v>
      </c>
    </row>
    <row r="28" spans="1:21" ht="12.95" customHeight="1" x14ac:dyDescent="0.2">
      <c r="A28" s="39" t="s">
        <v>46</v>
      </c>
      <c r="B28" s="40" t="s">
        <v>47</v>
      </c>
      <c r="C28" s="41">
        <v>54186.459400000051</v>
      </c>
      <c r="D28" s="42">
        <v>8.0000000000000004E-4</v>
      </c>
      <c r="E28" s="20">
        <f t="shared" si="0"/>
        <v>45879.456820016356</v>
      </c>
      <c r="F28" s="20">
        <f t="shared" si="1"/>
        <v>45879.5</v>
      </c>
      <c r="G28" s="20">
        <f t="shared" si="2"/>
        <v>-1.0699999947973993E-2</v>
      </c>
      <c r="K28" s="20">
        <f t="shared" si="3"/>
        <v>-1.0699999947973993E-2</v>
      </c>
      <c r="O28" s="20">
        <f t="shared" ca="1" si="4"/>
        <v>-1.1662608895511888E-2</v>
      </c>
      <c r="Q28" s="26">
        <f t="shared" si="5"/>
        <v>39167.959400000051</v>
      </c>
    </row>
    <row r="29" spans="1:21" ht="12.95" customHeight="1" x14ac:dyDescent="0.2">
      <c r="A29" s="39" t="s">
        <v>46</v>
      </c>
      <c r="B29" s="40" t="s">
        <v>47</v>
      </c>
      <c r="C29" s="41">
        <v>54207.270899999887</v>
      </c>
      <c r="D29" s="42">
        <v>2E-3</v>
      </c>
      <c r="E29" s="20">
        <f t="shared" si="0"/>
        <v>45963.441888619403</v>
      </c>
      <c r="F29" s="20">
        <f t="shared" si="1"/>
        <v>45963.5</v>
      </c>
      <c r="G29" s="20">
        <f t="shared" si="2"/>
        <v>-1.4400000109162647E-2</v>
      </c>
      <c r="K29" s="20">
        <f t="shared" si="3"/>
        <v>-1.4400000109162647E-2</v>
      </c>
      <c r="O29" s="20">
        <f t="shared" ca="1" si="4"/>
        <v>-1.1683501701379488E-2</v>
      </c>
      <c r="Q29" s="26">
        <f t="shared" si="5"/>
        <v>39188.770899999887</v>
      </c>
    </row>
    <row r="30" spans="1:21" ht="12.95" customHeight="1" x14ac:dyDescent="0.2">
      <c r="A30" s="39" t="s">
        <v>46</v>
      </c>
      <c r="B30" s="40" t="s">
        <v>47</v>
      </c>
      <c r="C30" s="41">
        <v>54233.291699999943</v>
      </c>
      <c r="D30" s="42">
        <v>1.2999999999999999E-3</v>
      </c>
      <c r="E30" s="20">
        <f t="shared" si="0"/>
        <v>46068.449152542147</v>
      </c>
      <c r="F30" s="20">
        <f t="shared" si="1"/>
        <v>46068.5</v>
      </c>
      <c r="G30" s="20">
        <f t="shared" si="2"/>
        <v>-1.2600000052771065E-2</v>
      </c>
      <c r="K30" s="20">
        <f t="shared" si="3"/>
        <v>-1.2600000052771065E-2</v>
      </c>
      <c r="O30" s="20">
        <f t="shared" ca="1" si="4"/>
        <v>-1.1709617708713989E-2</v>
      </c>
      <c r="Q30" s="26">
        <f t="shared" si="5"/>
        <v>39214.791699999943</v>
      </c>
    </row>
    <row r="31" spans="1:21" ht="12.95" customHeight="1" x14ac:dyDescent="0.2">
      <c r="A31" s="39" t="s">
        <v>46</v>
      </c>
      <c r="B31" s="40" t="s">
        <v>48</v>
      </c>
      <c r="C31" s="41">
        <v>54272.320999999996</v>
      </c>
      <c r="D31" s="42">
        <v>1E-3</v>
      </c>
      <c r="E31" s="20">
        <f t="shared" si="0"/>
        <v>46225.952380952374</v>
      </c>
      <c r="F31" s="20">
        <f t="shared" si="1"/>
        <v>46226</v>
      </c>
      <c r="G31" s="20">
        <f t="shared" si="2"/>
        <v>-1.1800000000221189E-2</v>
      </c>
      <c r="K31" s="20">
        <f t="shared" si="3"/>
        <v>-1.1800000000221189E-2</v>
      </c>
      <c r="O31" s="20">
        <f t="shared" ca="1" si="4"/>
        <v>-1.174879171971574E-2</v>
      </c>
      <c r="Q31" s="26">
        <f t="shared" si="5"/>
        <v>39253.820999999996</v>
      </c>
    </row>
    <row r="32" spans="1:21" ht="12.95" customHeight="1" x14ac:dyDescent="0.2">
      <c r="A32" s="39" t="s">
        <v>46</v>
      </c>
      <c r="B32" s="40" t="s">
        <v>47</v>
      </c>
      <c r="C32" s="41">
        <v>54537.593900000211</v>
      </c>
      <c r="D32" s="42">
        <v>2.0999999999999999E-3</v>
      </c>
      <c r="E32" s="20">
        <f t="shared" si="0"/>
        <v>47296.464487490768</v>
      </c>
      <c r="F32" s="20">
        <f t="shared" si="1"/>
        <v>47296.5</v>
      </c>
      <c r="G32" s="20">
        <f t="shared" si="2"/>
        <v>-8.7999997849692591E-3</v>
      </c>
      <c r="K32" s="20">
        <f t="shared" si="3"/>
        <v>-8.7999997849692591E-3</v>
      </c>
      <c r="O32" s="20">
        <f t="shared" ca="1" si="4"/>
        <v>-1.2015050632587954E-2</v>
      </c>
      <c r="Q32" s="26">
        <f t="shared" si="5"/>
        <v>39519.093900000211</v>
      </c>
    </row>
    <row r="33" spans="1:17" ht="12.95" customHeight="1" x14ac:dyDescent="0.2">
      <c r="A33" s="39" t="s">
        <v>46</v>
      </c>
      <c r="B33" s="40" t="s">
        <v>47</v>
      </c>
      <c r="C33" s="41">
        <v>54562.373399999924</v>
      </c>
      <c r="D33" s="42">
        <v>2.3999999999999998E-3</v>
      </c>
      <c r="E33" s="20">
        <f t="shared" si="0"/>
        <v>47396.462469733357</v>
      </c>
      <c r="F33" s="20">
        <f t="shared" si="1"/>
        <v>47396.5</v>
      </c>
      <c r="G33" s="20">
        <f t="shared" si="2"/>
        <v>-9.3000000779284164E-3</v>
      </c>
      <c r="K33" s="20">
        <f t="shared" si="3"/>
        <v>-9.3000000779284164E-3</v>
      </c>
      <c r="O33" s="20">
        <f t="shared" ca="1" si="4"/>
        <v>-1.2039923020525574E-2</v>
      </c>
      <c r="Q33" s="26">
        <f t="shared" si="5"/>
        <v>39543.873399999924</v>
      </c>
    </row>
    <row r="34" spans="1:17" ht="12.95" customHeight="1" x14ac:dyDescent="0.2">
      <c r="A34" s="39" t="s">
        <v>46</v>
      </c>
      <c r="B34" s="40" t="s">
        <v>48</v>
      </c>
      <c r="C34" s="41">
        <v>54583.311499999836</v>
      </c>
      <c r="D34" s="42">
        <v>1.6000000000000001E-3</v>
      </c>
      <c r="E34" s="20">
        <f t="shared" si="0"/>
        <v>47480.958434220491</v>
      </c>
      <c r="F34" s="20">
        <f t="shared" si="1"/>
        <v>47481</v>
      </c>
      <c r="G34" s="20">
        <f t="shared" si="2"/>
        <v>-1.0300000161805656E-2</v>
      </c>
      <c r="K34" s="20">
        <f t="shared" si="3"/>
        <v>-1.0300000161805656E-2</v>
      </c>
      <c r="O34" s="20">
        <f t="shared" ca="1" si="4"/>
        <v>-1.2060940188332861E-2</v>
      </c>
      <c r="Q34" s="26">
        <f t="shared" si="5"/>
        <v>39564.811499999836</v>
      </c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2024-10-17T07:23:22Z</dcterms:modified>
</cp:coreProperties>
</file>