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380FB42-67F4-447E-9521-9F16142042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<sst xmlns="http://schemas.openxmlformats.org/spreadsheetml/2006/main" count="52" uniqueCount="49">
  <si>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</si>
  <si>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</si>
  <si>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</si>
  <si>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</si>
  <si>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</si>
  <si>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</si>
  <si>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</si>
  <si>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</si>
  <si>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</si>
  <si>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</si>
  <si>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</si>
  <si>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</si>
  <si>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</si>
  <si>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</si>
  <si>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</si>
  <si>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</si>
  <si>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</si>
  <si>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</si>
  <si>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</si>
  <si>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</si>
  <si>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</si>
  <si>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</si>
  <si>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</si>
  <si>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</si>
  <si>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</si>
  <si>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</si>
  <si>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</si>
  <si>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</si>
  <si>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</si>
  <si>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</si>
  <si>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</si>
  <si>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</si>
  <si>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</si>
  <si>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</si>
  <si>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</si>
  <si>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</si>
  <si>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</si>
  <si>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</si>
  <si>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</si>
  <si>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</si>
  <si>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</si>
  <si>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</si>
  <si>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</si>
  <si>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</si>
  <si>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LL Hya</t>
  </si>
  <si>
    <t>EA</t>
  </si>
  <si>
    <t>VSX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</si>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</sst>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LL Hya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-5.7192000000213739E-2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-5.7192000000213739E-2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-5.7192000000213739E-2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6616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51881.81</v>
      </c>
      <c r="D7" s="29" t="s">
        <v>46</v>
      </c>
    </row>
    <row r="8" spans="1:15" x14ac:dyDescent="0.2">
      <c r="A8" t="s">
        <v>3</v>
      </c>
      <c r="C8" s="47">
        <v>1.181187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-8.644498186247542E-6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59696.485999999997</v>
      </c>
      <c r="E15" s="14" t="s">
        <v>30</v>
      </c>
      <c r="F15" s="33">
        <f ca="1">NOW()+15018.5+$C$5/24</f>
        <v>60355.75712592592</v>
      </c>
    </row>
    <row r="16" spans="1:15" x14ac:dyDescent="0.2">
      <c r="A16" s="16" t="s">
        <v>4</v>
      </c>
      <c r="B16" s="10"/>
      <c r="C16" s="17">
        <f ca="1">+C8+C12</f>
        <v>1.1811783555018138</v>
      </c>
      <c r="E16" s="14" t="s">
        <v>35</v>
      </c>
      <c r="F16" s="15">
        <f ca="1">ROUND(2*(F15-$C$7)/$C$8,0)/2+F14</f>
        <v>7175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559</v>
      </c>
    </row>
    <row r="18" spans="1:21" ht="14.25" thickTop="1" thickBot="1" x14ac:dyDescent="0.25">
      <c r="A18" s="16" t="s">
        <v>5</v>
      </c>
      <c r="B18" s="10"/>
      <c r="C18" s="19">
        <f ca="1">+C15</f>
        <v>59696.485999999997</v>
      </c>
      <c r="D18" s="20">
        <f ca="1">+C16</f>
        <v>1.1811783555018138</v>
      </c>
      <c r="E18" s="14" t="s">
        <v>31</v>
      </c>
      <c r="F18" s="18">
        <f ca="1">+$C$15+$C$16*F17-15018.5-$C$5/24</f>
        <v>45338.66053405885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51881.81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36863.31</v>
      </c>
    </row>
    <row r="22" spans="1:21" x14ac:dyDescent="0.2">
      <c r="A22" s="45" t="s">
        <v>47</v>
      </c>
      <c r="B22" s="46" t="s">
        <v>48</v>
      </c>
      <c r="C22" s="48">
        <v>59696.485999999997</v>
      </c>
      <c r="D22" s="49">
        <v>0.02</v>
      </c>
      <c r="E22">
        <f>+(C22-C$7)/C$8</f>
        <v>6615.951580909712</v>
      </c>
      <c r="F22">
        <f>ROUND(2*E22,0)/2</f>
        <v>6616</v>
      </c>
      <c r="G22">
        <f>+C22-(C$7+F22*C$8)</f>
        <v>-5.7192000000213739E-2</v>
      </c>
      <c r="I22">
        <f>+G22</f>
        <v>-5.7192000000213739E-2</v>
      </c>
      <c r="K22">
        <v>-5.7192000000213739E-2</v>
      </c>
      <c r="O22">
        <f ca="1">+C$11+C$12*$F22</f>
        <v>-5.7192000000213739E-2</v>
      </c>
      <c r="Q22" s="43">
        <f>+C22-15018.5</f>
        <v>44677.985999999997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2024-02-15T05:10:15Z</dcterms:modified>
</cp:coreProperties>
</file>