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F6E1A1-89C7-449E-9AC3-D7A79B146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G11" i="1"/>
  <c r="F11" i="1"/>
  <c r="Q21" i="1"/>
  <c r="Q22" i="1"/>
  <c r="E14" i="1"/>
  <c r="C17" i="1"/>
  <c r="C12" i="1"/>
  <c r="C16" i="1" l="1"/>
  <c r="D18" i="1" s="1"/>
  <c r="E15" i="1"/>
  <c r="C11" i="1"/>
  <c r="C15" i="1" l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<sst xmlns="http://schemas.openxmlformats.org/spreadsheetml/2006/main" count="56" uniqueCount="52">
  <si>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</si>
  <si>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</si>
  <si>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</si>
  <si>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</si>
  <si>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</si>
  <si>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</si>
  <si>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</si>
  <si>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</si>
  <si>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</si>
  <si>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</si>
  <si>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</si>
  <si>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</si>
  <si>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</si>
  <si>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</si>
  <si>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</si>
  <si>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</si>
  <si>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</si>
  <si>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</si>
  <si>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</si>
  <si>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</si>
  <si>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</si>
  <si>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</si>
  <si>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</si>
  <si>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</si>
  <si>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</si>
  <si>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</si>
  <si>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</si>
  <si>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</si>
  <si>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</si>
  <si>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</si>
  <si>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</si>
  <si>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</si>
  <si>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</si>
  <si>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</si>
  <si>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</si>
  <si>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</si>
  <si>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</si>
  <si>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</si>
  <si>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</si>
  <si>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</si>
  <si>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</si>
  <si>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</si>
  <si>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</si>
  <si>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G3983-0544</t>
  </si>
  <si>
    <t>G3983-0544_Lac.xls</t>
  </si>
  <si>
    <t>EW</t>
  </si>
  <si>
    <t>Lac</t>
  </si>
  <si>
    <t>VSX</t>
  </si>
  <si>
    <t>IBVS 6070</t>
  </si>
  <si>
    <t>I</t>
  </si>
  <si>
    <t>V0681 Lac / GSC 3983-0544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</si>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</sst>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V0681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1.0820000024978071E-3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5F-4604-8371-1FB7630AFA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5F-4604-8371-1FB7630AFA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5F-4604-8371-1FB7630AFA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5F-4604-8371-1FB7630AFA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5F-4604-8371-1FB7630AFA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5F-4604-8371-1FB7630AFA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5F-4604-8371-1FB7630AFA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1.0820000024978071E-3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5F-4604-8371-1FB7630AFA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5F-4604-8371-1FB7630A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75840"/>
        <c:axId val="1"/>
      </c:scatterChart>
      <c:valAx>
        <c:axId val="43257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57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D5C981-42CC-0B2C-21D8-08B4B147E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56180.3776</v>
      </c>
      <c r="D7" s="30" t="s">
        <v>47</v>
      </c>
    </row>
    <row r="8" spans="1:7" x14ac:dyDescent="0.2">
      <c r="A8" t="s">
        <v>3</v>
      </c>
      <c r="C8" s="36">
        <v>0.40783599999999998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2.1640000049956143E-3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60357.736054513887</v>
      </c>
    </row>
    <row r="15" spans="1:7" x14ac:dyDescent="0.2">
      <c r="A15" s="12" t="s">
        <v>17</v>
      </c>
      <c r="B15" s="10"/>
      <c r="C15" s="13">
        <f ca="1">(C7+C11)+(C8+C12)*INT(MAX(F21:F3532))</f>
        <v>56180.3776</v>
      </c>
      <c r="D15" s="14" t="s">
        <v>39</v>
      </c>
      <c r="E15" s="15">
        <f ca="1">ROUND(2*(E14-$C$7)/$C$8,0)/2+E13</f>
        <v>10243.5</v>
      </c>
    </row>
    <row r="16" spans="1:7" x14ac:dyDescent="0.2">
      <c r="A16" s="16" t="s">
        <v>4</v>
      </c>
      <c r="B16" s="10"/>
      <c r="C16" s="17">
        <f ca="1">+C8+C12</f>
        <v>0.41000000000499559</v>
      </c>
      <c r="D16" s="14" t="s">
        <v>40</v>
      </c>
      <c r="E16" s="24">
        <f ca="1">ROUND(2*(E14-$C$15)/$C$16,0)/2+E13</f>
        <v>10189.5</v>
      </c>
    </row>
    <row r="17" spans="1:19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45339.968433384238</v>
      </c>
    </row>
    <row r="18" spans="1:19" ht="14.25" thickTop="1" thickBot="1" x14ac:dyDescent="0.25">
      <c r="A18" s="16" t="s">
        <v>5</v>
      </c>
      <c r="B18" s="10"/>
      <c r="C18" s="19">
        <f ca="1">+C15</f>
        <v>56180.3776</v>
      </c>
      <c r="D18" s="20">
        <f ca="1">+C16</f>
        <v>0.41000000000499559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56180.3776</v>
      </c>
      <c r="D21" s="35">
        <v>8.9999999999999998E-4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41161.8776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56180.582600000002</v>
      </c>
      <c r="D22" s="35">
        <v>1.1000000000000001E-3</v>
      </c>
      <c r="E22">
        <f>+(C22-C$7)/C$8</f>
        <v>0.50265302720148841</v>
      </c>
      <c r="F22">
        <f>ROUND(2*E22,0)/2</f>
        <v>0.5</v>
      </c>
      <c r="G22">
        <f>+C22-(C$7+F22*C$8)</f>
        <v>1.0820000024978071E-3</v>
      </c>
      <c r="H22">
        <f>+G22</f>
        <v>1.0820000024978071E-3</v>
      </c>
      <c r="O22">
        <f ca="1">+C$11+C$12*$F22</f>
        <v>1.0820000024978071E-3</v>
      </c>
      <c r="Q22" s="2">
        <f>+C22-15018.5</f>
        <v>41162.082600000002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2024-02-17T04:39:55Z</dcterms:modified>
</cp:coreProperties>
</file>