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5981CCCE-6C38-4AA0-BCC6-D2B52C7AAE34}" xr6:coauthVersionLast="47" xr6:coauthVersionMax="47" xr10:uidLastSave="{00000000-0000-0000-0000-000000000000}"/>
  <bookViews>
    <workbookView xWindow="13485" yWindow="85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<sst xmlns="http://schemas.openxmlformats.org/spreadsheetml/2006/main" count="56" uniqueCount="53">
  <si>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</si>
  <si>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</si>
  <si>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</si>
  <si>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</si>
  <si>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</si>
  <si>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</si>
  <si>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</si>
  <si>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</si>
  <si>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</si>
  <si>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</si>
  <si>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</si>
  <si>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</si>
  <si>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</si>
  <si>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</si>
  <si>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</si>
  <si>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</si>
  <si>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</si>
  <si>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</si>
  <si>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</si>
  <si>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</si>
  <si>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</si>
  <si>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</si>
  <si>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</si>
  <si>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</si>
  <si>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</si>
  <si>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</si>
  <si>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</si>
  <si>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</si>
  <si>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</si>
  <si>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</si>
  <si>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</si>
  <si>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</si>
  <si>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</si>
  <si>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</si>
  <si>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</si>
  <si>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</si>
  <si>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</si>
  <si>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</si>
  <si>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</si>
  <si>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</si>
  <si>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</si>
  <si>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</si>
  <si>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</si>
  <si>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</si>
  <si>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</si>
  <si>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V0686 Lac</t>
  </si>
  <si>
    <t>EA</t>
  </si>
  <si>
    <t>VSX</t>
  </si>
  <si>
    <t>10.26 (0.41)</t>
  </si>
  <si>
    <t>Mag R1</t>
  </si>
  <si>
    <t>BAV102 Feb 2025</t>
  </si>
  <si>
    <t>I</t>
  </si>
  <si>
    <t>VSX : Detail for V0686 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</si>
</sst>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V0686 Lac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52278.5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52278.5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52278.5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52278.5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0.12537255000643199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52278.5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52278.5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52278.5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52278.5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0.12537255000643199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52278.5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V0686 Lac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52278.5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52278.5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52278.5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52278.5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0.12537255000643199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52278.5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52278.5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52278.5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52278.5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0.12537255000643199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52278.5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2305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47</v>
      </c>
    </row>
    <row r="8" spans="1:15" ht="12.95" customHeight="1" x14ac:dyDescent="0.2">
      <c r="A8" s="20" t="s">
        <v>3</v>
      </c>
      <c r="C8" s="28">
        <v>1.1586456999999999</v>
      </c>
      <c r="D8" s="22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2.3981665504257388E-6</v>
      </c>
      <c r="D12" s="21"/>
      <c r="E12" s="35" t="s">
        <v>49</v>
      </c>
      <c r="F12" s="36" t="s">
        <v>48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60840.70275138889</v>
      </c>
    </row>
    <row r="15" spans="1:15" ht="12.95" customHeight="1" x14ac:dyDescent="0.2">
      <c r="A15" s="17" t="s">
        <v>17</v>
      </c>
      <c r="C15" s="18">
        <f ca="1">(C7+C11)+(C8+C12)*INT(MAX(F21:F3533))</f>
        <v>60571.805275950916</v>
      </c>
      <c r="E15" s="37" t="s">
        <v>33</v>
      </c>
      <c r="F15" s="39">
        <f ca="1">ROUND(2*(F14-$C$7)/$C$8,0)/2+F13</f>
        <v>52511</v>
      </c>
    </row>
    <row r="16" spans="1:15" ht="12.95" customHeight="1" x14ac:dyDescent="0.2">
      <c r="A16" s="17" t="s">
        <v>4</v>
      </c>
      <c r="C16" s="18">
        <f ca="1">+C8+C12</f>
        <v>1.1586480981665503</v>
      </c>
      <c r="E16" s="37" t="s">
        <v>34</v>
      </c>
      <c r="F16" s="39">
        <f ca="1">ROUND(2*(F14-$C$15)/$C$16,0)/2+F13</f>
        <v>233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45823.666116157059</v>
      </c>
    </row>
    <row r="18" spans="1:21" ht="12.95" customHeight="1" thickTop="1" thickBot="1" x14ac:dyDescent="0.25">
      <c r="A18" s="17" t="s">
        <v>5</v>
      </c>
      <c r="C18" s="24">
        <f ca="1">+C15</f>
        <v>60571.805275950916</v>
      </c>
      <c r="D18" s="25">
        <f ca="1">+C16</f>
        <v>1.1586480981665503</v>
      </c>
      <c r="E18" s="42" t="s">
        <v>44</v>
      </c>
      <c r="F18" s="41">
        <f ca="1">+($C$15+$C$16*$F$16)-($C$16/2)-15018.5-$C$5/24</f>
        <v>45823.086792107977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-15018.5</v>
      </c>
    </row>
    <row r="22" spans="1:21" ht="12.95" customHeight="1" x14ac:dyDescent="0.2">
      <c r="A22" s="45" t="s">
        <v>50</v>
      </c>
      <c r="B22" s="46" t="s">
        <v>51</v>
      </c>
      <c r="C22" s="48">
        <v>60572.384599999998</v>
      </c>
      <c r="D22" s="47">
        <v>5.5999999999999999E-3</v>
      </c>
      <c r="E22" s="20">
        <f>+(C22-C$7)/C$8</f>
        <v>52278.608206115125</v>
      </c>
      <c r="F22" s="20">
        <f>ROUND(2*E22,0)/2</f>
        <v>52278.5</v>
      </c>
      <c r="G22" s="20">
        <f>+C22-(C$7+F22*C$8)</f>
        <v>0.12537255000643199</v>
      </c>
      <c r="K22" s="20">
        <f>+G22</f>
        <v>0.12537255000643199</v>
      </c>
      <c r="O22" s="20">
        <f ca="1">+C$11+C$12*$F22</f>
        <v>0.12537255000643199</v>
      </c>
      <c r="Q22" s="26">
        <f>+C22-15018.5</f>
        <v>45553.884599999998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230519" xr:uid="{EE65A525-2062-4DA9-9ED4-7DF4D7F63A45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2025-06-14T04:51:57Z</dcterms:modified>
</cp:coreProperties>
</file>