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C17A6997-86D6-46D2-8C10-CAD733B19B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<sst xmlns="http://schemas.openxmlformats.org/spreadsheetml/2006/main" count="53" uniqueCount="50">
  <si>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</si>
  <si>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</si>
  <si>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</si>
  <si>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</si>
  <si>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</si>
  <si>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</si>
  <si>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</si>
  <si>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</si>
  <si>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</si>
  <si>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</si>
  <si>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</si>
  <si>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</si>
  <si>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</si>
  <si>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</si>
  <si>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</si>
  <si>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</si>
  <si>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</si>
  <si>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</si>
  <si>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</si>
  <si>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</si>
  <si>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</si>
  <si>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</si>
  <si>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</si>
  <si>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</si>
  <si>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</si>
  <si>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</si>
  <si>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</si>
  <si>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</si>
  <si>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</si>
  <si>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</si>
  <si>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</si>
  <si>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</si>
  <si>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</si>
  <si>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</si>
  <si>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</si>
  <si>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</si>
  <si>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</si>
  <si>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</si>
  <si>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</si>
  <si>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</si>
  <si>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</si>
  <si>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</si>
  <si>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</si>
  <si>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</si>
  <si>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</si>
  <si>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EA / EB</t>
  </si>
  <si>
    <t>VSX</t>
  </si>
  <si>
    <t>ASASSN VJ184947.16+304310.2 Lyr</t>
  </si>
  <si>
    <t>JBAV, 76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</si>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</sst>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8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43" fontId="19" fillId="0" borderId="0" xfId="8" applyFont="1" applyBorder="1" applyAlignment="1">
      <alignment vertical="center" wrapText="1"/>
    </xf>
    <xf numFmtId="43" fontId="19" fillId="0" borderId="0" xfId="8" applyFont="1" applyBorder="1" applyAlignment="1">
      <alignment horizontal="center"/>
    </xf>
    <xf numFmtId="166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ASASSN VJ184947.16+304310.2 Lyr</a:t>
            </a:r>
            <a:r>
              <a:rPr lang="en-AU" sz="1200" b="1" i="0" u="none" strike="noStrike" baseline="0"/>
              <a:t> 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22606516290726816"/>
          <c:y val="2.39877776471970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3.8830000004963949E-2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3.8830000004963949E-2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4785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47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ht="12.95" customHeight="1" x14ac:dyDescent="0.2">
      <c r="A2" t="s">
        <v>23</v>
      </c>
      <c r="B2" s="40" t="s">
        <v>45</v>
      </c>
      <c r="C2" s="34"/>
      <c r="D2" s="2"/>
    </row>
    <row r="3" spans="1:15" ht="12.95" customHeight="1" x14ac:dyDescent="0.2"/>
    <row r="4" spans="1:15" ht="12.95" customHeight="1" x14ac:dyDescent="0.2">
      <c r="A4" s="37" t="s">
        <v>0</v>
      </c>
      <c r="C4" s="2" t="s">
        <v>37</v>
      </c>
      <c r="D4" s="2" t="s">
        <v>37</v>
      </c>
    </row>
    <row r="5" spans="1:15" ht="12.95" customHeight="1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ht="12.95" customHeight="1" x14ac:dyDescent="0.2">
      <c r="A6" s="37" t="s">
        <v>1</v>
      </c>
    </row>
    <row r="7" spans="1:15" ht="12.95" customHeight="1" x14ac:dyDescent="0.2">
      <c r="A7" t="s">
        <v>2</v>
      </c>
      <c r="C7" s="44">
        <v>56767.031999999999</v>
      </c>
      <c r="D7" s="39" t="s">
        <v>46</v>
      </c>
    </row>
    <row r="8" spans="1:15" ht="12.95" customHeight="1" x14ac:dyDescent="0.2">
      <c r="A8" t="s">
        <v>3</v>
      </c>
      <c r="C8" s="44">
        <v>0.62580199999999997</v>
      </c>
      <c r="D8" s="39" t="s">
        <v>46</v>
      </c>
    </row>
    <row r="9" spans="1:15" ht="12.95" customHeight="1" x14ac:dyDescent="0.2">
      <c r="A9" s="20" t="s">
        <v>32</v>
      </c>
      <c r="B9" s="21">
        <v>21</v>
      </c>
      <c r="C9" s="18"/>
      <c r="D9" s="19"/>
    </row>
    <row r="10" spans="1:15" ht="12.95" customHeight="1" thickBot="1" x14ac:dyDescent="0.25">
      <c r="A10" s="7"/>
      <c r="B10" s="7"/>
      <c r="C10" s="3" t="s">
        <v>19</v>
      </c>
      <c r="D10" s="3" t="s">
        <v>20</v>
      </c>
      <c r="E10" s="7"/>
    </row>
    <row r="11" spans="1:15" ht="12.95" customHeight="1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ht="12.95" customHeight="1" x14ac:dyDescent="0.2">
      <c r="A12" s="7" t="s">
        <v>16</v>
      </c>
      <c r="B12" s="7"/>
      <c r="C12" s="17">
        <f ca="1">SLOPE(INDIRECT($G$11):G992,INDIRECT($F$11):F992)</f>
        <v>8.1149425297730307E-6</v>
      </c>
      <c r="D12" s="2"/>
      <c r="E12" s="7"/>
    </row>
    <row r="13" spans="1:15" ht="12.95" customHeight="1" x14ac:dyDescent="0.2">
      <c r="A13" s="7" t="s">
        <v>18</v>
      </c>
      <c r="B13" s="7"/>
      <c r="C13" s="2" t="s">
        <v>13</v>
      </c>
    </row>
    <row r="14" spans="1:15" ht="12.95" customHeight="1" x14ac:dyDescent="0.2">
      <c r="A14" s="7"/>
      <c r="B14" s="7"/>
      <c r="C14" s="7"/>
      <c r="E14" s="10" t="s">
        <v>34</v>
      </c>
      <c r="F14" s="24">
        <v>1</v>
      </c>
    </row>
    <row r="15" spans="1:15" ht="12.95" customHeight="1" x14ac:dyDescent="0.2">
      <c r="A15" s="8" t="s">
        <v>17</v>
      </c>
      <c r="B15" s="7"/>
      <c r="C15" s="9">
        <f ca="1">(C7+C11)+(C8+C12)*INT(MAX(F21:F3533))</f>
        <v>59761.5334</v>
      </c>
      <c r="E15" s="10" t="s">
        <v>30</v>
      </c>
      <c r="F15" s="25">
        <f ca="1">NOW()+15018.5+$C$5/24</f>
        <v>60359.595715856478</v>
      </c>
    </row>
    <row r="16" spans="1:15" ht="12.95" customHeight="1" x14ac:dyDescent="0.2">
      <c r="A16" s="12" t="s">
        <v>4</v>
      </c>
      <c r="B16" s="7"/>
      <c r="C16" s="13">
        <f ca="1">+C8+C12</f>
        <v>0.62581011494252969</v>
      </c>
      <c r="E16" s="10" t="s">
        <v>35</v>
      </c>
      <c r="F16" s="11">
        <f ca="1">ROUND(2*(F15-$C$7)/$C$8,0)/2+F14</f>
        <v>5741.5</v>
      </c>
    </row>
    <row r="17" spans="1:21" ht="12.95" customHeight="1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956.5</v>
      </c>
    </row>
    <row r="18" spans="1:21" ht="12.95" customHeight="1" thickTop="1" thickBot="1" x14ac:dyDescent="0.25">
      <c r="A18" s="12" t="s">
        <v>5</v>
      </c>
      <c r="B18" s="7"/>
      <c r="C18" s="15">
        <f ca="1">+C15</f>
        <v>59761.5334</v>
      </c>
      <c r="D18" s="16">
        <f ca="1">+C16</f>
        <v>0.62581011494252969</v>
      </c>
      <c r="E18" s="10" t="s">
        <v>31</v>
      </c>
      <c r="F18" s="14">
        <f ca="1">+$C$15+$C$16*F17-15018.5-$C$5/24</f>
        <v>45342.016608275866</v>
      </c>
    </row>
    <row r="19" spans="1:21" ht="12.95" customHeight="1" thickTop="1" x14ac:dyDescent="0.2">
      <c r="F19" t="s">
        <v>43</v>
      </c>
    </row>
    <row r="20" spans="1:21" ht="12.95" customHeight="1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ht="12.95" customHeight="1" x14ac:dyDescent="0.2">
      <c r="A21" t="str">
        <f>D7</f>
        <v>VSX</v>
      </c>
      <c r="C21" s="6">
        <f>C$7</f>
        <v>56767.031999999999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41748.531999999999</v>
      </c>
    </row>
    <row r="22" spans="1:21" ht="12.95" customHeight="1" x14ac:dyDescent="0.2">
      <c r="A22" s="41" t="s">
        <v>48</v>
      </c>
      <c r="B22" s="42" t="s">
        <v>49</v>
      </c>
      <c r="C22" s="43">
        <v>59761.5334</v>
      </c>
      <c r="D22" s="41">
        <v>3.5000000000000001E-3</v>
      </c>
      <c r="E22">
        <f>+(C22-C$7)/C$8</f>
        <v>4785.062048379521</v>
      </c>
      <c r="F22">
        <f>ROUND(2*E22,0)/2</f>
        <v>4785</v>
      </c>
      <c r="G22">
        <f>+C22-(C$7+F22*C$8)</f>
        <v>3.8830000004963949E-2</v>
      </c>
      <c r="K22">
        <f>+G22</f>
        <v>3.8830000004963949E-2</v>
      </c>
      <c r="O22">
        <f ca="1">+C$11+C$12*$F22</f>
        <v>3.8830000004963949E-2</v>
      </c>
      <c r="Q22" s="1">
        <f>+C22-15018.5</f>
        <v>44743.0334</v>
      </c>
    </row>
    <row r="23" spans="1:21" ht="12.95" customHeight="1" x14ac:dyDescent="0.2">
      <c r="C23" s="6"/>
      <c r="D23" s="6"/>
      <c r="Q23" s="1"/>
    </row>
    <row r="24" spans="1:21" ht="12.95" customHeight="1" x14ac:dyDescent="0.2">
      <c r="C24" s="6"/>
      <c r="D24" s="6"/>
      <c r="Q24" s="1"/>
    </row>
    <row r="25" spans="1:21" ht="12.95" customHeight="1" x14ac:dyDescent="0.2">
      <c r="C25" s="6"/>
      <c r="D25" s="6"/>
      <c r="Q25" s="1"/>
    </row>
    <row r="26" spans="1:21" ht="12.95" customHeight="1" x14ac:dyDescent="0.2">
      <c r="C26" s="6"/>
      <c r="D26" s="6"/>
      <c r="Q26" s="1"/>
    </row>
    <row r="27" spans="1:21" ht="12.95" customHeight="1" x14ac:dyDescent="0.2">
      <c r="C27" s="6"/>
      <c r="D27" s="6"/>
      <c r="Q27" s="1"/>
    </row>
    <row r="28" spans="1:21" ht="12.95" customHeight="1" x14ac:dyDescent="0.2">
      <c r="C28" s="6"/>
      <c r="D28" s="6"/>
      <c r="Q28" s="1"/>
    </row>
    <row r="29" spans="1:21" ht="12.95" customHeight="1" x14ac:dyDescent="0.2">
      <c r="C29" s="6"/>
      <c r="D29" s="6"/>
      <c r="Q29" s="1"/>
    </row>
    <row r="30" spans="1:21" ht="12.95" customHeight="1" x14ac:dyDescent="0.2">
      <c r="C30" s="6"/>
      <c r="D30" s="6"/>
      <c r="Q30" s="1"/>
    </row>
    <row r="31" spans="1:21" ht="12.95" customHeight="1" x14ac:dyDescent="0.2">
      <c r="C31" s="6"/>
      <c r="D31" s="6"/>
      <c r="Q31" s="1"/>
    </row>
    <row r="32" spans="1:21" ht="12.95" customHeight="1" x14ac:dyDescent="0.2">
      <c r="C32" s="6"/>
      <c r="D32" s="6"/>
      <c r="Q32" s="1"/>
    </row>
    <row r="33" spans="3:17" ht="12.95" customHeight="1" x14ac:dyDescent="0.2">
      <c r="C33" s="6"/>
      <c r="D33" s="6"/>
      <c r="Q33" s="1"/>
    </row>
    <row r="34" spans="3:17" ht="12.95" customHeight="1" x14ac:dyDescent="0.2">
      <c r="C34" s="6"/>
      <c r="D34" s="6"/>
    </row>
    <row r="35" spans="3:17" ht="12.95" customHeight="1" x14ac:dyDescent="0.2">
      <c r="C35" s="6"/>
      <c r="D35" s="6"/>
    </row>
    <row r="36" spans="3:17" ht="12.95" customHeight="1" x14ac:dyDescent="0.2">
      <c r="C36" s="6"/>
      <c r="D36" s="6"/>
    </row>
    <row r="37" spans="3:17" ht="12.95" customHeight="1" x14ac:dyDescent="0.2">
      <c r="C37" s="6"/>
      <c r="D37" s="6"/>
    </row>
    <row r="38" spans="3:17" ht="12.95" customHeight="1" x14ac:dyDescent="0.2">
      <c r="C38" s="6"/>
      <c r="D38" s="6"/>
    </row>
    <row r="39" spans="3:17" ht="12.95" customHeight="1" x14ac:dyDescent="0.2">
      <c r="C39" s="6"/>
      <c r="D39" s="6"/>
    </row>
    <row r="40" spans="3:17" ht="12.95" customHeight="1" x14ac:dyDescent="0.2">
      <c r="C40" s="6"/>
      <c r="D40" s="6"/>
    </row>
    <row r="41" spans="3:17" ht="12.95" customHeight="1" x14ac:dyDescent="0.2">
      <c r="C41" s="6"/>
      <c r="D41" s="6"/>
    </row>
    <row r="42" spans="3:17" ht="12.95" customHeight="1" x14ac:dyDescent="0.2">
      <c r="C42" s="6"/>
      <c r="D42" s="6"/>
    </row>
    <row r="43" spans="3:17" ht="12.95" customHeight="1" x14ac:dyDescent="0.2">
      <c r="C43" s="6"/>
      <c r="D43" s="6"/>
    </row>
    <row r="44" spans="3:17" ht="12.95" customHeight="1" x14ac:dyDescent="0.2">
      <c r="C44" s="6"/>
      <c r="D44" s="6"/>
    </row>
    <row r="45" spans="3:17" ht="12.95" customHeight="1" x14ac:dyDescent="0.2">
      <c r="C45" s="6"/>
      <c r="D45" s="6"/>
    </row>
    <row r="46" spans="3:17" ht="12.95" customHeight="1" x14ac:dyDescent="0.2">
      <c r="C46" s="6"/>
      <c r="D46" s="6"/>
    </row>
    <row r="47" spans="3:17" ht="12.95" customHeight="1" x14ac:dyDescent="0.2">
      <c r="C47" s="6"/>
      <c r="D47" s="6"/>
    </row>
    <row r="48" spans="3:17" ht="12.95" customHeight="1" x14ac:dyDescent="0.2">
      <c r="C48" s="6"/>
      <c r="D48" s="6"/>
    </row>
    <row r="49" spans="3:4" ht="12.95" customHeight="1" x14ac:dyDescent="0.2">
      <c r="C49" s="6"/>
      <c r="D49" s="6"/>
    </row>
    <row r="50" spans="3:4" ht="12.95" customHeight="1" x14ac:dyDescent="0.2">
      <c r="C50" s="6"/>
      <c r="D50" s="6"/>
    </row>
    <row r="51" spans="3:4" ht="12.95" customHeight="1" x14ac:dyDescent="0.2">
      <c r="C51" s="6"/>
      <c r="D51" s="6"/>
    </row>
    <row r="52" spans="3:4" ht="12.95" customHeight="1" x14ac:dyDescent="0.2">
      <c r="C52" s="6"/>
      <c r="D52" s="6"/>
    </row>
    <row r="53" spans="3:4" ht="12.95" customHeight="1" x14ac:dyDescent="0.2">
      <c r="C53" s="6"/>
      <c r="D53" s="6"/>
    </row>
    <row r="54" spans="3:4" ht="12.95" customHeight="1" x14ac:dyDescent="0.2">
      <c r="C54" s="6"/>
      <c r="D54" s="6"/>
    </row>
    <row r="55" spans="3:4" ht="12.95" customHeight="1" x14ac:dyDescent="0.2">
      <c r="C55" s="6"/>
      <c r="D55" s="6"/>
    </row>
    <row r="56" spans="3:4" ht="12.95" customHeight="1" x14ac:dyDescent="0.2">
      <c r="C56" s="6"/>
      <c r="D56" s="6"/>
    </row>
    <row r="57" spans="3:4" ht="12.95" customHeight="1" x14ac:dyDescent="0.2">
      <c r="C57" s="6"/>
      <c r="D57" s="6"/>
    </row>
    <row r="58" spans="3:4" ht="12.95" customHeight="1" x14ac:dyDescent="0.2">
      <c r="C58" s="6"/>
      <c r="D58" s="6"/>
    </row>
    <row r="59" spans="3:4" ht="12.95" customHeight="1" x14ac:dyDescent="0.2">
      <c r="C59" s="6"/>
      <c r="D59" s="6"/>
    </row>
    <row r="60" spans="3:4" ht="12.95" customHeight="1" x14ac:dyDescent="0.2">
      <c r="C60" s="6"/>
      <c r="D60" s="6"/>
    </row>
    <row r="61" spans="3:4" ht="12.95" customHeight="1" x14ac:dyDescent="0.2">
      <c r="C61" s="6"/>
      <c r="D61" s="6"/>
    </row>
    <row r="62" spans="3:4" ht="12.95" customHeight="1" x14ac:dyDescent="0.2">
      <c r="C62" s="6"/>
      <c r="D62" s="6"/>
    </row>
    <row r="63" spans="3:4" ht="12.95" customHeight="1" x14ac:dyDescent="0.2">
      <c r="C63" s="6"/>
      <c r="D63" s="6"/>
    </row>
    <row r="64" spans="3:4" ht="12.95" customHeight="1" x14ac:dyDescent="0.2">
      <c r="C64" s="6"/>
      <c r="D64" s="6"/>
    </row>
    <row r="65" spans="3:4" ht="12.95" customHeight="1" x14ac:dyDescent="0.2">
      <c r="C65" s="6"/>
      <c r="D65" s="6"/>
    </row>
    <row r="66" spans="3:4" ht="12.95" customHeight="1" x14ac:dyDescent="0.2">
      <c r="C66" s="6"/>
      <c r="D66" s="6"/>
    </row>
    <row r="67" spans="3:4" ht="12.95" customHeight="1" x14ac:dyDescent="0.2">
      <c r="C67" s="6"/>
      <c r="D67" s="6"/>
    </row>
    <row r="68" spans="3:4" ht="12.95" customHeight="1" x14ac:dyDescent="0.2">
      <c r="C68" s="6"/>
      <c r="D68" s="6"/>
    </row>
    <row r="69" spans="3:4" ht="12.95" customHeight="1" x14ac:dyDescent="0.2">
      <c r="C69" s="6"/>
      <c r="D69" s="6"/>
    </row>
    <row r="70" spans="3:4" ht="12.95" customHeight="1" x14ac:dyDescent="0.2">
      <c r="C70" s="6"/>
      <c r="D70" s="6"/>
    </row>
    <row r="71" spans="3:4" ht="12.95" customHeight="1" x14ac:dyDescent="0.2">
      <c r="C71" s="6"/>
      <c r="D71" s="6"/>
    </row>
    <row r="72" spans="3:4" ht="12.95" customHeight="1" x14ac:dyDescent="0.2">
      <c r="C72" s="6"/>
      <c r="D72" s="6"/>
    </row>
    <row r="73" spans="3:4" ht="12.95" customHeight="1" x14ac:dyDescent="0.2">
      <c r="C73" s="6"/>
      <c r="D73" s="6"/>
    </row>
    <row r="74" spans="3:4" ht="12.95" customHeight="1" x14ac:dyDescent="0.2">
      <c r="C74" s="6"/>
      <c r="D74" s="6"/>
    </row>
    <row r="75" spans="3:4" ht="12.95" customHeight="1" x14ac:dyDescent="0.2">
      <c r="C75" s="6"/>
      <c r="D75" s="6"/>
    </row>
    <row r="76" spans="3:4" ht="12.95" customHeight="1" x14ac:dyDescent="0.2">
      <c r="C76" s="6"/>
      <c r="D76" s="6"/>
    </row>
    <row r="77" spans="3:4" ht="12.95" customHeight="1" x14ac:dyDescent="0.2">
      <c r="C77" s="6"/>
      <c r="D77" s="6"/>
    </row>
    <row r="78" spans="3:4" ht="12.95" customHeight="1" x14ac:dyDescent="0.2">
      <c r="C78" s="6"/>
      <c r="D78" s="6"/>
    </row>
    <row r="79" spans="3:4" ht="12.95" customHeight="1" x14ac:dyDescent="0.2">
      <c r="C79" s="6"/>
      <c r="D79" s="6"/>
    </row>
    <row r="80" spans="3:4" ht="12.95" customHeight="1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2024-02-19T01:17:49Z</dcterms:modified>
</cp:coreProperties>
</file>