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039B3C1-1AB6-4893-8827-1C9703EF09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<sst xmlns="http://schemas.openxmlformats.org/spreadsheetml/2006/main" count="53" uniqueCount="50">
  <si>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</si>
  <si>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</si>
  <si>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</si>
  <si>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</si>
  <si>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</si>
  <si>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</si>
  <si>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</si>
  <si>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</si>
  <si>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</si>
  <si>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</si>
  <si>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</si>
  <si>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</si>
  <si>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</si>
  <si>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</si>
  <si>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</si>
  <si>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</si>
  <si>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</si>
  <si>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</si>
  <si>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</si>
  <si>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</si>
  <si>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</si>
  <si>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</si>
  <si>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</si>
  <si>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</si>
  <si>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</si>
  <si>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</si>
  <si>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</si>
  <si>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</si>
  <si>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</si>
  <si>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</si>
  <si>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</si>
  <si>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</si>
  <si>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</si>
  <si>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</si>
  <si>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</si>
  <si>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</si>
  <si>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</si>
  <si>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</si>
  <si>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</si>
  <si>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</si>
  <si>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</si>
  <si>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</si>
  <si>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</si>
  <si>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</si>
  <si>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</si>
  <si>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J162218-0623.0 Oph</t>
  </si>
  <si>
    <t>EC</t>
  </si>
  <si>
    <t>VSX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</si>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</sst>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J162218-0623.0 Oph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22832.5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22832.5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22832.5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22832.5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2.1012499782955274E-2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22832.5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22832.5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22832.5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22832.5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2.1012499782955274E-2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22832.5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4">
        <v>51937.9</v>
      </c>
      <c r="D7" s="39" t="s">
        <v>47</v>
      </c>
    </row>
    <row r="8" spans="1:15" x14ac:dyDescent="0.2">
      <c r="A8" t="s">
        <v>3</v>
      </c>
      <c r="C8" s="44">
        <v>0.339615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9.2028905213863017E-7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59692.010692039643</v>
      </c>
      <c r="E15" s="10" t="s">
        <v>30</v>
      </c>
      <c r="F15" s="25">
        <f ca="1">NOW()+15018.5+$C$5/24</f>
        <v>60365.814951851848</v>
      </c>
    </row>
    <row r="16" spans="1:15" x14ac:dyDescent="0.2">
      <c r="A16" s="12" t="s">
        <v>4</v>
      </c>
      <c r="B16" s="7"/>
      <c r="C16" s="13">
        <f ca="1">+C8+C12</f>
        <v>0.33961592028905213</v>
      </c>
      <c r="E16" s="10" t="s">
        <v>35</v>
      </c>
      <c r="F16" s="11">
        <f ca="1">ROUND(2*(F15-$C$7)/$C$8,0)/2+F14</f>
        <v>24817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1985</v>
      </c>
    </row>
    <row r="18" spans="1:21" ht="14.25" thickTop="1" thickBot="1" x14ac:dyDescent="0.25">
      <c r="A18" s="12" t="s">
        <v>5</v>
      </c>
      <c r="B18" s="7"/>
      <c r="C18" s="15">
        <f ca="1">+C15</f>
        <v>59692.010692039643</v>
      </c>
      <c r="D18" s="16">
        <f ca="1">+C16</f>
        <v>0.33961592028905213</v>
      </c>
      <c r="E18" s="10" t="s">
        <v>31</v>
      </c>
      <c r="F18" s="14">
        <f ca="1">+$C$15+$C$16*F17-15018.5-$C$5/24</f>
        <v>45348.04412714675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51937.9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36919.4</v>
      </c>
    </row>
    <row r="22" spans="1:21" x14ac:dyDescent="0.2">
      <c r="A22" s="41" t="s">
        <v>48</v>
      </c>
      <c r="B22" s="42" t="s">
        <v>49</v>
      </c>
      <c r="C22" s="43">
        <v>59692.180499999784</v>
      </c>
      <c r="D22" s="6"/>
      <c r="E22">
        <f>+(C22-C$7)/C$8</f>
        <v>22832.561871530357</v>
      </c>
      <c r="F22">
        <f>ROUND(2*E22,0)/2</f>
        <v>22832.5</v>
      </c>
      <c r="G22">
        <f>+C22-(C$7+F22*C$8)</f>
        <v>2.1012499782955274E-2</v>
      </c>
      <c r="K22">
        <f>+G22</f>
        <v>2.1012499782955274E-2</v>
      </c>
      <c r="O22">
        <f ca="1">+C$11+C$12*$F22</f>
        <v>2.1012499782955274E-2</v>
      </c>
      <c r="Q22" s="1">
        <f>+C22-15018.5</f>
        <v>44673.680499999784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2024-02-25T06:33:31Z</dcterms:modified>
</cp:coreProperties>
</file>