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C144498-EB17-40A3-9053-D0553EFF53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17" i="1"/>
  <c r="Q21" i="1"/>
  <c r="E21" i="1"/>
  <c r="F21" i="1" s="1"/>
  <c r="G21" i="1" s="1"/>
  <c r="H21" i="1" s="1"/>
  <c r="C11" i="1"/>
  <c r="F15" i="1" l="1"/>
  <c r="C12" i="1"/>
  <c r="C16" i="1" l="1"/>
  <c r="D18" i="1" s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<sst xmlns="http://schemas.openxmlformats.org/spreadsheetml/2006/main" count="55" uniqueCount="49">
  <si>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</si>
  <si>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</si>
  <si>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</si>
  <si>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</si>
  <si>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</si>
  <si>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</si>
  <si>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</si>
  <si>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</si>
  <si>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</si>
  <si>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</si>
  <si>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</si>
  <si>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</si>
  <si>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</si>
  <si>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</si>
  <si>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</si>
  <si>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</si>
  <si>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</si>
  <si>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</si>
  <si>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</si>
  <si>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</si>
  <si>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</si>
  <si>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</si>
  <si>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</si>
  <si>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</si>
  <si>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</si>
  <si>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</si>
  <si>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</si>
  <si>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</si>
  <si>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</si>
  <si>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</si>
  <si>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</si>
  <si>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</si>
  <si>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</si>
  <si>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</si>
  <si>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</si>
  <si>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G8018-0185_Phe.xls</t>
  </si>
  <si>
    <t>EA</t>
  </si>
  <si>
    <t>IBVS 5495 Eph.</t>
  </si>
  <si>
    <t>IBVS 5495</t>
  </si>
  <si>
    <t>Phe</t>
  </si>
  <si>
    <t>DE Phe / GSC 8018 0185 / NSV 14780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</si>
  <si>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</si>
  <si>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</si>
  <si>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</si>
  <si>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</si>
  <si>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</si>
  <si>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</si>
  <si>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</si>
  <si>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11.25-11.81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</si>
</sst>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Phe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64-4085-9189-26AED1A8DC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64-4085-9189-26AED1A8DC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64-4085-9189-26AED1A8DC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64-4085-9189-26AED1A8DC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64-4085-9189-26AED1A8DC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64-4085-9189-26AED1A8DC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64-4085-9189-26AED1A8DC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64-4085-9189-26AED1A8D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290592"/>
        <c:axId val="1"/>
      </c:scatterChart>
      <c:valAx>
        <c:axId val="55829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290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FE671E-BCCC-0841-C05D-77245F060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8"/>
      <c r="F1" s="28" t="s">
        <v>35</v>
      </c>
      <c r="G1" s="29" t="s">
        <v>36</v>
      </c>
      <c r="H1" s="10" t="s">
        <v>37</v>
      </c>
      <c r="I1" s="30">
        <v>52502.748999999996</v>
      </c>
      <c r="J1" s="30">
        <v>1.40296</v>
      </c>
      <c r="K1" s="29" t="s">
        <v>38</v>
      </c>
      <c r="L1" s="27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52502.748999999996</v>
      </c>
      <c r="D4" s="8">
        <v>1.40296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52502.748999999996</v>
      </c>
      <c r="D7" s="31" t="s">
        <v>47</v>
      </c>
    </row>
    <row r="8" spans="1:12" x14ac:dyDescent="0.2">
      <c r="A8" t="s">
        <v>2</v>
      </c>
      <c r="C8">
        <v>1.4029305999999999</v>
      </c>
      <c r="D8" s="31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2" t="s">
        <v>42</v>
      </c>
      <c r="F12" s="33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43</v>
      </c>
      <c r="F13" s="35">
        <v>1</v>
      </c>
    </row>
    <row r="14" spans="1:12" x14ac:dyDescent="0.2">
      <c r="A14" s="11"/>
      <c r="B14" s="11"/>
      <c r="C14" s="11"/>
      <c r="D14" s="11"/>
      <c r="E14" s="34" t="s">
        <v>32</v>
      </c>
      <c r="F14" s="36">
        <f ca="1">NOW()+15018.5+$C$9/24</f>
        <v>60520.84716597222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4" t="s">
        <v>44</v>
      </c>
      <c r="F15" s="36">
        <f ca="1">ROUND(2*($F$14-$C$7)/$C$8,0)/2+$F$13</f>
        <v>5716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4" t="s">
        <v>33</v>
      </c>
      <c r="F16" s="36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7" t="s">
        <v>45</v>
      </c>
      <c r="F17" s="38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0" t="s">
        <v>46</v>
      </c>
      <c r="F18" s="39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52502.748999999996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37484.248999999996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2024-07-29T08:19:55Z</dcterms:modified>
</cp:coreProperties>
</file>