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2E2F570-7E4F-4836-A1B7-E09C83583C5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<sst xmlns="http://schemas.openxmlformats.org/spreadsheetml/2006/main" count="53" uniqueCount="50">
  <si>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</si>
  <si>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</si>
  <si>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</si>
  <si>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</si>
  <si>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</si>
  <si>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</si>
  <si>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</si>
  <si>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</si>
  <si>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</si>
  <si>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</si>
  <si>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</si>
  <si>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</si>
  <si>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</si>
  <si>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</si>
  <si>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</si>
  <si>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</si>
  <si>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</si>
  <si>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</si>
  <si>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</si>
  <si>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</si>
  <si>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</si>
  <si>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</si>
  <si>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</si>
  <si>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</si>
  <si>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</si>
  <si>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</si>
  <si>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</si>
  <si>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</si>
  <si>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</si>
  <si>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</si>
  <si>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</si>
  <si>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</si>
  <si>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</si>
  <si>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</si>
  <si>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</si>
  <si>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</si>
  <si>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</si>
  <si>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</si>
  <si>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</si>
  <si>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</si>
  <si>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</si>
  <si>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RV Pic</t>
  </si>
  <si>
    <t>RV Pic / GSC 8083-1269</t>
  </si>
  <si>
    <t>G8083-1269</t>
  </si>
  <si>
    <t>EA</t>
  </si>
  <si>
    <t>Malkov</t>
  </si>
  <si>
    <t>IBVS 2185</t>
  </si>
  <si>
    <t>I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</si>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</sst>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Pic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A-4C71-853F-EFA9FA1F18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-1.5659999997296836E-2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A-4C71-853F-EFA9FA1F18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0A-4C71-853F-EFA9FA1F18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0A-4C71-853F-EFA9FA1F18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0A-4C71-853F-EFA9FA1F18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0A-4C71-853F-EFA9FA1F18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0A-4C71-853F-EFA9FA1F18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-1.5659999997296836E-2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0A-4C71-853F-EFA9FA1F18B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0A-4C71-853F-EFA9FA1F1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062472"/>
        <c:axId val="1"/>
      </c:scatterChart>
      <c:valAx>
        <c:axId val="354062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062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15037593984962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4FCE4D-5189-CE2F-3E3B-A97CEB838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" t="s">
        <v>41</v>
      </c>
      <c r="F1" t="s">
        <v>43</v>
      </c>
    </row>
    <row r="2" spans="1:7" s="6" customFormat="1" ht="12.95" customHeight="1" x14ac:dyDescent="0.2">
      <c r="A2" s="6" t="s">
        <v>23</v>
      </c>
      <c r="B2" s="6" t="s">
        <v>44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41286.756999999998</v>
      </c>
      <c r="D4" s="10">
        <v>3.9717799999999999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1">
        <v>41286.756999999998</v>
      </c>
      <c r="D7" s="12" t="s">
        <v>45</v>
      </c>
    </row>
    <row r="8" spans="1:7" s="6" customFormat="1" ht="12.95" customHeight="1" x14ac:dyDescent="0.2">
      <c r="A8" s="6" t="s">
        <v>3</v>
      </c>
      <c r="C8" s="31">
        <v>3.9717799999999999</v>
      </c>
      <c r="D8" s="12" t="s">
        <v>45</v>
      </c>
    </row>
    <row r="9" spans="1:7" s="6" customFormat="1" ht="12.95" customHeight="1" x14ac:dyDescent="0.2">
      <c r="A9" s="13" t="s">
        <v>29</v>
      </c>
      <c r="C9" s="14">
        <v>-9.5</v>
      </c>
      <c r="D9" s="6" t="s">
        <v>30</v>
      </c>
    </row>
    <row r="10" spans="1:7" s="6" customFormat="1" ht="12.95" customHeight="1" thickBot="1" x14ac:dyDescent="0.25">
      <c r="C10" s="15" t="s">
        <v>19</v>
      </c>
      <c r="D10" s="15" t="s">
        <v>20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0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-2.1105121290157461E-5</v>
      </c>
      <c r="D12" s="7"/>
    </row>
    <row r="13" spans="1:7" s="6" customFormat="1" ht="12.95" customHeight="1" x14ac:dyDescent="0.2">
      <c r="A13" s="6" t="s">
        <v>18</v>
      </c>
      <c r="C13" s="7" t="s">
        <v>13</v>
      </c>
      <c r="D13" s="12" t="s">
        <v>38</v>
      </c>
      <c r="E13" s="14">
        <v>1</v>
      </c>
    </row>
    <row r="14" spans="1:7" s="6" customFormat="1" ht="12.95" customHeight="1" x14ac:dyDescent="0.2">
      <c r="D14" s="12" t="s">
        <v>31</v>
      </c>
      <c r="E14" s="18">
        <f ca="1">NOW()+15018.5+$C$9/24</f>
        <v>60373.699178356481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44233.802100000001</v>
      </c>
      <c r="D15" s="12" t="s">
        <v>39</v>
      </c>
      <c r="E15" s="18">
        <f ca="1">ROUND(2*(E14-$C$7)/$C$8,0)/2+E13</f>
        <v>4806.5</v>
      </c>
    </row>
    <row r="16" spans="1:7" s="6" customFormat="1" ht="12.95" customHeight="1" x14ac:dyDescent="0.2">
      <c r="A16" s="8" t="s">
        <v>4</v>
      </c>
      <c r="C16" s="21">
        <f ca="1">+C8+C12</f>
        <v>3.9717588948787097</v>
      </c>
      <c r="D16" s="12" t="s">
        <v>32</v>
      </c>
      <c r="E16" s="16">
        <f ca="1">ROUND(2*(E14-$C$15)/$C$16,0)/2+E13</f>
        <v>4064.5</v>
      </c>
    </row>
    <row r="17" spans="1:18" s="6" customFormat="1" ht="12.95" customHeight="1" thickBot="1" x14ac:dyDescent="0.25">
      <c r="A17" s="12" t="s">
        <v>28</v>
      </c>
      <c r="C17" s="6">
        <f>COUNT(C21:C2191)</f>
        <v>2</v>
      </c>
      <c r="D17" s="12" t="s">
        <v>33</v>
      </c>
      <c r="E17" s="22">
        <f ca="1">+$C$15+$C$16*E16-15018.5-$C$9/24</f>
        <v>45358.91196156785</v>
      </c>
    </row>
    <row r="18" spans="1:18" s="6" customFormat="1" ht="12.95" customHeight="1" thickTop="1" thickBot="1" x14ac:dyDescent="0.25">
      <c r="A18" s="8" t="s">
        <v>5</v>
      </c>
      <c r="C18" s="23">
        <f ca="1">+C15</f>
        <v>44233.802100000001</v>
      </c>
      <c r="D18" s="24">
        <f ca="1">+C16</f>
        <v>3.9717588948787097</v>
      </c>
      <c r="E18" s="25" t="s">
        <v>34</v>
      </c>
    </row>
    <row r="19" spans="1:18" s="6" customFormat="1" ht="12.95" customHeight="1" thickTop="1" x14ac:dyDescent="0.2">
      <c r="A19" s="3" t="s">
        <v>35</v>
      </c>
      <c r="E19" s="26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36</v>
      </c>
      <c r="I20" s="27" t="s">
        <v>48</v>
      </c>
      <c r="J20" s="27" t="s">
        <v>49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5" t="s">
        <v>14</v>
      </c>
      <c r="R20" s="29" t="s">
        <v>37</v>
      </c>
    </row>
    <row r="21" spans="1:18" s="6" customFormat="1" ht="12.95" customHeight="1" x14ac:dyDescent="0.2">
      <c r="A21" s="12" t="s">
        <v>40</v>
      </c>
      <c r="C21" s="11">
        <v>41286.756999999998</v>
      </c>
      <c r="D21" s="1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0">
        <f>+C21-15018.5</f>
        <v>26268.256999999998</v>
      </c>
    </row>
    <row r="22" spans="1:18" s="6" customFormat="1" ht="12.95" customHeight="1" x14ac:dyDescent="0.2">
      <c r="A22" s="4" t="s">
        <v>46</v>
      </c>
      <c r="B22" s="5" t="s">
        <v>47</v>
      </c>
      <c r="C22" s="4">
        <v>44233.802100000001</v>
      </c>
      <c r="D22" s="4" t="s">
        <v>48</v>
      </c>
      <c r="E22" s="6">
        <f>+(C22-C$7)/C$8</f>
        <v>741.99605718342991</v>
      </c>
      <c r="F22" s="6">
        <f>ROUND(2*E22,0)/2</f>
        <v>742</v>
      </c>
      <c r="G22" s="6">
        <f>+C22-(C$7+F22*C$8)</f>
        <v>-1.5659999997296836E-2</v>
      </c>
      <c r="I22" s="6">
        <f>+G22</f>
        <v>-1.5659999997296836E-2</v>
      </c>
      <c r="O22" s="6">
        <f ca="1">+C$11+C$12*$F22</f>
        <v>-1.5659999997296836E-2</v>
      </c>
      <c r="Q22" s="30">
        <f>+C22-15018.5</f>
        <v>29215.302100000001</v>
      </c>
    </row>
    <row r="23" spans="1:18" s="6" customFormat="1" ht="12.95" customHeight="1" x14ac:dyDescent="0.2">
      <c r="C23" s="11"/>
      <c r="D23" s="11"/>
      <c r="Q23" s="30"/>
    </row>
    <row r="24" spans="1:18" s="6" customFormat="1" ht="12.95" customHeight="1" x14ac:dyDescent="0.2">
      <c r="C24" s="11"/>
      <c r="D24" s="11"/>
      <c r="Q24" s="30"/>
    </row>
    <row r="25" spans="1:18" s="6" customFormat="1" ht="12.95" customHeight="1" x14ac:dyDescent="0.2">
      <c r="C25" s="11"/>
      <c r="D25" s="11"/>
      <c r="Q25" s="30"/>
    </row>
    <row r="26" spans="1:18" s="6" customFormat="1" ht="12.95" customHeight="1" x14ac:dyDescent="0.2">
      <c r="C26" s="11"/>
      <c r="D26" s="11"/>
      <c r="Q26" s="30"/>
    </row>
    <row r="27" spans="1:18" s="6" customFormat="1" ht="12.95" customHeight="1" x14ac:dyDescent="0.2">
      <c r="C27" s="11"/>
      <c r="D27" s="11"/>
      <c r="Q27" s="30"/>
    </row>
    <row r="28" spans="1:18" s="6" customFormat="1" ht="12.95" customHeight="1" x14ac:dyDescent="0.2">
      <c r="C28" s="11"/>
      <c r="D28" s="11"/>
      <c r="Q28" s="30"/>
    </row>
    <row r="29" spans="1:18" s="6" customFormat="1" ht="12.95" customHeight="1" x14ac:dyDescent="0.2">
      <c r="C29" s="11"/>
      <c r="D29" s="11"/>
      <c r="Q29" s="30"/>
    </row>
    <row r="30" spans="1:18" s="6" customFormat="1" ht="12.95" customHeight="1" x14ac:dyDescent="0.2">
      <c r="C30" s="11"/>
      <c r="D30" s="11"/>
      <c r="Q30" s="30"/>
    </row>
    <row r="31" spans="1:18" s="6" customFormat="1" ht="12.95" customHeight="1" x14ac:dyDescent="0.2">
      <c r="C31" s="11"/>
      <c r="D31" s="11"/>
      <c r="Q31" s="30"/>
    </row>
    <row r="32" spans="1:18" s="6" customFormat="1" ht="12.95" customHeight="1" x14ac:dyDescent="0.2">
      <c r="C32" s="11"/>
      <c r="D32" s="11"/>
      <c r="Q32" s="30"/>
    </row>
    <row r="33" spans="3:17" s="6" customFormat="1" ht="12.95" customHeight="1" x14ac:dyDescent="0.2">
      <c r="C33" s="11"/>
      <c r="D33" s="11"/>
      <c r="Q33" s="30"/>
    </row>
    <row r="34" spans="3:17" s="6" customFormat="1" ht="12.95" customHeight="1" x14ac:dyDescent="0.2">
      <c r="C34" s="11"/>
      <c r="D34" s="11"/>
    </row>
    <row r="35" spans="3:17" s="6" customFormat="1" ht="12.95" customHeight="1" x14ac:dyDescent="0.2">
      <c r="C35" s="11"/>
      <c r="D35" s="11"/>
    </row>
    <row r="36" spans="3:17" s="6" customFormat="1" ht="12.95" customHeight="1" x14ac:dyDescent="0.2">
      <c r="C36" s="11"/>
      <c r="D36" s="11"/>
    </row>
    <row r="37" spans="3:17" s="6" customFormat="1" ht="12.95" customHeight="1" x14ac:dyDescent="0.2">
      <c r="C37" s="11"/>
      <c r="D37" s="11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2024-03-04T03:46:49Z</dcterms:modified>
</cp:coreProperties>
</file>