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1792BA-845E-40CD-ABA7-EDBD8CCB3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J29" i="1" s="1"/>
  <c r="Q29" i="1"/>
  <c r="E28" i="1"/>
  <c r="F28" i="1" s="1"/>
  <c r="G28" i="1" s="1"/>
  <c r="J28" i="1" s="1"/>
  <c r="Q28" i="1"/>
  <c r="E22" i="1"/>
  <c r="F22" i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 s="1"/>
  <c r="G27" i="1" s="1"/>
  <c r="I27" i="1" s="1"/>
  <c r="Q27" i="1"/>
  <c r="G11" i="1"/>
  <c r="F11" i="1"/>
  <c r="E21" i="1"/>
  <c r="F21" i="1" s="1"/>
  <c r="G21" i="1" s="1"/>
  <c r="H21" i="1" s="1"/>
  <c r="E15" i="1"/>
  <c r="C17" i="1"/>
  <c r="Q21" i="1"/>
  <c r="C11" i="1"/>
  <c r="C12" i="1" l="1"/>
  <c r="O29" i="1" l="1"/>
  <c r="O26" i="1"/>
  <c r="O28" i="1"/>
  <c r="O21" i="1"/>
  <c r="C15" i="1"/>
  <c r="O25" i="1"/>
  <c r="O27" i="1"/>
  <c r="O22" i="1"/>
  <c r="O23" i="1"/>
  <c r="C16" i="1"/>
  <c r="D18" i="1" s="1"/>
  <c r="O24" i="1"/>
  <c r="E16" i="1" l="1"/>
  <c r="E17" i="1" s="1"/>
  <c r="C18" i="1"/>
</calcChain>
</file>

<file path=xl/sharedStrings.xml><?xml version="1.0" encoding="utf-8"?>
<sst xmlns="http://schemas.openxmlformats.org/spreadsheetml/2006/main" count="67" uniqueCount="49">
  <si>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</si>
  <si>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</si>
  <si>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</si>
  <si>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</si>
  <si>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</si>
  <si>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</si>
  <si>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</si>
  <si>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</si>
  <si>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</si>
  <si>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</si>
  <si>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</si>
  <si>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</si>
  <si>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</si>
  <si>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</si>
  <si>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</si>
  <si>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</si>
  <si>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</si>
  <si>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</si>
  <si>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</si>
  <si>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</si>
  <si>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</si>
  <si>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</si>
  <si>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</si>
  <si>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</si>
  <si>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</si>
  <si>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</si>
  <si>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</si>
  <si>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</si>
  <si>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</si>
  <si>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</si>
  <si>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</si>
  <si>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</si>
  <si>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</si>
  <si>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</si>
  <si>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</si>
  <si>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</si>
  <si>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</si>
  <si>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</si>
  <si>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</si>
  <si>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Scl</t>
  </si>
  <si>
    <t>JAVSO, 48, 250</t>
  </si>
  <si>
    <t>II</t>
  </si>
  <si>
    <t>CW Scl / GSC 7517-0234</t>
  </si>
  <si>
    <t>TESS/PNC/RAA</t>
  </si>
  <si>
    <t>I</t>
  </si>
  <si>
    <t>TESS</t>
  </si>
  <si>
    <t>BMGA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</si>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</sst>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00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166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</a:t>
            </a:r>
            <a:r>
              <a:rPr lang="en-AU" baseline="0"/>
              <a:t> Scl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F1-4BF3-8776-B06EC7D66A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-3.1197153948596679E-3</c:v>
                </c:pt>
                <c:pt idx="2">
                  <c:v>-2.8686901714536361E-3</c:v>
                </c:pt>
                <c:pt idx="3">
                  <c:v>-2.7618407038971782E-3</c:v>
                </c:pt>
                <c:pt idx="4">
                  <c:v>-2.3961319529917091E-3</c:v>
                </c:pt>
                <c:pt idx="5">
                  <c:v>-2.847123374522198E-3</c:v>
                </c:pt>
                <c:pt idx="6">
                  <c:v>-2.4853559807525016E-3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F1-4BF3-8776-B06EC7D66A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-4.1920001458493061E-3</c:v>
                </c:pt>
                <c:pt idx="8">
                  <c:v>6.100001628510654E-4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F1-4BF3-8776-B06EC7D66A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F1-4BF3-8776-B06EC7D66A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F1-4BF3-8776-B06EC7D66A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F1-4BF3-8776-B06EC7D66A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  <c:pt idx="8">
                    <c:v>7.9699999999999997E-4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F1-4BF3-8776-B06EC7D66A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  <c:pt idx="8">
                  <c:v>18839.5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-1.0067311684943195E-3</c:v>
                </c:pt>
                <c:pt idx="1">
                  <c:v>-2.311022992876193E-3</c:v>
                </c:pt>
                <c:pt idx="2">
                  <c:v>-2.3110694387071303E-3</c:v>
                </c:pt>
                <c:pt idx="3">
                  <c:v>-2.3138097427324324E-3</c:v>
                </c:pt>
                <c:pt idx="4">
                  <c:v>-2.3138561885633698E-3</c:v>
                </c:pt>
                <c:pt idx="5">
                  <c:v>-2.3171538425599196E-3</c:v>
                </c:pt>
                <c:pt idx="6">
                  <c:v>-2.3172002883908569E-3</c:v>
                </c:pt>
                <c:pt idx="7">
                  <c:v>-2.4132502667692382E-3</c:v>
                </c:pt>
                <c:pt idx="8">
                  <c:v>-2.7567636323816711E-3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F1-4BF3-8776-B06EC7D6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12088"/>
        <c:axId val="1"/>
      </c:scatterChart>
      <c:valAx>
        <c:axId val="502612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12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E56E47-4EEB-F524-BED8-C409E1557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7.140625" customWidth="1"/>
    <col min="2" max="2" width="3.85546875" customWidth="1"/>
    <col min="3" max="3" width="14.4257812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3" t="s">
        <v>42</v>
      </c>
      <c r="D1" t="s">
        <v>39</v>
      </c>
    </row>
    <row r="2" spans="1:7" ht="12.95" customHeight="1" x14ac:dyDescent="0.2">
      <c r="A2" t="s">
        <v>22</v>
      </c>
      <c r="B2" t="s">
        <v>36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9" t="s">
        <v>37</v>
      </c>
      <c r="C4" s="7">
        <v>52940.675999999978</v>
      </c>
      <c r="D4" s="8">
        <v>0.38558799999999999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v>52940.675999999978</v>
      </c>
    </row>
    <row r="8" spans="1:7" ht="12.95" customHeight="1" x14ac:dyDescent="0.2">
      <c r="A8" t="s">
        <v>2</v>
      </c>
      <c r="C8">
        <v>0.38558799999999999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7" ht="12.95" customHeight="1" x14ac:dyDescent="0.2">
      <c r="A11" s="11" t="s">
        <v>14</v>
      </c>
      <c r="B11" s="11"/>
      <c r="C11" s="23">
        <f ca="1">INTERCEPT(INDIRECT($G$11):G992,INDIRECT($F$11):F992)</f>
        <v>-1.0067311684943195E-3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>
        <f ca="1">SLOPE(INDIRECT($G$11):G992,INDIRECT($F$11):F992)</f>
        <v>-9.2891661874643796E-8</v>
      </c>
      <c r="D12" s="2"/>
      <c r="E12" s="11"/>
    </row>
    <row r="13" spans="1:7" ht="12.95" customHeight="1" x14ac:dyDescent="0.2">
      <c r="A13" s="11" t="s">
        <v>17</v>
      </c>
      <c r="B13" s="11"/>
      <c r="C13" s="2" t="s">
        <v>12</v>
      </c>
      <c r="D13" s="2"/>
      <c r="E13" s="11"/>
    </row>
    <row r="14" spans="1:7" ht="12.95" customHeight="1" x14ac:dyDescent="0.2">
      <c r="A14" s="11"/>
      <c r="B14" s="11"/>
      <c r="C14" s="11"/>
      <c r="D14" s="11"/>
      <c r="E14" s="11"/>
    </row>
    <row r="15" spans="1:7" ht="12.95" customHeight="1" x14ac:dyDescent="0.2">
      <c r="A15" s="13" t="s">
        <v>16</v>
      </c>
      <c r="B15" s="11"/>
      <c r="C15" s="14">
        <f ca="1">(C7+C11)+(C8+C12)*INT(MAX(F21:F3533))</f>
        <v>60204.765575282792</v>
      </c>
      <c r="D15" s="15" t="s">
        <v>31</v>
      </c>
      <c r="E15" s="16">
        <f ca="1">TODAY()+15018.5-B9/24</f>
        <v>60325.5</v>
      </c>
    </row>
    <row r="16" spans="1:7" ht="12.95" customHeight="1" x14ac:dyDescent="0.2">
      <c r="A16" s="17" t="s">
        <v>3</v>
      </c>
      <c r="B16" s="11"/>
      <c r="C16" s="18">
        <f ca="1">+C8+C12</f>
        <v>0.38558790710833812</v>
      </c>
      <c r="D16" s="15" t="s">
        <v>32</v>
      </c>
      <c r="E16" s="16">
        <f ca="1">ROUND(2*(E15-C15)/C16,0)/2+1</f>
        <v>314</v>
      </c>
    </row>
    <row r="17" spans="1:20" ht="12.95" customHeight="1" thickBot="1" x14ac:dyDescent="0.25">
      <c r="A17" s="15" t="s">
        <v>28</v>
      </c>
      <c r="B17" s="11"/>
      <c r="C17" s="11">
        <f>COUNT(C21:C2191)</f>
        <v>9</v>
      </c>
      <c r="D17" s="15" t="s">
        <v>33</v>
      </c>
      <c r="E17" s="19">
        <f ca="1">+C15+C16*E16-15018.5-C9/24</f>
        <v>45307.736011448149</v>
      </c>
    </row>
    <row r="18" spans="1:20" ht="12.95" customHeight="1" thickTop="1" thickBot="1" x14ac:dyDescent="0.25">
      <c r="A18" s="17" t="s">
        <v>4</v>
      </c>
      <c r="B18" s="11"/>
      <c r="C18" s="20">
        <f ca="1">+C15</f>
        <v>60204.765575282792</v>
      </c>
      <c r="D18" s="21">
        <f ca="1">+C16</f>
        <v>0.38558790710833812</v>
      </c>
      <c r="E18" s="22" t="s">
        <v>34</v>
      </c>
    </row>
    <row r="19" spans="1:20" ht="12.95" customHeight="1" thickTop="1" x14ac:dyDescent="0.2">
      <c r="A19" s="26" t="s">
        <v>35</v>
      </c>
      <c r="E19" s="27">
        <v>21</v>
      </c>
    </row>
    <row r="20" spans="1:20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20" ht="12.95" customHeight="1" x14ac:dyDescent="0.2">
      <c r="A21" s="28" t="s">
        <v>38</v>
      </c>
      <c r="C21" s="9">
        <v>52940.675999999978</v>
      </c>
      <c r="D21" s="9" t="s">
        <v>12</v>
      </c>
      <c r="E21">
        <f t="shared" ref="E21:E28" si="0">+(C21-C$7)/C$8</f>
        <v>0</v>
      </c>
      <c r="F21">
        <f t="shared" ref="F21:F29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-1.0067311684943195E-3</v>
      </c>
      <c r="Q21" s="1">
        <f t="shared" ref="Q21:Q28" si="4">+C21-15018.5</f>
        <v>37922.175999999978</v>
      </c>
    </row>
    <row r="22" spans="1:20" ht="12.95" customHeight="1" x14ac:dyDescent="0.25">
      <c r="A22" s="34" t="s">
        <v>43</v>
      </c>
      <c r="B22" s="35" t="s">
        <v>44</v>
      </c>
      <c r="C22" s="34">
        <v>58354.71398828458</v>
      </c>
      <c r="D22" s="34">
        <v>1.6949999999999999E-3</v>
      </c>
      <c r="E22">
        <f t="shared" si="0"/>
        <v>14040.991909199984</v>
      </c>
      <c r="F22">
        <f t="shared" si="1"/>
        <v>14041</v>
      </c>
      <c r="G22">
        <f t="shared" si="2"/>
        <v>-3.1197153948596679E-3</v>
      </c>
      <c r="I22">
        <f t="shared" ref="I22:I27" si="5">+G22</f>
        <v>-3.1197153948596679E-3</v>
      </c>
      <c r="O22">
        <f t="shared" ca="1" si="3"/>
        <v>-2.311022992876193E-3</v>
      </c>
      <c r="Q22" s="1">
        <f t="shared" si="4"/>
        <v>43336.21398828458</v>
      </c>
      <c r="T22" s="38" t="s">
        <v>48</v>
      </c>
    </row>
    <row r="23" spans="1:20" ht="12.95" customHeight="1" x14ac:dyDescent="0.25">
      <c r="A23" s="34" t="s">
        <v>43</v>
      </c>
      <c r="B23" s="35" t="s">
        <v>41</v>
      </c>
      <c r="C23" s="34">
        <v>58354.907033309806</v>
      </c>
      <c r="D23" s="34">
        <v>1.1199999999999999E-3</v>
      </c>
      <c r="E23">
        <f t="shared" si="0"/>
        <v>14041.492560219272</v>
      </c>
      <c r="F23">
        <f t="shared" si="1"/>
        <v>14041.5</v>
      </c>
      <c r="G23">
        <f t="shared" si="2"/>
        <v>-2.8686901714536361E-3</v>
      </c>
      <c r="I23">
        <f t="shared" si="5"/>
        <v>-2.8686901714536361E-3</v>
      </c>
      <c r="O23">
        <f t="shared" ca="1" si="3"/>
        <v>-2.3110694387071303E-3</v>
      </c>
      <c r="Q23" s="1">
        <f t="shared" si="4"/>
        <v>43336.407033309806</v>
      </c>
      <c r="T23" s="38" t="s">
        <v>48</v>
      </c>
    </row>
    <row r="24" spans="1:20" ht="12.95" customHeight="1" x14ac:dyDescent="0.25">
      <c r="A24" s="34" t="s">
        <v>43</v>
      </c>
      <c r="B24" s="35" t="s">
        <v>44</v>
      </c>
      <c r="C24" s="34">
        <v>58366.281986159272</v>
      </c>
      <c r="D24" s="34">
        <v>1.781E-3</v>
      </c>
      <c r="E24">
        <f t="shared" si="0"/>
        <v>14070.992837327134</v>
      </c>
      <c r="F24">
        <f t="shared" si="1"/>
        <v>14071</v>
      </c>
      <c r="G24">
        <f t="shared" si="2"/>
        <v>-2.7618407038971782E-3</v>
      </c>
      <c r="I24">
        <f t="shared" si="5"/>
        <v>-2.7618407038971782E-3</v>
      </c>
      <c r="O24">
        <f t="shared" ca="1" si="3"/>
        <v>-2.3138097427324324E-3</v>
      </c>
      <c r="Q24" s="1">
        <f t="shared" si="4"/>
        <v>43347.781986159272</v>
      </c>
      <c r="T24" s="38" t="s">
        <v>48</v>
      </c>
    </row>
    <row r="25" spans="1:20" ht="12.95" customHeight="1" x14ac:dyDescent="0.25">
      <c r="A25" s="34" t="s">
        <v>43</v>
      </c>
      <c r="B25" s="35" t="s">
        <v>41</v>
      </c>
      <c r="C25" s="34">
        <v>58366.475145868026</v>
      </c>
      <c r="D25" s="34">
        <v>1.253E-3</v>
      </c>
      <c r="E25">
        <f t="shared" si="0"/>
        <v>14071.493785771467</v>
      </c>
      <c r="F25">
        <f t="shared" si="1"/>
        <v>14071.5</v>
      </c>
      <c r="G25">
        <f t="shared" si="2"/>
        <v>-2.3961319529917091E-3</v>
      </c>
      <c r="I25">
        <f t="shared" si="5"/>
        <v>-2.3961319529917091E-3</v>
      </c>
      <c r="O25">
        <f t="shared" ca="1" si="3"/>
        <v>-2.3138561885633698E-3</v>
      </c>
      <c r="Q25" s="1">
        <f t="shared" si="4"/>
        <v>43347.975145868026</v>
      </c>
      <c r="T25" s="38" t="s">
        <v>48</v>
      </c>
    </row>
    <row r="26" spans="1:20" ht="12.95" customHeight="1" x14ac:dyDescent="0.25">
      <c r="A26" s="34" t="s">
        <v>43</v>
      </c>
      <c r="B26" s="35" t="s">
        <v>44</v>
      </c>
      <c r="C26" s="34">
        <v>58380.163068876602</v>
      </c>
      <c r="D26" s="34">
        <v>1.5269999999999999E-3</v>
      </c>
      <c r="E26">
        <f t="shared" si="0"/>
        <v>14106.9926161515</v>
      </c>
      <c r="F26">
        <f t="shared" si="1"/>
        <v>14107</v>
      </c>
      <c r="G26">
        <f t="shared" si="2"/>
        <v>-2.847123374522198E-3</v>
      </c>
      <c r="I26">
        <f t="shared" si="5"/>
        <v>-2.847123374522198E-3</v>
      </c>
      <c r="O26">
        <f t="shared" ca="1" si="3"/>
        <v>-2.3171538425599196E-3</v>
      </c>
      <c r="Q26" s="1">
        <f t="shared" si="4"/>
        <v>43361.663068876602</v>
      </c>
      <c r="T26" s="38" t="s">
        <v>48</v>
      </c>
    </row>
    <row r="27" spans="1:20" ht="12.95" customHeight="1" x14ac:dyDescent="0.25">
      <c r="A27" s="34" t="s">
        <v>43</v>
      </c>
      <c r="B27" s="35" t="s">
        <v>41</v>
      </c>
      <c r="C27" s="34">
        <v>58380.356224643998</v>
      </c>
      <c r="D27" s="34">
        <v>1.0269999999999999E-3</v>
      </c>
      <c r="E27">
        <f t="shared" si="0"/>
        <v>14107.493554374152</v>
      </c>
      <c r="F27">
        <f t="shared" si="1"/>
        <v>14107.5</v>
      </c>
      <c r="G27">
        <f t="shared" si="2"/>
        <v>-2.4853559807525016E-3</v>
      </c>
      <c r="I27">
        <f t="shared" si="5"/>
        <v>-2.4853559807525016E-3</v>
      </c>
      <c r="O27">
        <f t="shared" ca="1" si="3"/>
        <v>-2.3172002883908569E-3</v>
      </c>
      <c r="Q27" s="1">
        <f t="shared" si="4"/>
        <v>43361.856224643998</v>
      </c>
      <c r="T27" s="38" t="s">
        <v>48</v>
      </c>
    </row>
    <row r="28" spans="1:20" ht="12.95" customHeight="1" x14ac:dyDescent="0.2">
      <c r="A28" s="30" t="s">
        <v>40</v>
      </c>
      <c r="B28" s="31" t="s">
        <v>41</v>
      </c>
      <c r="C28" s="32">
        <v>58779.052509999834</v>
      </c>
      <c r="D28" s="30">
        <v>8.7000000000000001E-4</v>
      </c>
      <c r="E28">
        <f t="shared" si="0"/>
        <v>15141.489128292002</v>
      </c>
      <c r="F28">
        <f t="shared" si="1"/>
        <v>15141.5</v>
      </c>
      <c r="G28">
        <f t="shared" si="2"/>
        <v>-4.1920001458493061E-3</v>
      </c>
      <c r="J28">
        <f>+G28</f>
        <v>-4.1920001458493061E-3</v>
      </c>
      <c r="O28">
        <f t="shared" ca="1" si="3"/>
        <v>-2.4132502667692382E-3</v>
      </c>
      <c r="Q28" s="1">
        <f t="shared" si="4"/>
        <v>43760.552509999834</v>
      </c>
      <c r="T28" s="38"/>
    </row>
    <row r="29" spans="1:20" ht="12.95" customHeight="1" x14ac:dyDescent="0.2">
      <c r="A29" s="36" t="s">
        <v>46</v>
      </c>
      <c r="B29" s="37" t="s">
        <v>41</v>
      </c>
      <c r="C29" s="36">
        <v>60204.961736000143</v>
      </c>
      <c r="D29" s="36">
        <v>7.9699999999999997E-4</v>
      </c>
      <c r="E29">
        <f t="shared" ref="E29" si="6">+(C29-C$7)/C$8</f>
        <v>18839.50158199987</v>
      </c>
      <c r="F29">
        <f t="shared" si="1"/>
        <v>18839.5</v>
      </c>
      <c r="G29">
        <f t="shared" ref="G29" si="7">+C29-(C$7+F29*C$8)</f>
        <v>6.100001628510654E-4</v>
      </c>
      <c r="J29">
        <f>+G29</f>
        <v>6.100001628510654E-4</v>
      </c>
      <c r="O29">
        <f t="shared" ref="O29" ca="1" si="8">+C$11+C$12*$F29</f>
        <v>-2.7567636323816711E-3</v>
      </c>
      <c r="Q29" s="1">
        <f t="shared" ref="Q29" si="9">+C29-15018.5</f>
        <v>45186.461736000143</v>
      </c>
      <c r="T29" s="38" t="s">
        <v>48</v>
      </c>
    </row>
    <row r="30" spans="1:20" ht="12.95" customHeight="1" x14ac:dyDescent="0.2">
      <c r="C30" s="9"/>
      <c r="D30" s="9"/>
      <c r="Q30" s="1"/>
    </row>
    <row r="31" spans="1:20" ht="12.95" customHeight="1" x14ac:dyDescent="0.2">
      <c r="C31" s="9"/>
      <c r="D31" s="9"/>
      <c r="Q31" s="1"/>
    </row>
    <row r="32" spans="1:20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ht="12.95" customHeight="1" x14ac:dyDescent="0.2">
      <c r="C272" s="9"/>
      <c r="D272" s="9"/>
    </row>
    <row r="273" spans="3:4" ht="12.95" customHeight="1" x14ac:dyDescent="0.2">
      <c r="C273" s="9"/>
      <c r="D273" s="9"/>
    </row>
    <row r="274" spans="3:4" ht="12.95" customHeight="1" x14ac:dyDescent="0.2">
      <c r="C274" s="9"/>
      <c r="D274" s="9"/>
    </row>
    <row r="275" spans="3:4" ht="12.95" customHeight="1" x14ac:dyDescent="0.2">
      <c r="C275" s="9"/>
      <c r="D275" s="9"/>
    </row>
    <row r="276" spans="3:4" ht="12.95" customHeight="1" x14ac:dyDescent="0.2">
      <c r="C276" s="9"/>
      <c r="D276" s="9"/>
    </row>
    <row r="277" spans="3:4" ht="12.95" customHeight="1" x14ac:dyDescent="0.2">
      <c r="C277" s="9"/>
      <c r="D277" s="9"/>
    </row>
    <row r="278" spans="3:4" ht="12.95" customHeight="1" x14ac:dyDescent="0.2">
      <c r="C278" s="9"/>
      <c r="D278" s="9"/>
    </row>
    <row r="279" spans="3:4" ht="12.95" customHeight="1" x14ac:dyDescent="0.2">
      <c r="C279" s="9"/>
      <c r="D279" s="9"/>
    </row>
    <row r="280" spans="3:4" ht="12.95" customHeight="1" x14ac:dyDescent="0.2">
      <c r="C280" s="9"/>
      <c r="D280" s="9"/>
    </row>
    <row r="281" spans="3:4" ht="12.95" customHeight="1" x14ac:dyDescent="0.2">
      <c r="C281" s="9"/>
      <c r="D281" s="9"/>
    </row>
    <row r="282" spans="3:4" ht="12.95" customHeight="1" x14ac:dyDescent="0.2">
      <c r="C282" s="9"/>
      <c r="D282" s="9"/>
    </row>
    <row r="283" spans="3:4" ht="12.95" customHeight="1" x14ac:dyDescent="0.2">
      <c r="C283" s="9"/>
      <c r="D283" s="9"/>
    </row>
    <row r="284" spans="3:4" ht="12.95" customHeight="1" x14ac:dyDescent="0.2">
      <c r="C284" s="9"/>
      <c r="D284" s="9"/>
    </row>
    <row r="285" spans="3:4" ht="12.95" customHeight="1" x14ac:dyDescent="0.2">
      <c r="C285" s="9"/>
      <c r="D285" s="9"/>
    </row>
    <row r="286" spans="3:4" ht="12.95" customHeight="1" x14ac:dyDescent="0.2">
      <c r="C286" s="9"/>
      <c r="D286" s="9"/>
    </row>
    <row r="287" spans="3:4" ht="12.95" customHeight="1" x14ac:dyDescent="0.2">
      <c r="C287" s="9"/>
      <c r="D287" s="9"/>
    </row>
    <row r="288" spans="3:4" ht="12.95" customHeight="1" x14ac:dyDescent="0.2">
      <c r="C288" s="9"/>
      <c r="D288" s="9"/>
    </row>
    <row r="289" spans="3:4" ht="12.95" customHeight="1" x14ac:dyDescent="0.2">
      <c r="C289" s="9"/>
      <c r="D289" s="9"/>
    </row>
    <row r="290" spans="3:4" ht="12.95" customHeight="1" x14ac:dyDescent="0.2">
      <c r="C290" s="9"/>
      <c r="D290" s="9"/>
    </row>
    <row r="291" spans="3:4" ht="12.95" customHeight="1" x14ac:dyDescent="0.2">
      <c r="C291" s="9"/>
      <c r="D291" s="9"/>
    </row>
    <row r="292" spans="3:4" ht="12.95" customHeight="1" x14ac:dyDescent="0.2">
      <c r="C292" s="9"/>
      <c r="D292" s="9"/>
    </row>
    <row r="293" spans="3:4" ht="12.95" customHeight="1" x14ac:dyDescent="0.2">
      <c r="C293" s="9"/>
      <c r="D293" s="9"/>
    </row>
    <row r="294" spans="3:4" ht="12.95" customHeight="1" x14ac:dyDescent="0.2">
      <c r="C294" s="9"/>
      <c r="D294" s="9"/>
    </row>
    <row r="295" spans="3:4" ht="12.95" customHeight="1" x14ac:dyDescent="0.2">
      <c r="C295" s="9"/>
      <c r="D295" s="9"/>
    </row>
    <row r="296" spans="3:4" ht="12.95" customHeight="1" x14ac:dyDescent="0.2">
      <c r="C296" s="9"/>
      <c r="D296" s="9"/>
    </row>
    <row r="297" spans="3:4" ht="12.95" customHeight="1" x14ac:dyDescent="0.2">
      <c r="C297" s="9"/>
      <c r="D297" s="9"/>
    </row>
    <row r="298" spans="3:4" ht="12.95" customHeight="1" x14ac:dyDescent="0.2">
      <c r="C298" s="9"/>
      <c r="D298" s="9"/>
    </row>
    <row r="299" spans="3:4" ht="12.95" customHeight="1" x14ac:dyDescent="0.2">
      <c r="C299" s="9"/>
      <c r="D299" s="9"/>
    </row>
    <row r="300" spans="3:4" ht="12.95" customHeight="1" x14ac:dyDescent="0.2">
      <c r="C300" s="9"/>
      <c r="D300" s="9"/>
    </row>
    <row r="301" spans="3:4" ht="12.95" customHeight="1" x14ac:dyDescent="0.2">
      <c r="C301" s="9"/>
      <c r="D301" s="9"/>
    </row>
    <row r="302" spans="3:4" ht="12.95" customHeight="1" x14ac:dyDescent="0.2">
      <c r="C302" s="9"/>
      <c r="D302" s="9"/>
    </row>
    <row r="303" spans="3:4" ht="12.95" customHeight="1" x14ac:dyDescent="0.2">
      <c r="C303" s="9"/>
      <c r="D303" s="9"/>
    </row>
    <row r="304" spans="3:4" ht="12.95" customHeight="1" x14ac:dyDescent="0.2">
      <c r="C304" s="9"/>
      <c r="D304" s="9"/>
    </row>
    <row r="305" spans="3:4" ht="12.95" customHeight="1" x14ac:dyDescent="0.2">
      <c r="C305" s="9"/>
      <c r="D305" s="9"/>
    </row>
    <row r="306" spans="3:4" ht="12.95" customHeight="1" x14ac:dyDescent="0.2">
      <c r="C306" s="9"/>
      <c r="D306" s="9"/>
    </row>
    <row r="307" spans="3:4" ht="12.95" customHeight="1" x14ac:dyDescent="0.2">
      <c r="C307" s="9"/>
      <c r="D307" s="9"/>
    </row>
    <row r="308" spans="3:4" ht="12.95" customHeight="1" x14ac:dyDescent="0.2">
      <c r="C308" s="9"/>
      <c r="D308" s="9"/>
    </row>
    <row r="309" spans="3:4" ht="12.95" customHeight="1" x14ac:dyDescent="0.2">
      <c r="C309" s="9"/>
      <c r="D309" s="9"/>
    </row>
    <row r="310" spans="3:4" ht="12.95" customHeight="1" x14ac:dyDescent="0.2">
      <c r="C310" s="9"/>
      <c r="D310" s="9"/>
    </row>
    <row r="311" spans="3:4" ht="12.95" customHeight="1" x14ac:dyDescent="0.2">
      <c r="C311" s="9"/>
      <c r="D311" s="9"/>
    </row>
    <row r="312" spans="3:4" ht="12.95" customHeight="1" x14ac:dyDescent="0.2">
      <c r="C312" s="9"/>
      <c r="D312" s="9"/>
    </row>
    <row r="313" spans="3:4" ht="12.95" customHeight="1" x14ac:dyDescent="0.2">
      <c r="C313" s="9"/>
      <c r="D313" s="9"/>
    </row>
    <row r="314" spans="3:4" ht="12.95" customHeight="1" x14ac:dyDescent="0.2">
      <c r="C314" s="9"/>
      <c r="D314" s="9"/>
    </row>
    <row r="315" spans="3:4" ht="12.95" customHeight="1" x14ac:dyDescent="0.2">
      <c r="C315" s="9"/>
      <c r="D315" s="9"/>
    </row>
    <row r="316" spans="3:4" ht="12.95" customHeight="1" x14ac:dyDescent="0.2">
      <c r="C316" s="9"/>
      <c r="D316" s="9"/>
    </row>
    <row r="317" spans="3:4" ht="12.95" customHeight="1" x14ac:dyDescent="0.2">
      <c r="C317" s="9"/>
      <c r="D317" s="9"/>
    </row>
    <row r="318" spans="3:4" ht="12.95" customHeight="1" x14ac:dyDescent="0.2">
      <c r="C318" s="9"/>
      <c r="D318" s="9"/>
    </row>
    <row r="319" spans="3:4" ht="12.95" customHeight="1" x14ac:dyDescent="0.2">
      <c r="C319" s="9"/>
      <c r="D319" s="9"/>
    </row>
    <row r="320" spans="3:4" ht="12.95" customHeight="1" x14ac:dyDescent="0.2">
      <c r="C320" s="9"/>
      <c r="D320" s="9"/>
    </row>
    <row r="321" spans="3:4" ht="12.95" customHeight="1" x14ac:dyDescent="0.2">
      <c r="C321" s="9"/>
      <c r="D321" s="9"/>
    </row>
    <row r="322" spans="3:4" ht="12.95" customHeight="1" x14ac:dyDescent="0.2">
      <c r="C322" s="9"/>
      <c r="D322" s="9"/>
    </row>
    <row r="323" spans="3:4" ht="12.95" customHeight="1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2024-01-16T06:22:29Z</dcterms:modified>
</cp:coreProperties>
</file>