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3027252-8307-4A35-9CFB-0ECF99D2A16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8" i="1"/>
  <c r="F78" i="1"/>
  <c r="G78" i="1"/>
  <c r="I78" i="1"/>
  <c r="E79" i="1"/>
  <c r="F79" i="1"/>
  <c r="G79" i="1"/>
  <c r="I79" i="1"/>
  <c r="E80" i="1"/>
  <c r="F80" i="1"/>
  <c r="G80" i="1"/>
  <c r="I80" i="1"/>
  <c r="E81" i="1"/>
  <c r="F81" i="1"/>
  <c r="G81" i="1"/>
  <c r="I81" i="1"/>
  <c r="E82" i="1"/>
  <c r="F82" i="1"/>
  <c r="G82" i="1"/>
  <c r="I82" i="1"/>
  <c r="E83" i="1"/>
  <c r="F83" i="1"/>
  <c r="G83" i="1"/>
  <c r="I83" i="1"/>
  <c r="E84" i="1"/>
  <c r="F84" i="1"/>
  <c r="G84" i="1"/>
  <c r="I84" i="1"/>
  <c r="E85" i="1"/>
  <c r="F85" i="1"/>
  <c r="G85" i="1"/>
  <c r="I85" i="1"/>
  <c r="E86" i="1"/>
  <c r="F86" i="1"/>
  <c r="G86" i="1"/>
  <c r="I86" i="1"/>
  <c r="E87" i="1"/>
  <c r="F87" i="1"/>
  <c r="G87" i="1"/>
  <c r="I87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G11" i="1"/>
  <c r="F11" i="1"/>
  <c r="E21" i="1"/>
  <c r="F21" i="1"/>
  <c r="G21" i="1"/>
  <c r="H21" i="1"/>
  <c r="E14" i="1"/>
  <c r="E15" i="1" s="1"/>
  <c r="C17" i="1"/>
  <c r="C12" i="1"/>
  <c r="C16" i="1" l="1"/>
  <c r="D18" i="1" s="1"/>
  <c r="C11" i="1"/>
  <c r="O54" i="1" l="1"/>
  <c r="O88" i="1"/>
  <c r="O24" i="1"/>
  <c r="O34" i="1"/>
  <c r="O43" i="1"/>
  <c r="O41" i="1"/>
  <c r="O61" i="1"/>
  <c r="O50" i="1"/>
  <c r="C15" i="1"/>
  <c r="O23" i="1"/>
  <c r="O44" i="1"/>
  <c r="O25" i="1"/>
  <c r="O29" i="1"/>
  <c r="O42" i="1"/>
  <c r="O83" i="1"/>
  <c r="O76" i="1"/>
  <c r="O52" i="1"/>
  <c r="O33" i="1"/>
  <c r="O55" i="1"/>
  <c r="O56" i="1"/>
  <c r="O38" i="1"/>
  <c r="O46" i="1"/>
  <c r="O60" i="1"/>
  <c r="O84" i="1"/>
  <c r="O86" i="1"/>
  <c r="O79" i="1"/>
  <c r="O45" i="1"/>
  <c r="O78" i="1"/>
  <c r="O59" i="1"/>
  <c r="O77" i="1"/>
  <c r="O26" i="1"/>
  <c r="O37" i="1"/>
  <c r="O62" i="1"/>
  <c r="O65" i="1"/>
  <c r="O82" i="1"/>
  <c r="O36" i="1"/>
  <c r="O31" i="1"/>
  <c r="O51" i="1"/>
  <c r="O69" i="1"/>
  <c r="O72" i="1"/>
  <c r="O66" i="1"/>
  <c r="O49" i="1"/>
  <c r="O27" i="1"/>
  <c r="O39" i="1"/>
  <c r="O64" i="1"/>
  <c r="O87" i="1"/>
  <c r="O40" i="1"/>
  <c r="O73" i="1"/>
  <c r="O94" i="1"/>
  <c r="O71" i="1"/>
  <c r="O22" i="1"/>
  <c r="O85" i="1"/>
  <c r="O74" i="1"/>
  <c r="O68" i="1"/>
  <c r="O58" i="1"/>
  <c r="O28" i="1"/>
  <c r="O48" i="1"/>
  <c r="O63" i="1"/>
  <c r="O81" i="1"/>
  <c r="O47" i="1"/>
  <c r="O21" i="1"/>
  <c r="O91" i="1"/>
  <c r="O70" i="1"/>
  <c r="O92" i="1"/>
  <c r="O75" i="1"/>
  <c r="O93" i="1"/>
  <c r="O57" i="1"/>
  <c r="O67" i="1"/>
  <c r="O90" i="1"/>
  <c r="O53" i="1"/>
  <c r="O30" i="1"/>
  <c r="O32" i="1"/>
  <c r="O89" i="1"/>
  <c r="O80" i="1"/>
  <c r="O35" i="1"/>
  <c r="C18" i="1" l="1"/>
  <c r="E16" i="1"/>
  <c r="E17" i="1" s="1"/>
</calcChain>
</file>

<file path=xl/sharedStrings.xml><?xml version="1.0" encoding="utf-8"?>
<sst xmlns="http://schemas.openxmlformats.org/spreadsheetml/2006/main" count="269" uniqueCount="51">
  <si>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</si>
  <si>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</si>
  <si>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</si>
  <si>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</si>
  <si>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</si>
  <si>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</si>
  <si>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</si>
  <si>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</si>
  <si>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</si>
  <si>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</si>
  <si>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</si>
  <si>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</si>
  <si>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</si>
  <si>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</si>
  <si>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</si>
  <si>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</si>
  <si>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</si>
  <si>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</si>
  <si>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</si>
  <si>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</si>
  <si>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</si>
  <si>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</si>
  <si>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</si>
  <si>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</si>
  <si>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</si>
  <si>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</si>
  <si>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</si>
  <si>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</si>
  <si>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</si>
  <si>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</si>
  <si>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</si>
  <si>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</si>
  <si>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</si>
  <si>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</si>
  <si>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</si>
  <si>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</si>
  <si>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</si>
  <si>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</si>
  <si>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V0907 Sco / GSC 7386-1185</t>
  </si>
  <si>
    <t>G7386-1185</t>
  </si>
  <si>
    <t>EA</t>
  </si>
  <si>
    <t>Malkov</t>
  </si>
  <si>
    <t>IBVS 1092</t>
  </si>
  <si>
    <t>I</t>
  </si>
  <si>
    <t>pg</t>
  </si>
  <si>
    <t>II</t>
  </si>
  <si>
    <t>27/07/1899</t>
  </si>
  <si>
    <t>01/09/1899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</si>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</sst>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V0907 Sco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3-4673-A815-E363BCDBE5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3.7000000000261934E-2</c:v>
                </c:pt>
                <c:pt idx="2">
                  <c:v>0.11136850000002596</c:v>
                </c:pt>
                <c:pt idx="3">
                  <c:v>-2.652999999554595E-3</c:v>
                </c:pt>
                <c:pt idx="4">
                  <c:v>7.0902499999647262E-2</c:v>
                </c:pt>
                <c:pt idx="5">
                  <c:v>9.7024500000770786E-2</c:v>
                </c:pt>
                <c:pt idx="6">
                  <c:v>-6.608349999805796E-2</c:v>
                </c:pt>
                <c:pt idx="7">
                  <c:v>-4.2080000002897577E-3</c:v>
                </c:pt>
                <c:pt idx="8">
                  <c:v>-5.1750499998888699E-2</c:v>
                </c:pt>
                <c:pt idx="9">
                  <c:v>4.4826499997725477E-2</c:v>
                </c:pt>
                <c:pt idx="10">
                  <c:v>6.7840500003512716E-2</c:v>
                </c:pt>
                <c:pt idx="11">
                  <c:v>-2.9934499998489628E-2</c:v>
                </c:pt>
                <c:pt idx="12">
                  <c:v>2.9927000003226567E-2</c:v>
                </c:pt>
                <c:pt idx="13">
                  <c:v>-5.0552000000607222E-2</c:v>
                </c:pt>
                <c:pt idx="14">
                  <c:v>3.9271499997994397E-2</c:v>
                </c:pt>
                <c:pt idx="15">
                  <c:v>2.4757000002864515E-2</c:v>
                </c:pt>
                <c:pt idx="16">
                  <c:v>-4.9388999999791849E-2</c:v>
                </c:pt>
                <c:pt idx="17">
                  <c:v>-4.2912500000966247E-2</c:v>
                </c:pt>
                <c:pt idx="18">
                  <c:v>-1.2487999996665167E-2</c:v>
                </c:pt>
                <c:pt idx="19">
                  <c:v>-1.1804999958258122E-3</c:v>
                </c:pt>
                <c:pt idx="20">
                  <c:v>-7.0457499998155981E-2</c:v>
                </c:pt>
                <c:pt idx="21">
                  <c:v>-2.2426999999879627E-2</c:v>
                </c:pt>
                <c:pt idx="22">
                  <c:v>7.5295999999070773E-2</c:v>
                </c:pt>
                <c:pt idx="23">
                  <c:v>-6.8119999996270053E-3</c:v>
                </c:pt>
                <c:pt idx="24">
                  <c:v>-5.3049999987706542E-3</c:v>
                </c:pt>
                <c:pt idx="25">
                  <c:v>-5.0711500000033993E-2</c:v>
                </c:pt>
                <c:pt idx="26">
                  <c:v>-6.9204499995976221E-2</c:v>
                </c:pt>
                <c:pt idx="27">
                  <c:v>3.8372500002878951E-2</c:v>
                </c:pt>
                <c:pt idx="28">
                  <c:v>-1.5874000000621891E-2</c:v>
                </c:pt>
                <c:pt idx="29">
                  <c:v>5.0248000003193738E-2</c:v>
                </c:pt>
                <c:pt idx="30">
                  <c:v>-7.4402499998541316E-2</c:v>
                </c:pt>
                <c:pt idx="31">
                  <c:v>3.4590000032039825E-3</c:v>
                </c:pt>
                <c:pt idx="32">
                  <c:v>-0.1248955000010028</c:v>
                </c:pt>
                <c:pt idx="33">
                  <c:v>2.5312999998277519E-2</c:v>
                </c:pt>
                <c:pt idx="34">
                  <c:v>-4.2179999996733386E-2</c:v>
                </c:pt>
                <c:pt idx="35">
                  <c:v>2.4820000002364395E-2</c:v>
                </c:pt>
                <c:pt idx="36">
                  <c:v>4.0904000001319218E-2</c:v>
                </c:pt>
                <c:pt idx="37">
                  <c:v>8.127250000325148E-2</c:v>
                </c:pt>
                <c:pt idx="38">
                  <c:v>4.074150000087684E-2</c:v>
                </c:pt>
                <c:pt idx="39">
                  <c:v>-8.7277499998890562E-2</c:v>
                </c:pt>
                <c:pt idx="40">
                  <c:v>-6.0933000000659376E-2</c:v>
                </c:pt>
                <c:pt idx="41">
                  <c:v>-1.5564499997708481E-2</c:v>
                </c:pt>
                <c:pt idx="42">
                  <c:v>-7.5834999999642605E-2</c:v>
                </c:pt>
                <c:pt idx="43">
                  <c:v>6.6062499994586688E-2</c:v>
                </c:pt>
                <c:pt idx="44">
                  <c:v>5.0431000003300142E-2</c:v>
                </c:pt>
                <c:pt idx="45">
                  <c:v>4.0999999328050762E-5</c:v>
                </c:pt>
                <c:pt idx="46">
                  <c:v>0.1119025000007241</c:v>
                </c:pt>
                <c:pt idx="47">
                  <c:v>0.11202449999836972</c:v>
                </c:pt>
                <c:pt idx="48">
                  <c:v>8.214649999717949E-2</c:v>
                </c:pt>
                <c:pt idx="49">
                  <c:v>-1.5490000005229376E-2</c:v>
                </c:pt>
                <c:pt idx="50">
                  <c:v>-6.6736499997205101E-2</c:v>
                </c:pt>
                <c:pt idx="51">
                  <c:v>0.10449350000271806</c:v>
                </c:pt>
                <c:pt idx="52">
                  <c:v>1.4225500002794433E-2</c:v>
                </c:pt>
                <c:pt idx="53">
                  <c:v>0.11208699999406235</c:v>
                </c:pt>
                <c:pt idx="54">
                  <c:v>2.7593999999226071E-2</c:v>
                </c:pt>
                <c:pt idx="55">
                  <c:v>-5.4720999993151054E-2</c:v>
                </c:pt>
                <c:pt idx="56">
                  <c:v>-1.1720999995304737E-2</c:v>
                </c:pt>
                <c:pt idx="57">
                  <c:v>-1.3105999998515472E-2</c:v>
                </c:pt>
                <c:pt idx="58">
                  <c:v>2.8940000047441572E-3</c:v>
                </c:pt>
                <c:pt idx="59">
                  <c:v>-5.379700000048615E-2</c:v>
                </c:pt>
                <c:pt idx="60">
                  <c:v>1.6202999999222811E-2</c:v>
                </c:pt>
                <c:pt idx="61">
                  <c:v>-5.5182000003696885E-2</c:v>
                </c:pt>
                <c:pt idx="62">
                  <c:v>0.10781799999676878</c:v>
                </c:pt>
                <c:pt idx="63">
                  <c:v>-7.406500000070082E-2</c:v>
                </c:pt>
                <c:pt idx="64">
                  <c:v>-8.0650000018067658E-3</c:v>
                </c:pt>
                <c:pt idx="65">
                  <c:v>-7.6696500000252854E-2</c:v>
                </c:pt>
                <c:pt idx="66">
                  <c:v>-5.2696500002639368E-2</c:v>
                </c:pt>
                <c:pt idx="67">
                  <c:v>-7.6943000000028405E-2</c:v>
                </c:pt>
                <c:pt idx="68">
                  <c:v>-2.9943000001367182E-2</c:v>
                </c:pt>
                <c:pt idx="69">
                  <c:v>-9.41030000030878E-2</c:v>
                </c:pt>
                <c:pt idx="70">
                  <c:v>2.2897000002558343E-2</c:v>
                </c:pt>
                <c:pt idx="71">
                  <c:v>0.13396450000436744</c:v>
                </c:pt>
                <c:pt idx="72">
                  <c:v>-1.0133000003406778E-2</c:v>
                </c:pt>
                <c:pt idx="73">
                  <c:v>1.4589999998861458E-2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3-4673-A815-E363BCDBE5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53-4673-A815-E363BCDBE5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53-4673-A815-E363BCDBE5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53-4673-A815-E363BCDBE5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53-4673-A815-E363BCDBE5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53-4673-A815-E363BCDBE5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-1.5678803373615092E-3</c:v>
                </c:pt>
                <c:pt idx="1">
                  <c:v>-1.5678803373615092E-3</c:v>
                </c:pt>
                <c:pt idx="2">
                  <c:v>-1.5573142243533718E-3</c:v>
                </c:pt>
                <c:pt idx="3">
                  <c:v>-1.4688925418115907E-3</c:v>
                </c:pt>
                <c:pt idx="4">
                  <c:v>-1.2703608395007995E-3</c:v>
                </c:pt>
                <c:pt idx="5">
                  <c:v>-1.2547897255940706E-3</c:v>
                </c:pt>
                <c:pt idx="6">
                  <c:v>-1.2503408359064339E-3</c:v>
                </c:pt>
                <c:pt idx="7">
                  <c:v>-1.2297647211011137E-3</c:v>
                </c:pt>
                <c:pt idx="8">
                  <c:v>-1.171373043950881E-3</c:v>
                </c:pt>
                <c:pt idx="9">
                  <c:v>-1.0612630241818707E-3</c:v>
                </c:pt>
                <c:pt idx="10">
                  <c:v>-1.0412430205875051E-3</c:v>
                </c:pt>
                <c:pt idx="11">
                  <c:v>-9.5782633894431549E-4</c:v>
                </c:pt>
                <c:pt idx="12">
                  <c:v>-9.572702277333609E-4</c:v>
                </c:pt>
                <c:pt idx="13">
                  <c:v>-9.2724022234181257E-4</c:v>
                </c:pt>
                <c:pt idx="14">
                  <c:v>-8.2213520347139358E-4</c:v>
                </c:pt>
                <c:pt idx="15">
                  <c:v>-7.2370351913242988E-4</c:v>
                </c:pt>
                <c:pt idx="16">
                  <c:v>-6.1470572178532867E-4</c:v>
                </c:pt>
                <c:pt idx="17">
                  <c:v>-6.0858849846482808E-4</c:v>
                </c:pt>
                <c:pt idx="18">
                  <c:v>-5.1794237107922873E-4</c:v>
                </c:pt>
                <c:pt idx="19">
                  <c:v>-5.1516181502445578E-4</c:v>
                </c:pt>
                <c:pt idx="20">
                  <c:v>-5.1404959260254639E-4</c:v>
                </c:pt>
                <c:pt idx="21">
                  <c:v>-5.1015681412586427E-4</c:v>
                </c:pt>
                <c:pt idx="22">
                  <c:v>-5.0904459170395509E-4</c:v>
                </c:pt>
                <c:pt idx="23">
                  <c:v>-5.0459570201631838E-4</c:v>
                </c:pt>
                <c:pt idx="24">
                  <c:v>-4.9458570021913557E-4</c:v>
                </c:pt>
                <c:pt idx="25">
                  <c:v>-4.0060290556780858E-4</c:v>
                </c:pt>
                <c:pt idx="26">
                  <c:v>-3.9059290377062576E-4</c:v>
                </c:pt>
                <c:pt idx="27">
                  <c:v>-2.8048288400161548E-4</c:v>
                </c:pt>
                <c:pt idx="28">
                  <c:v>-2.7547788310302397E-4</c:v>
                </c:pt>
                <c:pt idx="29">
                  <c:v>-2.5990676919629527E-4</c:v>
                </c:pt>
                <c:pt idx="30">
                  <c:v>-1.9706620235842567E-4</c:v>
                </c:pt>
                <c:pt idx="31">
                  <c:v>-1.9651009114747108E-4</c:v>
                </c:pt>
                <c:pt idx="32">
                  <c:v>-1.8705620056124308E-4</c:v>
                </c:pt>
                <c:pt idx="33">
                  <c:v>-8.7512293800369977E-5</c:v>
                </c:pt>
                <c:pt idx="34">
                  <c:v>-7.7502292003187164E-5</c:v>
                </c:pt>
                <c:pt idx="35">
                  <c:v>-7.7502292003187164E-5</c:v>
                </c:pt>
                <c:pt idx="36">
                  <c:v>4.261772956300593E-5</c:v>
                </c:pt>
                <c:pt idx="37">
                  <c:v>5.3183842571143114E-5</c:v>
                </c:pt>
                <c:pt idx="38">
                  <c:v>1.6774275202779032E-4</c:v>
                </c:pt>
                <c:pt idx="39">
                  <c:v>2.2001720585752252E-4</c:v>
                </c:pt>
                <c:pt idx="40">
                  <c:v>3.5515223011948972E-4</c:v>
                </c:pt>
                <c:pt idx="41">
                  <c:v>3.6571834312762713E-4</c:v>
                </c:pt>
                <c:pt idx="42">
                  <c:v>4.9529225528004844E-4</c:v>
                </c:pt>
                <c:pt idx="43">
                  <c:v>5.3139958982016374E-3</c:v>
                </c:pt>
                <c:pt idx="44">
                  <c:v>5.324562011209775E-3</c:v>
                </c:pt>
                <c:pt idx="45">
                  <c:v>5.4024175807434191E-3</c:v>
                </c:pt>
                <c:pt idx="46">
                  <c:v>5.4029736919543733E-3</c:v>
                </c:pt>
                <c:pt idx="47">
                  <c:v>5.4185448058611018E-3</c:v>
                </c:pt>
                <c:pt idx="48">
                  <c:v>5.4341159197678311E-3</c:v>
                </c:pt>
                <c:pt idx="49">
                  <c:v>5.5169764902000661E-3</c:v>
                </c:pt>
                <c:pt idx="50">
                  <c:v>5.521981491098657E-3</c:v>
                </c:pt>
                <c:pt idx="51">
                  <c:v>5.5331037153177496E-3</c:v>
                </c:pt>
                <c:pt idx="52">
                  <c:v>5.6265303987581214E-3</c:v>
                </c:pt>
                <c:pt idx="53">
                  <c:v>5.6270865099690764E-3</c:v>
                </c:pt>
                <c:pt idx="54">
                  <c:v>5.637096511766259E-3</c:v>
                </c:pt>
                <c:pt idx="55">
                  <c:v>5.7427576418476326E-3</c:v>
                </c:pt>
                <c:pt idx="56">
                  <c:v>5.7427576418476326E-3</c:v>
                </c:pt>
                <c:pt idx="57">
                  <c:v>5.7483187539571785E-3</c:v>
                </c:pt>
                <c:pt idx="58">
                  <c:v>5.7483187539571785E-3</c:v>
                </c:pt>
                <c:pt idx="59">
                  <c:v>5.9518554571665614E-3</c:v>
                </c:pt>
                <c:pt idx="60">
                  <c:v>5.9518554571665614E-3</c:v>
                </c:pt>
                <c:pt idx="61">
                  <c:v>5.9574165692761073E-3</c:v>
                </c:pt>
                <c:pt idx="62">
                  <c:v>5.9574165692761073E-3</c:v>
                </c:pt>
                <c:pt idx="63">
                  <c:v>6.045282140606934E-3</c:v>
                </c:pt>
                <c:pt idx="64">
                  <c:v>6.045282140606934E-3</c:v>
                </c:pt>
                <c:pt idx="65">
                  <c:v>6.0558482536150707E-3</c:v>
                </c:pt>
                <c:pt idx="66">
                  <c:v>6.0558482536150707E-3</c:v>
                </c:pt>
                <c:pt idx="67">
                  <c:v>6.0608532545136625E-3</c:v>
                </c:pt>
                <c:pt idx="68">
                  <c:v>6.0608532545136625E-3</c:v>
                </c:pt>
                <c:pt idx="69">
                  <c:v>6.1498310482663984E-3</c:v>
                </c:pt>
                <c:pt idx="70">
                  <c:v>6.1498310482663984E-3</c:v>
                </c:pt>
                <c:pt idx="71">
                  <c:v>6.2860782949502748E-3</c:v>
                </c:pt>
                <c:pt idx="72">
                  <c:v>6.5835977928109836E-3</c:v>
                </c:pt>
                <c:pt idx="73">
                  <c:v>6.5847100152328936E-3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53-4673-A815-E363BCDBE58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89</c:v>
                </c:pt>
                <c:pt idx="4">
                  <c:v>267.5</c:v>
                </c:pt>
                <c:pt idx="5">
                  <c:v>281.5</c:v>
                </c:pt>
                <c:pt idx="6">
                  <c:v>285.5</c:v>
                </c:pt>
                <c:pt idx="7">
                  <c:v>304</c:v>
                </c:pt>
                <c:pt idx="8">
                  <c:v>356.5</c:v>
                </c:pt>
                <c:pt idx="9">
                  <c:v>455.5</c:v>
                </c:pt>
                <c:pt idx="10">
                  <c:v>473.5</c:v>
                </c:pt>
                <c:pt idx="11">
                  <c:v>548.5</c:v>
                </c:pt>
                <c:pt idx="12">
                  <c:v>549</c:v>
                </c:pt>
                <c:pt idx="13">
                  <c:v>576</c:v>
                </c:pt>
                <c:pt idx="14">
                  <c:v>670.5</c:v>
                </c:pt>
                <c:pt idx="15">
                  <c:v>759</c:v>
                </c:pt>
                <c:pt idx="16">
                  <c:v>857</c:v>
                </c:pt>
                <c:pt idx="17">
                  <c:v>862.5</c:v>
                </c:pt>
                <c:pt idx="18">
                  <c:v>944</c:v>
                </c:pt>
                <c:pt idx="19">
                  <c:v>946.5</c:v>
                </c:pt>
                <c:pt idx="20">
                  <c:v>947.5</c:v>
                </c:pt>
                <c:pt idx="21">
                  <c:v>951</c:v>
                </c:pt>
                <c:pt idx="22">
                  <c:v>952</c:v>
                </c:pt>
                <c:pt idx="23">
                  <c:v>956</c:v>
                </c:pt>
                <c:pt idx="24">
                  <c:v>965</c:v>
                </c:pt>
                <c:pt idx="25">
                  <c:v>1049.5</c:v>
                </c:pt>
                <c:pt idx="26">
                  <c:v>1058.5</c:v>
                </c:pt>
                <c:pt idx="27">
                  <c:v>1157.5</c:v>
                </c:pt>
                <c:pt idx="28">
                  <c:v>1162</c:v>
                </c:pt>
                <c:pt idx="29">
                  <c:v>1176</c:v>
                </c:pt>
                <c:pt idx="30">
                  <c:v>1232.5</c:v>
                </c:pt>
                <c:pt idx="31">
                  <c:v>1233</c:v>
                </c:pt>
                <c:pt idx="32">
                  <c:v>1241.5</c:v>
                </c:pt>
                <c:pt idx="33">
                  <c:v>1331</c:v>
                </c:pt>
                <c:pt idx="34">
                  <c:v>1340</c:v>
                </c:pt>
                <c:pt idx="35">
                  <c:v>1340</c:v>
                </c:pt>
                <c:pt idx="36">
                  <c:v>1448</c:v>
                </c:pt>
                <c:pt idx="37">
                  <c:v>1457.5</c:v>
                </c:pt>
                <c:pt idx="38">
                  <c:v>1560.5</c:v>
                </c:pt>
                <c:pt idx="39">
                  <c:v>1607.5</c:v>
                </c:pt>
                <c:pt idx="40">
                  <c:v>1729</c:v>
                </c:pt>
                <c:pt idx="41">
                  <c:v>1738.5</c:v>
                </c:pt>
                <c:pt idx="42">
                  <c:v>1855</c:v>
                </c:pt>
                <c:pt idx="43">
                  <c:v>6187.5</c:v>
                </c:pt>
                <c:pt idx="44">
                  <c:v>6197</c:v>
                </c:pt>
                <c:pt idx="45">
                  <c:v>6267</c:v>
                </c:pt>
                <c:pt idx="46">
                  <c:v>6267.5</c:v>
                </c:pt>
                <c:pt idx="47">
                  <c:v>6281.5</c:v>
                </c:pt>
                <c:pt idx="48">
                  <c:v>6295.5</c:v>
                </c:pt>
                <c:pt idx="49">
                  <c:v>6370</c:v>
                </c:pt>
                <c:pt idx="50">
                  <c:v>6374.5</c:v>
                </c:pt>
                <c:pt idx="51">
                  <c:v>6384.5</c:v>
                </c:pt>
                <c:pt idx="52">
                  <c:v>6468.5</c:v>
                </c:pt>
                <c:pt idx="53">
                  <c:v>6469</c:v>
                </c:pt>
                <c:pt idx="54">
                  <c:v>6478</c:v>
                </c:pt>
                <c:pt idx="55">
                  <c:v>6573</c:v>
                </c:pt>
                <c:pt idx="56">
                  <c:v>6573</c:v>
                </c:pt>
                <c:pt idx="57">
                  <c:v>6578</c:v>
                </c:pt>
                <c:pt idx="58">
                  <c:v>6578</c:v>
                </c:pt>
                <c:pt idx="59">
                  <c:v>6761</c:v>
                </c:pt>
                <c:pt idx="60">
                  <c:v>6761</c:v>
                </c:pt>
                <c:pt idx="61">
                  <c:v>6766</c:v>
                </c:pt>
                <c:pt idx="62">
                  <c:v>6766</c:v>
                </c:pt>
                <c:pt idx="63">
                  <c:v>6845</c:v>
                </c:pt>
                <c:pt idx="64">
                  <c:v>6845</c:v>
                </c:pt>
                <c:pt idx="65">
                  <c:v>6854.5</c:v>
                </c:pt>
                <c:pt idx="66">
                  <c:v>6854.5</c:v>
                </c:pt>
                <c:pt idx="67">
                  <c:v>6859</c:v>
                </c:pt>
                <c:pt idx="68">
                  <c:v>6859</c:v>
                </c:pt>
                <c:pt idx="69">
                  <c:v>6939</c:v>
                </c:pt>
                <c:pt idx="70">
                  <c:v>6939</c:v>
                </c:pt>
                <c:pt idx="71">
                  <c:v>7061.5</c:v>
                </c:pt>
                <c:pt idx="72">
                  <c:v>7329</c:v>
                </c:pt>
                <c:pt idx="73">
                  <c:v>7330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353-4673-A815-E363BCDBE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750304"/>
        <c:axId val="1"/>
      </c:scatterChart>
      <c:valAx>
        <c:axId val="84275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75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2897D5-4E44-4B4D-1687-58F29372C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0" t="s">
        <v>38</v>
      </c>
      <c r="F1" s="3" t="s">
        <v>39</v>
      </c>
    </row>
    <row r="2" spans="1:7" s="3" customFormat="1" ht="12.95" customHeight="1" x14ac:dyDescent="0.2">
      <c r="A2" s="3" t="s">
        <v>23</v>
      </c>
      <c r="B2" s="3" t="s">
        <v>40</v>
      </c>
      <c r="C2" s="6"/>
      <c r="D2" s="6"/>
    </row>
    <row r="3" spans="1:7" s="3" customFormat="1" ht="12.95" customHeight="1" thickBot="1" x14ac:dyDescent="0.25"/>
    <row r="4" spans="1:7" s="3" customFormat="1" ht="12.95" customHeight="1" thickTop="1" thickBot="1" x14ac:dyDescent="0.25">
      <c r="A4" s="7" t="s">
        <v>0</v>
      </c>
      <c r="C4" s="8">
        <v>14862.584999999999</v>
      </c>
      <c r="D4" s="9">
        <v>3.7762769999999999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3">
        <v>14862.584999999999</v>
      </c>
    </row>
    <row r="8" spans="1:7" s="3" customFormat="1" ht="12.95" customHeight="1" x14ac:dyDescent="0.2">
      <c r="A8" s="3" t="s">
        <v>3</v>
      </c>
      <c r="C8" s="3">
        <v>3.7762769999999999</v>
      </c>
    </row>
    <row r="9" spans="1:7" s="3" customFormat="1" ht="12.95" customHeight="1" x14ac:dyDescent="0.2">
      <c r="A9" s="10" t="s">
        <v>27</v>
      </c>
      <c r="C9" s="11">
        <v>-9.5</v>
      </c>
      <c r="D9" s="3" t="s">
        <v>28</v>
      </c>
    </row>
    <row r="10" spans="1:7" s="3" customFormat="1" ht="12.95" customHeight="1" thickBot="1" x14ac:dyDescent="0.25">
      <c r="C10" s="12" t="s">
        <v>19</v>
      </c>
      <c r="D10" s="12" t="s">
        <v>20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-1.5678803373615092E-3</v>
      </c>
      <c r="D11" s="6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1.1122224219091955E-6</v>
      </c>
      <c r="D12" s="6"/>
    </row>
    <row r="13" spans="1:7" s="3" customFormat="1" ht="12.95" customHeight="1" x14ac:dyDescent="0.2">
      <c r="A13" s="3" t="s">
        <v>18</v>
      </c>
      <c r="C13" s="6" t="s">
        <v>13</v>
      </c>
      <c r="D13" s="15" t="s">
        <v>36</v>
      </c>
      <c r="E13" s="11">
        <v>1</v>
      </c>
    </row>
    <row r="14" spans="1:7" s="3" customFormat="1" ht="12.95" customHeight="1" x14ac:dyDescent="0.2">
      <c r="D14" s="15" t="s">
        <v>29</v>
      </c>
      <c r="E14" s="16">
        <f ca="1">NOW()+15018.5+$C$9/24</f>
        <v>60374.754492245367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42542.701994710013</v>
      </c>
      <c r="D15" s="15" t="s">
        <v>37</v>
      </c>
      <c r="E15" s="16">
        <f ca="1">ROUND(2*(E14-$C$7)/$C$8,0)/2+E13</f>
        <v>12053</v>
      </c>
    </row>
    <row r="16" spans="1:7" s="3" customFormat="1" ht="12.95" customHeight="1" x14ac:dyDescent="0.2">
      <c r="A16" s="7" t="s">
        <v>4</v>
      </c>
      <c r="C16" s="19">
        <f ca="1">+C8+C12</f>
        <v>3.7762781122224216</v>
      </c>
      <c r="D16" s="15" t="s">
        <v>30</v>
      </c>
      <c r="E16" s="13">
        <f ca="1">ROUND(2*(E14-$C$15)/$C$16,0)/2+E13</f>
        <v>4723</v>
      </c>
    </row>
    <row r="17" spans="1:18" s="3" customFormat="1" ht="12.95" customHeight="1" thickBot="1" x14ac:dyDescent="0.25">
      <c r="A17" s="15" t="s">
        <v>26</v>
      </c>
      <c r="C17" s="3">
        <f>COUNT(C21:C2191)</f>
        <v>74</v>
      </c>
      <c r="D17" s="15" t="s">
        <v>31</v>
      </c>
      <c r="E17" s="20">
        <f ca="1">+$C$15+$C$16*E16-15018.5-$C$9/24</f>
        <v>45359.959352069847</v>
      </c>
    </row>
    <row r="18" spans="1:18" s="3" customFormat="1" ht="12.95" customHeight="1" thickTop="1" thickBot="1" x14ac:dyDescent="0.25">
      <c r="A18" s="7" t="s">
        <v>5</v>
      </c>
      <c r="C18" s="21">
        <f ca="1">+C15</f>
        <v>42542.701994710013</v>
      </c>
      <c r="D18" s="22">
        <f ca="1">+C16</f>
        <v>3.7762781122224216</v>
      </c>
      <c r="E18" s="23" t="s">
        <v>32</v>
      </c>
    </row>
    <row r="19" spans="1:18" s="3" customFormat="1" ht="12.95" customHeight="1" thickTop="1" x14ac:dyDescent="0.2">
      <c r="A19" s="24" t="s">
        <v>33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34</v>
      </c>
      <c r="I20" s="26" t="s">
        <v>44</v>
      </c>
      <c r="J20" s="26" t="s">
        <v>48</v>
      </c>
      <c r="K20" s="26" t="s">
        <v>49</v>
      </c>
      <c r="L20" s="26" t="s">
        <v>50</v>
      </c>
      <c r="M20" s="26" t="s">
        <v>24</v>
      </c>
      <c r="N20" s="26" t="s">
        <v>25</v>
      </c>
      <c r="O20" s="26" t="s">
        <v>22</v>
      </c>
      <c r="P20" s="27" t="s">
        <v>21</v>
      </c>
      <c r="Q20" s="12" t="s">
        <v>14</v>
      </c>
      <c r="R20" s="28" t="s">
        <v>35</v>
      </c>
    </row>
    <row r="21" spans="1:18" s="3" customFormat="1" ht="12.95" customHeight="1" x14ac:dyDescent="0.2">
      <c r="A21" s="3" t="s">
        <v>41</v>
      </c>
      <c r="C21" s="29">
        <v>14862.584999999999</v>
      </c>
      <c r="D21" s="29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-1.5678803373615092E-3</v>
      </c>
      <c r="Q21" s="31" t="s">
        <v>46</v>
      </c>
    </row>
    <row r="22" spans="1:18" s="3" customFormat="1" ht="12.95" customHeight="1" x14ac:dyDescent="0.2">
      <c r="A22" s="4" t="s">
        <v>42</v>
      </c>
      <c r="B22" s="5" t="s">
        <v>43</v>
      </c>
      <c r="C22" s="4">
        <v>14862.621999999999</v>
      </c>
      <c r="D22" s="4" t="s">
        <v>44</v>
      </c>
      <c r="E22" s="3">
        <f t="shared" ref="E22:E49" si="0">+(C22-C$7)/C$8</f>
        <v>9.7980100507091862E-3</v>
      </c>
      <c r="F22" s="3">
        <f t="shared" ref="F22:F85" si="1">ROUND(2*E22,0)/2</f>
        <v>0</v>
      </c>
      <c r="G22" s="3">
        <f t="shared" ref="G22:G49" si="2">+C22-(C$7+F22*C$8)</f>
        <v>3.7000000000261934E-2</v>
      </c>
      <c r="I22" s="3">
        <f t="shared" ref="I22:I53" si="3">+G22</f>
        <v>3.7000000000261934E-2</v>
      </c>
      <c r="O22" s="3">
        <f t="shared" ref="O22:O49" ca="1" si="4">+C$11+C$12*$F22</f>
        <v>-1.5678803373615092E-3</v>
      </c>
      <c r="Q22" s="31" t="s">
        <v>46</v>
      </c>
    </row>
    <row r="23" spans="1:18" s="3" customFormat="1" ht="12.95" customHeight="1" x14ac:dyDescent="0.2">
      <c r="A23" s="4" t="s">
        <v>42</v>
      </c>
      <c r="B23" s="5" t="s">
        <v>45</v>
      </c>
      <c r="C23" s="4">
        <v>14898.571</v>
      </c>
      <c r="D23" s="4" t="s">
        <v>44</v>
      </c>
      <c r="E23" s="3">
        <f t="shared" si="0"/>
        <v>9.5294916130360114</v>
      </c>
      <c r="F23" s="3">
        <f t="shared" si="1"/>
        <v>9.5</v>
      </c>
      <c r="G23" s="3">
        <f t="shared" si="2"/>
        <v>0.11136850000002596</v>
      </c>
      <c r="I23" s="3">
        <f t="shared" si="3"/>
        <v>0.11136850000002596</v>
      </c>
      <c r="O23" s="3">
        <f t="shared" ca="1" si="4"/>
        <v>-1.5573142243533718E-3</v>
      </c>
      <c r="Q23" s="31" t="s">
        <v>47</v>
      </c>
    </row>
    <row r="24" spans="1:18" x14ac:dyDescent="0.2">
      <c r="A24" s="4" t="s">
        <v>42</v>
      </c>
      <c r="B24" s="5" t="s">
        <v>43</v>
      </c>
      <c r="C24" s="4">
        <v>15198.671</v>
      </c>
      <c r="D24" s="4" t="s">
        <v>44</v>
      </c>
      <c r="E24">
        <f t="shared" si="0"/>
        <v>88.999297456198562</v>
      </c>
      <c r="F24">
        <f t="shared" si="1"/>
        <v>89</v>
      </c>
      <c r="G24">
        <f t="shared" si="2"/>
        <v>-2.652999999554595E-3</v>
      </c>
      <c r="I24">
        <f t="shared" si="3"/>
        <v>-2.652999999554595E-3</v>
      </c>
      <c r="O24">
        <f t="shared" ca="1" si="4"/>
        <v>-1.4688925418115907E-3</v>
      </c>
      <c r="Q24" s="1">
        <f t="shared" ref="Q22:Q49" si="5">+C24-15018.5</f>
        <v>180.17100000000028</v>
      </c>
    </row>
    <row r="25" spans="1:18" x14ac:dyDescent="0.2">
      <c r="A25" s="4" t="s">
        <v>42</v>
      </c>
      <c r="B25" s="5" t="s">
        <v>45</v>
      </c>
      <c r="C25" s="4">
        <v>15872.81</v>
      </c>
      <c r="D25" s="4" t="s">
        <v>44</v>
      </c>
      <c r="E25">
        <f t="shared" si="0"/>
        <v>267.51877576777349</v>
      </c>
      <c r="F25">
        <f t="shared" si="1"/>
        <v>267.5</v>
      </c>
      <c r="G25">
        <f t="shared" si="2"/>
        <v>7.0902499999647262E-2</v>
      </c>
      <c r="I25">
        <f t="shared" si="3"/>
        <v>7.0902499999647262E-2</v>
      </c>
      <c r="O25">
        <f t="shared" ca="1" si="4"/>
        <v>-1.2703608395007995E-3</v>
      </c>
      <c r="Q25" s="1">
        <f t="shared" si="5"/>
        <v>854.30999999999949</v>
      </c>
    </row>
    <row r="26" spans="1:18" x14ac:dyDescent="0.2">
      <c r="A26" s="4" t="s">
        <v>42</v>
      </c>
      <c r="B26" s="5" t="s">
        <v>45</v>
      </c>
      <c r="C26" s="4">
        <v>15925.704</v>
      </c>
      <c r="D26" s="4" t="s">
        <v>44</v>
      </c>
      <c r="E26">
        <f t="shared" si="0"/>
        <v>281.52569316286929</v>
      </c>
      <c r="F26">
        <f t="shared" si="1"/>
        <v>281.5</v>
      </c>
      <c r="G26">
        <f t="shared" si="2"/>
        <v>9.7024500000770786E-2</v>
      </c>
      <c r="I26">
        <f t="shared" si="3"/>
        <v>9.7024500000770786E-2</v>
      </c>
      <c r="O26">
        <f t="shared" ca="1" si="4"/>
        <v>-1.2547897255940706E-3</v>
      </c>
      <c r="Q26" s="1">
        <f t="shared" si="5"/>
        <v>907.20399999999972</v>
      </c>
    </row>
    <row r="27" spans="1:18" x14ac:dyDescent="0.2">
      <c r="A27" s="4" t="s">
        <v>42</v>
      </c>
      <c r="B27" s="5" t="s">
        <v>45</v>
      </c>
      <c r="C27" s="4">
        <v>15940.646000000001</v>
      </c>
      <c r="D27" s="4" t="s">
        <v>44</v>
      </c>
      <c r="E27">
        <f t="shared" si="0"/>
        <v>285.48250035683333</v>
      </c>
      <c r="F27">
        <f t="shared" si="1"/>
        <v>285.5</v>
      </c>
      <c r="G27">
        <f t="shared" si="2"/>
        <v>-6.608349999805796E-2</v>
      </c>
      <c r="I27">
        <f t="shared" si="3"/>
        <v>-6.608349999805796E-2</v>
      </c>
      <c r="O27">
        <f t="shared" ca="1" si="4"/>
        <v>-1.2503408359064339E-3</v>
      </c>
      <c r="Q27" s="1">
        <f t="shared" si="5"/>
        <v>922.14600000000064</v>
      </c>
    </row>
    <row r="28" spans="1:18" x14ac:dyDescent="0.2">
      <c r="A28" s="4" t="s">
        <v>42</v>
      </c>
      <c r="B28" s="5" t="s">
        <v>43</v>
      </c>
      <c r="C28" s="4">
        <v>16010.569</v>
      </c>
      <c r="D28" s="4" t="s">
        <v>44</v>
      </c>
      <c r="E28">
        <f t="shared" si="0"/>
        <v>303.99888567496515</v>
      </c>
      <c r="F28">
        <f t="shared" si="1"/>
        <v>304</v>
      </c>
      <c r="G28">
        <f t="shared" si="2"/>
        <v>-4.2080000002897577E-3</v>
      </c>
      <c r="I28">
        <f t="shared" si="3"/>
        <v>-4.2080000002897577E-3</v>
      </c>
      <c r="O28">
        <f t="shared" ca="1" si="4"/>
        <v>-1.2297647211011137E-3</v>
      </c>
      <c r="Q28" s="1">
        <f t="shared" si="5"/>
        <v>992.06899999999951</v>
      </c>
    </row>
    <row r="29" spans="1:18" x14ac:dyDescent="0.2">
      <c r="A29" s="4" t="s">
        <v>42</v>
      </c>
      <c r="B29" s="5" t="s">
        <v>45</v>
      </c>
      <c r="C29" s="4">
        <v>16208.776</v>
      </c>
      <c r="D29" s="4" t="s">
        <v>44</v>
      </c>
      <c r="E29">
        <f t="shared" si="0"/>
        <v>356.4862958940779</v>
      </c>
      <c r="F29">
        <f t="shared" si="1"/>
        <v>356.5</v>
      </c>
      <c r="G29">
        <f t="shared" si="2"/>
        <v>-5.1750499998888699E-2</v>
      </c>
      <c r="I29">
        <f t="shared" si="3"/>
        <v>-5.1750499998888699E-2</v>
      </c>
      <c r="O29">
        <f t="shared" ca="1" si="4"/>
        <v>-1.171373043950881E-3</v>
      </c>
      <c r="Q29" s="1">
        <f t="shared" si="5"/>
        <v>1190.2759999999998</v>
      </c>
    </row>
    <row r="30" spans="1:18" x14ac:dyDescent="0.2">
      <c r="A30" s="4" t="s">
        <v>42</v>
      </c>
      <c r="B30" s="5" t="s">
        <v>45</v>
      </c>
      <c r="C30" s="4">
        <v>16582.723999999998</v>
      </c>
      <c r="D30" s="4" t="s">
        <v>44</v>
      </c>
      <c r="E30">
        <f t="shared" si="0"/>
        <v>455.51187055398725</v>
      </c>
      <c r="F30">
        <f t="shared" si="1"/>
        <v>455.5</v>
      </c>
      <c r="G30">
        <f t="shared" si="2"/>
        <v>4.4826499997725477E-2</v>
      </c>
      <c r="I30">
        <f t="shared" si="3"/>
        <v>4.4826499997725477E-2</v>
      </c>
      <c r="O30">
        <f t="shared" ca="1" si="4"/>
        <v>-1.0612630241818707E-3</v>
      </c>
      <c r="Q30" s="1">
        <f t="shared" si="5"/>
        <v>1564.2239999999983</v>
      </c>
    </row>
    <row r="31" spans="1:18" x14ac:dyDescent="0.2">
      <c r="A31" s="4" t="s">
        <v>42</v>
      </c>
      <c r="B31" s="5" t="s">
        <v>45</v>
      </c>
      <c r="C31" s="4">
        <v>16650.72</v>
      </c>
      <c r="D31" s="4" t="s">
        <v>44</v>
      </c>
      <c r="E31">
        <f t="shared" si="0"/>
        <v>473.51796491623946</v>
      </c>
      <c r="F31">
        <f t="shared" si="1"/>
        <v>473.5</v>
      </c>
      <c r="G31">
        <f t="shared" si="2"/>
        <v>6.7840500003512716E-2</v>
      </c>
      <c r="I31">
        <f t="shared" si="3"/>
        <v>6.7840500003512716E-2</v>
      </c>
      <c r="O31">
        <f t="shared" ca="1" si="4"/>
        <v>-1.0412430205875051E-3</v>
      </c>
      <c r="Q31" s="1">
        <f t="shared" si="5"/>
        <v>1632.2200000000012</v>
      </c>
    </row>
    <row r="32" spans="1:18" x14ac:dyDescent="0.2">
      <c r="A32" s="4" t="s">
        <v>42</v>
      </c>
      <c r="B32" s="5" t="s">
        <v>45</v>
      </c>
      <c r="C32" s="4">
        <v>16933.843000000001</v>
      </c>
      <c r="D32" s="4" t="s">
        <v>44</v>
      </c>
      <c r="E32">
        <f t="shared" si="0"/>
        <v>548.4920730126529</v>
      </c>
      <c r="F32">
        <f t="shared" si="1"/>
        <v>548.5</v>
      </c>
      <c r="G32">
        <f t="shared" si="2"/>
        <v>-2.9934499998489628E-2</v>
      </c>
      <c r="I32">
        <f t="shared" si="3"/>
        <v>-2.9934499998489628E-2</v>
      </c>
      <c r="O32">
        <f t="shared" ca="1" si="4"/>
        <v>-9.5782633894431549E-4</v>
      </c>
      <c r="Q32" s="1">
        <f t="shared" si="5"/>
        <v>1915.3430000000008</v>
      </c>
    </row>
    <row r="33" spans="1:17" x14ac:dyDescent="0.2">
      <c r="A33" s="4" t="s">
        <v>42</v>
      </c>
      <c r="B33" s="5" t="s">
        <v>43</v>
      </c>
      <c r="C33" s="4">
        <v>16935.791000000001</v>
      </c>
      <c r="D33" s="4" t="s">
        <v>44</v>
      </c>
      <c r="E33">
        <f t="shared" si="0"/>
        <v>549.00792500126499</v>
      </c>
      <c r="F33">
        <f t="shared" si="1"/>
        <v>549</v>
      </c>
      <c r="G33">
        <f t="shared" si="2"/>
        <v>2.9927000003226567E-2</v>
      </c>
      <c r="I33">
        <f t="shared" si="3"/>
        <v>2.9927000003226567E-2</v>
      </c>
      <c r="O33">
        <f t="shared" ca="1" si="4"/>
        <v>-9.572702277333609E-4</v>
      </c>
      <c r="Q33" s="1">
        <f t="shared" si="5"/>
        <v>1917.2910000000011</v>
      </c>
    </row>
    <row r="34" spans="1:17" x14ac:dyDescent="0.2">
      <c r="A34" s="4" t="s">
        <v>42</v>
      </c>
      <c r="B34" s="5" t="s">
        <v>43</v>
      </c>
      <c r="C34" s="4">
        <v>17037.669999999998</v>
      </c>
      <c r="D34" s="4" t="s">
        <v>44</v>
      </c>
      <c r="E34">
        <f t="shared" si="0"/>
        <v>575.98661327015975</v>
      </c>
      <c r="F34">
        <f t="shared" si="1"/>
        <v>576</v>
      </c>
      <c r="G34">
        <f t="shared" si="2"/>
        <v>-5.0552000000607222E-2</v>
      </c>
      <c r="I34">
        <f t="shared" si="3"/>
        <v>-5.0552000000607222E-2</v>
      </c>
      <c r="O34">
        <f t="shared" ca="1" si="4"/>
        <v>-9.2724022234181257E-4</v>
      </c>
      <c r="Q34" s="1">
        <f t="shared" si="5"/>
        <v>2019.1699999999983</v>
      </c>
    </row>
    <row r="35" spans="1:17" x14ac:dyDescent="0.2">
      <c r="A35" s="4" t="s">
        <v>42</v>
      </c>
      <c r="B35" s="5" t="s">
        <v>45</v>
      </c>
      <c r="C35" s="4">
        <v>17394.617999999999</v>
      </c>
      <c r="D35" s="4" t="s">
        <v>44</v>
      </c>
      <c r="E35">
        <f t="shared" si="0"/>
        <v>670.51039952842427</v>
      </c>
      <c r="F35">
        <f t="shared" si="1"/>
        <v>670.5</v>
      </c>
      <c r="G35">
        <f t="shared" si="2"/>
        <v>3.9271499997994397E-2</v>
      </c>
      <c r="I35">
        <f t="shared" si="3"/>
        <v>3.9271499997994397E-2</v>
      </c>
      <c r="O35">
        <f t="shared" ca="1" si="4"/>
        <v>-8.2213520347139358E-4</v>
      </c>
      <c r="Q35" s="1">
        <f t="shared" si="5"/>
        <v>2376.1179999999986</v>
      </c>
    </row>
    <row r="36" spans="1:17" x14ac:dyDescent="0.2">
      <c r="A36" s="4" t="s">
        <v>42</v>
      </c>
      <c r="B36" s="5" t="s">
        <v>43</v>
      </c>
      <c r="C36" s="4">
        <v>17728.804</v>
      </c>
      <c r="D36" s="4" t="s">
        <v>44</v>
      </c>
      <c r="E36">
        <f t="shared" si="0"/>
        <v>759.00655592796852</v>
      </c>
      <c r="F36">
        <f t="shared" si="1"/>
        <v>759</v>
      </c>
      <c r="G36">
        <f t="shared" si="2"/>
        <v>2.4757000002864515E-2</v>
      </c>
      <c r="I36">
        <f t="shared" si="3"/>
        <v>2.4757000002864515E-2</v>
      </c>
      <c r="O36">
        <f t="shared" ca="1" si="4"/>
        <v>-7.2370351913242988E-4</v>
      </c>
      <c r="Q36" s="1">
        <f t="shared" si="5"/>
        <v>2710.3040000000001</v>
      </c>
    </row>
    <row r="37" spans="1:17" x14ac:dyDescent="0.2">
      <c r="A37" s="4" t="s">
        <v>42</v>
      </c>
      <c r="B37" s="5" t="s">
        <v>43</v>
      </c>
      <c r="C37" s="4">
        <v>18098.805</v>
      </c>
      <c r="D37" s="4" t="s">
        <v>44</v>
      </c>
      <c r="E37">
        <f t="shared" si="0"/>
        <v>856.98692124544925</v>
      </c>
      <c r="F37">
        <f t="shared" si="1"/>
        <v>857</v>
      </c>
      <c r="G37">
        <f t="shared" si="2"/>
        <v>-4.9388999999791849E-2</v>
      </c>
      <c r="I37">
        <f t="shared" si="3"/>
        <v>-4.9388999999791849E-2</v>
      </c>
      <c r="O37">
        <f t="shared" ca="1" si="4"/>
        <v>-6.1470572178532867E-4</v>
      </c>
      <c r="Q37" s="1">
        <f t="shared" si="5"/>
        <v>3080.3050000000003</v>
      </c>
    </row>
    <row r="38" spans="1:17" x14ac:dyDescent="0.2">
      <c r="A38" s="4" t="s">
        <v>42</v>
      </c>
      <c r="B38" s="5" t="s">
        <v>45</v>
      </c>
      <c r="C38" s="4">
        <v>18119.580999999998</v>
      </c>
      <c r="D38" s="4" t="s">
        <v>44</v>
      </c>
      <c r="E38">
        <f t="shared" si="0"/>
        <v>862.48863629442417</v>
      </c>
      <c r="F38">
        <f t="shared" si="1"/>
        <v>862.5</v>
      </c>
      <c r="G38">
        <f t="shared" si="2"/>
        <v>-4.2912500000966247E-2</v>
      </c>
      <c r="I38">
        <f t="shared" si="3"/>
        <v>-4.2912500000966247E-2</v>
      </c>
      <c r="O38">
        <f t="shared" ca="1" si="4"/>
        <v>-6.0858849846482808E-4</v>
      </c>
      <c r="Q38" s="1">
        <f t="shared" si="5"/>
        <v>3101.0809999999983</v>
      </c>
    </row>
    <row r="39" spans="1:17" x14ac:dyDescent="0.2">
      <c r="A39" s="4" t="s">
        <v>42</v>
      </c>
      <c r="B39" s="5" t="s">
        <v>43</v>
      </c>
      <c r="C39" s="4">
        <v>18427.378000000001</v>
      </c>
      <c r="D39" s="4" t="s">
        <v>44</v>
      </c>
      <c r="E39">
        <f t="shared" si="0"/>
        <v>943.9966930392028</v>
      </c>
      <c r="F39">
        <f t="shared" si="1"/>
        <v>944</v>
      </c>
      <c r="G39">
        <f t="shared" si="2"/>
        <v>-1.2487999996665167E-2</v>
      </c>
      <c r="I39">
        <f t="shared" si="3"/>
        <v>-1.2487999996665167E-2</v>
      </c>
      <c r="O39">
        <f t="shared" ca="1" si="4"/>
        <v>-5.1794237107922873E-4</v>
      </c>
      <c r="Q39" s="1">
        <f t="shared" si="5"/>
        <v>3408.8780000000006</v>
      </c>
    </row>
    <row r="40" spans="1:17" x14ac:dyDescent="0.2">
      <c r="A40" s="4" t="s">
        <v>42</v>
      </c>
      <c r="B40" s="5" t="s">
        <v>45</v>
      </c>
      <c r="C40" s="4">
        <v>18436.830000000002</v>
      </c>
      <c r="D40" s="4" t="s">
        <v>44</v>
      </c>
      <c r="E40">
        <f t="shared" si="0"/>
        <v>946.49968739051792</v>
      </c>
      <c r="F40">
        <f t="shared" si="1"/>
        <v>946.5</v>
      </c>
      <c r="G40">
        <f t="shared" si="2"/>
        <v>-1.1804999958258122E-3</v>
      </c>
      <c r="I40">
        <f t="shared" si="3"/>
        <v>-1.1804999958258122E-3</v>
      </c>
      <c r="O40">
        <f t="shared" ca="1" si="4"/>
        <v>-5.1516181502445578E-4</v>
      </c>
      <c r="Q40" s="1">
        <f t="shared" si="5"/>
        <v>3418.3300000000017</v>
      </c>
    </row>
    <row r="41" spans="1:17" x14ac:dyDescent="0.2">
      <c r="A41" s="4" t="s">
        <v>42</v>
      </c>
      <c r="B41" s="5" t="s">
        <v>45</v>
      </c>
      <c r="C41" s="4">
        <v>18440.537</v>
      </c>
      <c r="D41" s="4" t="s">
        <v>44</v>
      </c>
      <c r="E41">
        <f t="shared" si="0"/>
        <v>947.48134207315866</v>
      </c>
      <c r="F41">
        <f t="shared" si="1"/>
        <v>947.5</v>
      </c>
      <c r="G41">
        <f t="shared" si="2"/>
        <v>-7.0457499998155981E-2</v>
      </c>
      <c r="I41">
        <f t="shared" si="3"/>
        <v>-7.0457499998155981E-2</v>
      </c>
      <c r="O41">
        <f t="shared" ca="1" si="4"/>
        <v>-5.1404959260254639E-4</v>
      </c>
      <c r="Q41" s="1">
        <f t="shared" si="5"/>
        <v>3422.0370000000003</v>
      </c>
    </row>
    <row r="42" spans="1:17" x14ac:dyDescent="0.2">
      <c r="A42" s="4" t="s">
        <v>42</v>
      </c>
      <c r="B42" s="5" t="s">
        <v>43</v>
      </c>
      <c r="C42" s="4">
        <v>18453.802</v>
      </c>
      <c r="D42" s="4" t="s">
        <v>44</v>
      </c>
      <c r="E42">
        <f t="shared" si="0"/>
        <v>950.99406108185406</v>
      </c>
      <c r="F42">
        <f t="shared" si="1"/>
        <v>951</v>
      </c>
      <c r="G42">
        <f t="shared" si="2"/>
        <v>-2.2426999999879627E-2</v>
      </c>
      <c r="I42">
        <f t="shared" si="3"/>
        <v>-2.2426999999879627E-2</v>
      </c>
      <c r="O42">
        <f t="shared" ca="1" si="4"/>
        <v>-5.1015681412586427E-4</v>
      </c>
      <c r="Q42" s="1">
        <f t="shared" si="5"/>
        <v>3435.3019999999997</v>
      </c>
    </row>
    <row r="43" spans="1:17" x14ac:dyDescent="0.2">
      <c r="A43" s="4" t="s">
        <v>42</v>
      </c>
      <c r="B43" s="5" t="s">
        <v>43</v>
      </c>
      <c r="C43" s="4">
        <v>18457.675999999999</v>
      </c>
      <c r="D43" s="4" t="s">
        <v>44</v>
      </c>
      <c r="E43">
        <f t="shared" si="0"/>
        <v>952.01993921526423</v>
      </c>
      <c r="F43">
        <f t="shared" si="1"/>
        <v>952</v>
      </c>
      <c r="G43">
        <f t="shared" si="2"/>
        <v>7.5295999999070773E-2</v>
      </c>
      <c r="I43">
        <f t="shared" si="3"/>
        <v>7.5295999999070773E-2</v>
      </c>
      <c r="O43">
        <f t="shared" ca="1" si="4"/>
        <v>-5.0904459170395509E-4</v>
      </c>
      <c r="Q43" s="1">
        <f t="shared" si="5"/>
        <v>3439.1759999999995</v>
      </c>
    </row>
    <row r="44" spans="1:17" x14ac:dyDescent="0.2">
      <c r="A44" s="4" t="s">
        <v>42</v>
      </c>
      <c r="B44" s="5" t="s">
        <v>43</v>
      </c>
      <c r="C44" s="4">
        <v>18472.699000000001</v>
      </c>
      <c r="D44" s="4" t="s">
        <v>44</v>
      </c>
      <c r="E44">
        <f t="shared" si="0"/>
        <v>955.99819610690679</v>
      </c>
      <c r="F44">
        <f t="shared" si="1"/>
        <v>956</v>
      </c>
      <c r="G44">
        <f t="shared" si="2"/>
        <v>-6.8119999996270053E-3</v>
      </c>
      <c r="I44">
        <f t="shared" si="3"/>
        <v>-6.8119999996270053E-3</v>
      </c>
      <c r="O44">
        <f t="shared" ca="1" si="4"/>
        <v>-5.0459570201631838E-4</v>
      </c>
      <c r="Q44" s="1">
        <f t="shared" si="5"/>
        <v>3454.1990000000005</v>
      </c>
    </row>
    <row r="45" spans="1:17" x14ac:dyDescent="0.2">
      <c r="A45" s="4" t="s">
        <v>42</v>
      </c>
      <c r="B45" s="5" t="s">
        <v>43</v>
      </c>
      <c r="C45" s="4">
        <v>18506.687000000002</v>
      </c>
      <c r="D45" s="4" t="s">
        <v>44</v>
      </c>
      <c r="E45">
        <f t="shared" si="0"/>
        <v>964.99859517720836</v>
      </c>
      <c r="F45">
        <f t="shared" si="1"/>
        <v>965</v>
      </c>
      <c r="G45">
        <f t="shared" si="2"/>
        <v>-5.3049999987706542E-3</v>
      </c>
      <c r="I45">
        <f t="shared" si="3"/>
        <v>-5.3049999987706542E-3</v>
      </c>
      <c r="O45">
        <f t="shared" ca="1" si="4"/>
        <v>-4.9458570021913557E-4</v>
      </c>
      <c r="Q45" s="1">
        <f t="shared" si="5"/>
        <v>3488.1870000000017</v>
      </c>
    </row>
    <row r="46" spans="1:17" x14ac:dyDescent="0.2">
      <c r="A46" s="4" t="s">
        <v>42</v>
      </c>
      <c r="B46" s="5" t="s">
        <v>45</v>
      </c>
      <c r="C46" s="4">
        <v>18825.737000000001</v>
      </c>
      <c r="D46" s="4" t="s">
        <v>44</v>
      </c>
      <c r="E46">
        <f t="shared" si="0"/>
        <v>1049.4865710327929</v>
      </c>
      <c r="F46">
        <f t="shared" si="1"/>
        <v>1049.5</v>
      </c>
      <c r="G46">
        <f t="shared" si="2"/>
        <v>-5.0711500000033993E-2</v>
      </c>
      <c r="I46">
        <f t="shared" si="3"/>
        <v>-5.0711500000033993E-2</v>
      </c>
      <c r="O46">
        <f t="shared" ca="1" si="4"/>
        <v>-4.0060290556780858E-4</v>
      </c>
      <c r="Q46" s="1">
        <f t="shared" si="5"/>
        <v>3807.237000000001</v>
      </c>
    </row>
    <row r="47" spans="1:17" x14ac:dyDescent="0.2">
      <c r="A47" s="4" t="s">
        <v>42</v>
      </c>
      <c r="B47" s="5" t="s">
        <v>45</v>
      </c>
      <c r="C47" s="4">
        <v>18859.705000000002</v>
      </c>
      <c r="D47" s="4" t="s">
        <v>44</v>
      </c>
      <c r="E47">
        <f t="shared" si="0"/>
        <v>1058.4816738814454</v>
      </c>
      <c r="F47">
        <f t="shared" si="1"/>
        <v>1058.5</v>
      </c>
      <c r="G47">
        <f t="shared" si="2"/>
        <v>-6.9204499995976221E-2</v>
      </c>
      <c r="I47">
        <f t="shared" si="3"/>
        <v>-6.9204499995976221E-2</v>
      </c>
      <c r="O47">
        <f t="shared" ca="1" si="4"/>
        <v>-3.9059290377062576E-4</v>
      </c>
      <c r="Q47" s="1">
        <f t="shared" si="5"/>
        <v>3841.2050000000017</v>
      </c>
    </row>
    <row r="48" spans="1:17" x14ac:dyDescent="0.2">
      <c r="A48" s="4" t="s">
        <v>42</v>
      </c>
      <c r="B48" s="5" t="s">
        <v>45</v>
      </c>
      <c r="C48" s="4">
        <v>19233.664000000001</v>
      </c>
      <c r="D48" s="4" t="s">
        <v>44</v>
      </c>
      <c r="E48">
        <f t="shared" si="0"/>
        <v>1157.5101614632617</v>
      </c>
      <c r="F48">
        <f t="shared" si="1"/>
        <v>1157.5</v>
      </c>
      <c r="G48">
        <f t="shared" si="2"/>
        <v>3.8372500002878951E-2</v>
      </c>
      <c r="I48">
        <f t="shared" si="3"/>
        <v>3.8372500002878951E-2</v>
      </c>
      <c r="O48">
        <f t="shared" ca="1" si="4"/>
        <v>-2.8048288400161548E-4</v>
      </c>
      <c r="Q48" s="1">
        <f t="shared" si="5"/>
        <v>4215.1640000000007</v>
      </c>
    </row>
    <row r="49" spans="1:17" x14ac:dyDescent="0.2">
      <c r="A49" s="4" t="s">
        <v>42</v>
      </c>
      <c r="B49" s="5" t="s">
        <v>43</v>
      </c>
      <c r="C49" s="4">
        <v>19250.602999999999</v>
      </c>
      <c r="D49" s="4" t="s">
        <v>44</v>
      </c>
      <c r="E49">
        <f t="shared" si="0"/>
        <v>1161.9957963888771</v>
      </c>
      <c r="F49">
        <f t="shared" si="1"/>
        <v>1162</v>
      </c>
      <c r="G49">
        <f t="shared" si="2"/>
        <v>-1.5874000000621891E-2</v>
      </c>
      <c r="I49">
        <f t="shared" si="3"/>
        <v>-1.5874000000621891E-2</v>
      </c>
      <c r="O49">
        <f t="shared" ca="1" si="4"/>
        <v>-2.7547788310302397E-4</v>
      </c>
      <c r="Q49" s="1">
        <f t="shared" si="5"/>
        <v>4232.1029999999992</v>
      </c>
    </row>
    <row r="50" spans="1:17" x14ac:dyDescent="0.2">
      <c r="A50" s="4" t="s">
        <v>42</v>
      </c>
      <c r="B50" s="5" t="s">
        <v>43</v>
      </c>
      <c r="C50" s="4">
        <v>19303.537</v>
      </c>
      <c r="D50" s="4" t="s">
        <v>44</v>
      </c>
      <c r="E50">
        <f t="shared" ref="E50:E94" si="6">+(C50-C$7)/C$8</f>
        <v>1176.0133062272712</v>
      </c>
      <c r="F50">
        <f t="shared" si="1"/>
        <v>1176</v>
      </c>
      <c r="G50">
        <f t="shared" ref="G50:G94" si="7">+C50-(C$7+F50*C$8)</f>
        <v>5.0248000003193738E-2</v>
      </c>
      <c r="I50">
        <f t="shared" si="3"/>
        <v>5.0248000003193738E-2</v>
      </c>
      <c r="O50">
        <f t="shared" ref="O50:O94" ca="1" si="8">+C$11+C$12*$F50</f>
        <v>-2.5990676919629527E-4</v>
      </c>
      <c r="Q50" s="1">
        <f t="shared" ref="Q50:Q94" si="9">+C50-15018.5</f>
        <v>4285.0370000000003</v>
      </c>
    </row>
    <row r="51" spans="1:17" x14ac:dyDescent="0.2">
      <c r="A51" s="4" t="s">
        <v>42</v>
      </c>
      <c r="B51" s="5" t="s">
        <v>45</v>
      </c>
      <c r="C51" s="4">
        <v>19516.772000000001</v>
      </c>
      <c r="D51" s="4" t="s">
        <v>44</v>
      </c>
      <c r="E51">
        <f t="shared" si="6"/>
        <v>1232.4802973934386</v>
      </c>
      <c r="F51">
        <f t="shared" si="1"/>
        <v>1232.5</v>
      </c>
      <c r="G51">
        <f t="shared" si="7"/>
        <v>-7.4402499998541316E-2</v>
      </c>
      <c r="I51">
        <f t="shared" si="3"/>
        <v>-7.4402499998541316E-2</v>
      </c>
      <c r="O51">
        <f t="shared" ca="1" si="8"/>
        <v>-1.9706620235842567E-4</v>
      </c>
      <c r="Q51" s="1">
        <f t="shared" si="9"/>
        <v>4498.2720000000008</v>
      </c>
    </row>
    <row r="52" spans="1:17" x14ac:dyDescent="0.2">
      <c r="A52" s="4" t="s">
        <v>42</v>
      </c>
      <c r="B52" s="5" t="s">
        <v>43</v>
      </c>
      <c r="C52" s="4">
        <v>19518.738000000001</v>
      </c>
      <c r="D52" s="4" t="s">
        <v>44</v>
      </c>
      <c r="E52">
        <f t="shared" si="6"/>
        <v>1233.0009159815347</v>
      </c>
      <c r="F52">
        <f t="shared" si="1"/>
        <v>1233</v>
      </c>
      <c r="G52">
        <f t="shared" si="7"/>
        <v>3.4590000032039825E-3</v>
      </c>
      <c r="I52">
        <f t="shared" si="3"/>
        <v>3.4590000032039825E-3</v>
      </c>
      <c r="O52">
        <f t="shared" ca="1" si="8"/>
        <v>-1.9651009114747108E-4</v>
      </c>
      <c r="Q52" s="1">
        <f t="shared" si="9"/>
        <v>4500.2380000000012</v>
      </c>
    </row>
    <row r="53" spans="1:17" x14ac:dyDescent="0.2">
      <c r="A53" s="4" t="s">
        <v>42</v>
      </c>
      <c r="B53" s="5" t="s">
        <v>45</v>
      </c>
      <c r="C53" s="4">
        <v>19550.707999999999</v>
      </c>
      <c r="D53" s="4" t="s">
        <v>44</v>
      </c>
      <c r="E53">
        <f t="shared" si="6"/>
        <v>1241.4669262874518</v>
      </c>
      <c r="F53">
        <f t="shared" si="1"/>
        <v>1241.5</v>
      </c>
      <c r="G53">
        <f t="shared" si="7"/>
        <v>-0.1248955000010028</v>
      </c>
      <c r="I53">
        <f t="shared" si="3"/>
        <v>-0.1248955000010028</v>
      </c>
      <c r="O53">
        <f t="shared" ca="1" si="8"/>
        <v>-1.8705620056124308E-4</v>
      </c>
      <c r="Q53" s="1">
        <f t="shared" si="9"/>
        <v>4532.2079999999987</v>
      </c>
    </row>
    <row r="54" spans="1:17" x14ac:dyDescent="0.2">
      <c r="A54" s="4" t="s">
        <v>42</v>
      </c>
      <c r="B54" s="5" t="s">
        <v>43</v>
      </c>
      <c r="C54" s="4">
        <v>19888.834999999999</v>
      </c>
      <c r="D54" s="4" t="s">
        <v>44</v>
      </c>
      <c r="E54">
        <f t="shared" si="6"/>
        <v>1331.0067031629301</v>
      </c>
      <c r="F54">
        <f t="shared" si="1"/>
        <v>1331</v>
      </c>
      <c r="G54">
        <f t="shared" si="7"/>
        <v>2.5312999998277519E-2</v>
      </c>
      <c r="I54">
        <f t="shared" ref="I54:I85" si="10">+G54</f>
        <v>2.5312999998277519E-2</v>
      </c>
      <c r="O54">
        <f t="shared" ca="1" si="8"/>
        <v>-8.7512293800369977E-5</v>
      </c>
      <c r="Q54" s="1">
        <f t="shared" si="9"/>
        <v>4870.3349999999991</v>
      </c>
    </row>
    <row r="55" spans="1:17" x14ac:dyDescent="0.2">
      <c r="A55" s="4" t="s">
        <v>42</v>
      </c>
      <c r="B55" s="5" t="s">
        <v>43</v>
      </c>
      <c r="C55" s="4">
        <v>19922.754000000001</v>
      </c>
      <c r="D55" s="4" t="s">
        <v>44</v>
      </c>
      <c r="E55">
        <f t="shared" si="6"/>
        <v>1339.9888302685429</v>
      </c>
      <c r="F55">
        <f t="shared" si="1"/>
        <v>1340</v>
      </c>
      <c r="G55">
        <f t="shared" si="7"/>
        <v>-4.2179999996733386E-2</v>
      </c>
      <c r="I55">
        <f t="shared" si="10"/>
        <v>-4.2179999996733386E-2</v>
      </c>
      <c r="O55">
        <f t="shared" ca="1" si="8"/>
        <v>-7.7502292003187164E-5</v>
      </c>
      <c r="Q55" s="1">
        <f t="shared" si="9"/>
        <v>4904.2540000000008</v>
      </c>
    </row>
    <row r="56" spans="1:17" x14ac:dyDescent="0.2">
      <c r="A56" s="4" t="s">
        <v>42</v>
      </c>
      <c r="B56" s="5" t="s">
        <v>43</v>
      </c>
      <c r="C56" s="4">
        <v>19922.821</v>
      </c>
      <c r="D56" s="4" t="s">
        <v>44</v>
      </c>
      <c r="E56">
        <f t="shared" si="6"/>
        <v>1340.0065726110668</v>
      </c>
      <c r="F56">
        <f t="shared" si="1"/>
        <v>1340</v>
      </c>
      <c r="G56">
        <f t="shared" si="7"/>
        <v>2.4820000002364395E-2</v>
      </c>
      <c r="I56">
        <f t="shared" si="10"/>
        <v>2.4820000002364395E-2</v>
      </c>
      <c r="O56">
        <f t="shared" ca="1" si="8"/>
        <v>-7.7502292003187164E-5</v>
      </c>
      <c r="Q56" s="1">
        <f t="shared" si="9"/>
        <v>4904.3209999999999</v>
      </c>
    </row>
    <row r="57" spans="1:17" x14ac:dyDescent="0.2">
      <c r="A57" s="4" t="s">
        <v>42</v>
      </c>
      <c r="B57" s="5" t="s">
        <v>43</v>
      </c>
      <c r="C57" s="4">
        <v>20330.674999999999</v>
      </c>
      <c r="D57" s="4" t="s">
        <v>44</v>
      </c>
      <c r="E57">
        <f t="shared" si="6"/>
        <v>1448.0108318325167</v>
      </c>
      <c r="F57">
        <f t="shared" si="1"/>
        <v>1448</v>
      </c>
      <c r="G57">
        <f t="shared" si="7"/>
        <v>4.0904000001319218E-2</v>
      </c>
      <c r="I57">
        <f t="shared" si="10"/>
        <v>4.0904000001319218E-2</v>
      </c>
      <c r="O57">
        <f t="shared" ca="1" si="8"/>
        <v>4.261772956300593E-5</v>
      </c>
      <c r="Q57" s="1">
        <f t="shared" si="9"/>
        <v>5312.1749999999993</v>
      </c>
    </row>
    <row r="58" spans="1:17" x14ac:dyDescent="0.2">
      <c r="A58" s="4" t="s">
        <v>42</v>
      </c>
      <c r="B58" s="5" t="s">
        <v>45</v>
      </c>
      <c r="C58" s="4">
        <v>20366.59</v>
      </c>
      <c r="D58" s="4" t="s">
        <v>44</v>
      </c>
      <c r="E58">
        <f t="shared" si="6"/>
        <v>1457.5215218586986</v>
      </c>
      <c r="F58">
        <f t="shared" si="1"/>
        <v>1457.5</v>
      </c>
      <c r="G58">
        <f t="shared" si="7"/>
        <v>8.127250000325148E-2</v>
      </c>
      <c r="I58">
        <f t="shared" si="10"/>
        <v>8.127250000325148E-2</v>
      </c>
      <c r="O58">
        <f t="shared" ca="1" si="8"/>
        <v>5.3183842571143114E-5</v>
      </c>
      <c r="Q58" s="1">
        <f t="shared" si="9"/>
        <v>5348.09</v>
      </c>
    </row>
    <row r="59" spans="1:17" x14ac:dyDescent="0.2">
      <c r="A59" s="4" t="s">
        <v>42</v>
      </c>
      <c r="B59" s="5" t="s">
        <v>45</v>
      </c>
      <c r="C59" s="4">
        <v>20755.506000000001</v>
      </c>
      <c r="D59" s="4" t="s">
        <v>44</v>
      </c>
      <c r="E59">
        <f t="shared" si="6"/>
        <v>1560.5107888007162</v>
      </c>
      <c r="F59">
        <f t="shared" si="1"/>
        <v>1560.5</v>
      </c>
      <c r="G59">
        <f t="shared" si="7"/>
        <v>4.074150000087684E-2</v>
      </c>
      <c r="I59">
        <f t="shared" si="10"/>
        <v>4.074150000087684E-2</v>
      </c>
      <c r="O59">
        <f t="shared" ca="1" si="8"/>
        <v>1.6774275202779032E-4</v>
      </c>
      <c r="Q59" s="1">
        <f t="shared" si="9"/>
        <v>5737.0060000000012</v>
      </c>
    </row>
    <row r="60" spans="1:17" x14ac:dyDescent="0.2">
      <c r="A60" s="4" t="s">
        <v>42</v>
      </c>
      <c r="B60" s="5" t="s">
        <v>45</v>
      </c>
      <c r="C60" s="4">
        <v>20932.863000000001</v>
      </c>
      <c r="D60" s="4" t="s">
        <v>44</v>
      </c>
      <c r="E60">
        <f t="shared" si="6"/>
        <v>1607.4768879507521</v>
      </c>
      <c r="F60">
        <f t="shared" si="1"/>
        <v>1607.5</v>
      </c>
      <c r="G60">
        <f t="shared" si="7"/>
        <v>-8.7277499998890562E-2</v>
      </c>
      <c r="I60">
        <f t="shared" si="10"/>
        <v>-8.7277499998890562E-2</v>
      </c>
      <c r="O60">
        <f t="shared" ca="1" si="8"/>
        <v>2.2001720585752252E-4</v>
      </c>
      <c r="Q60" s="1">
        <f t="shared" si="9"/>
        <v>5914.3630000000012</v>
      </c>
    </row>
    <row r="61" spans="1:17" x14ac:dyDescent="0.2">
      <c r="A61" s="4" t="s">
        <v>42</v>
      </c>
      <c r="B61" s="5" t="s">
        <v>43</v>
      </c>
      <c r="C61" s="4">
        <v>21391.706999999999</v>
      </c>
      <c r="D61" s="4" t="s">
        <v>44</v>
      </c>
      <c r="E61">
        <f t="shared" si="6"/>
        <v>1728.983864266313</v>
      </c>
      <c r="F61">
        <f t="shared" si="1"/>
        <v>1729</v>
      </c>
      <c r="G61">
        <f t="shared" si="7"/>
        <v>-6.0933000000659376E-2</v>
      </c>
      <c r="I61">
        <f t="shared" si="10"/>
        <v>-6.0933000000659376E-2</v>
      </c>
      <c r="O61">
        <f t="shared" ca="1" si="8"/>
        <v>3.5515223011948972E-4</v>
      </c>
      <c r="Q61" s="1">
        <f t="shared" si="9"/>
        <v>6373.2069999999985</v>
      </c>
    </row>
    <row r="62" spans="1:17" x14ac:dyDescent="0.2">
      <c r="A62" s="4" t="s">
        <v>42</v>
      </c>
      <c r="B62" s="5" t="s">
        <v>45</v>
      </c>
      <c r="C62" s="4">
        <v>21427.627</v>
      </c>
      <c r="D62" s="4" t="s">
        <v>44</v>
      </c>
      <c r="E62">
        <f t="shared" si="6"/>
        <v>1738.4958783479076</v>
      </c>
      <c r="F62">
        <f t="shared" si="1"/>
        <v>1738.5</v>
      </c>
      <c r="G62">
        <f t="shared" si="7"/>
        <v>-1.5564499997708481E-2</v>
      </c>
      <c r="I62">
        <f t="shared" si="10"/>
        <v>-1.5564499997708481E-2</v>
      </c>
      <c r="O62">
        <f t="shared" ca="1" si="8"/>
        <v>3.6571834312762713E-4</v>
      </c>
      <c r="Q62" s="1">
        <f t="shared" si="9"/>
        <v>6409.1270000000004</v>
      </c>
    </row>
    <row r="63" spans="1:17" x14ac:dyDescent="0.2">
      <c r="A63" s="4" t="s">
        <v>42</v>
      </c>
      <c r="B63" s="5" t="s">
        <v>43</v>
      </c>
      <c r="C63" s="4">
        <v>21867.503000000001</v>
      </c>
      <c r="D63" s="4" t="s">
        <v>44</v>
      </c>
      <c r="E63">
        <f t="shared" si="6"/>
        <v>1854.9799180515629</v>
      </c>
      <c r="F63">
        <f t="shared" si="1"/>
        <v>1855</v>
      </c>
      <c r="G63">
        <f t="shared" si="7"/>
        <v>-7.5834999999642605E-2</v>
      </c>
      <c r="I63">
        <f t="shared" si="10"/>
        <v>-7.5834999999642605E-2</v>
      </c>
      <c r="O63">
        <f t="shared" ca="1" si="8"/>
        <v>4.9529225528004844E-4</v>
      </c>
      <c r="Q63" s="1">
        <f t="shared" si="9"/>
        <v>6849.0030000000006</v>
      </c>
    </row>
    <row r="64" spans="1:17" x14ac:dyDescent="0.2">
      <c r="A64" s="4" t="s">
        <v>42</v>
      </c>
      <c r="B64" s="5" t="s">
        <v>45</v>
      </c>
      <c r="C64" s="4">
        <v>38228.364999999998</v>
      </c>
      <c r="D64" s="4" t="s">
        <v>44</v>
      </c>
      <c r="E64">
        <f t="shared" si="6"/>
        <v>6187.5174940821344</v>
      </c>
      <c r="F64">
        <f t="shared" si="1"/>
        <v>6187.5</v>
      </c>
      <c r="G64">
        <f t="shared" si="7"/>
        <v>6.6062499994586688E-2</v>
      </c>
      <c r="I64">
        <f t="shared" si="10"/>
        <v>6.6062499994586688E-2</v>
      </c>
      <c r="O64">
        <f t="shared" ca="1" si="8"/>
        <v>5.3139958982016374E-3</v>
      </c>
      <c r="Q64" s="1">
        <f t="shared" si="9"/>
        <v>23209.864999999998</v>
      </c>
    </row>
    <row r="65" spans="1:17" x14ac:dyDescent="0.2">
      <c r="A65" s="4" t="s">
        <v>42</v>
      </c>
      <c r="B65" s="5" t="s">
        <v>43</v>
      </c>
      <c r="C65" s="4">
        <v>38264.224000000002</v>
      </c>
      <c r="D65" s="4" t="s">
        <v>44</v>
      </c>
      <c r="E65">
        <f t="shared" si="6"/>
        <v>6197.0133546876996</v>
      </c>
      <c r="F65">
        <f t="shared" si="1"/>
        <v>6197</v>
      </c>
      <c r="G65">
        <f t="shared" si="7"/>
        <v>5.0431000003300142E-2</v>
      </c>
      <c r="I65">
        <f t="shared" si="10"/>
        <v>5.0431000003300142E-2</v>
      </c>
      <c r="O65">
        <f t="shared" ca="1" si="8"/>
        <v>5.324562011209775E-3</v>
      </c>
      <c r="Q65" s="1">
        <f t="shared" si="9"/>
        <v>23245.724000000002</v>
      </c>
    </row>
    <row r="66" spans="1:17" x14ac:dyDescent="0.2">
      <c r="A66" s="4" t="s">
        <v>42</v>
      </c>
      <c r="B66" s="5" t="s">
        <v>43</v>
      </c>
      <c r="C66" s="4">
        <v>38528.512999999999</v>
      </c>
      <c r="D66" s="4" t="s">
        <v>44</v>
      </c>
      <c r="E66">
        <f t="shared" si="6"/>
        <v>6267.0000108572549</v>
      </c>
      <c r="F66">
        <f t="shared" si="1"/>
        <v>6267</v>
      </c>
      <c r="G66">
        <f t="shared" si="7"/>
        <v>4.0999999328050762E-5</v>
      </c>
      <c r="I66">
        <f t="shared" si="10"/>
        <v>4.0999999328050762E-5</v>
      </c>
      <c r="O66">
        <f t="shared" ca="1" si="8"/>
        <v>5.4024175807434191E-3</v>
      </c>
      <c r="Q66" s="1">
        <f t="shared" si="9"/>
        <v>23510.012999999999</v>
      </c>
    </row>
    <row r="67" spans="1:17" x14ac:dyDescent="0.2">
      <c r="A67" s="4" t="s">
        <v>42</v>
      </c>
      <c r="B67" s="5" t="s">
        <v>45</v>
      </c>
      <c r="C67" s="4">
        <v>38530.512999999999</v>
      </c>
      <c r="D67" s="4" t="s">
        <v>44</v>
      </c>
      <c r="E67">
        <f t="shared" si="6"/>
        <v>6267.5296330221536</v>
      </c>
      <c r="F67">
        <f t="shared" si="1"/>
        <v>6267.5</v>
      </c>
      <c r="G67">
        <f t="shared" si="7"/>
        <v>0.1119025000007241</v>
      </c>
      <c r="I67">
        <f t="shared" si="10"/>
        <v>0.1119025000007241</v>
      </c>
      <c r="O67">
        <f t="shared" ca="1" si="8"/>
        <v>5.4029736919543733E-3</v>
      </c>
      <c r="Q67" s="1">
        <f t="shared" si="9"/>
        <v>23512.012999999999</v>
      </c>
    </row>
    <row r="68" spans="1:17" x14ac:dyDescent="0.2">
      <c r="A68" s="4" t="s">
        <v>42</v>
      </c>
      <c r="B68" s="5" t="s">
        <v>45</v>
      </c>
      <c r="C68" s="4">
        <v>38583.381000000001</v>
      </c>
      <c r="D68" s="4" t="s">
        <v>44</v>
      </c>
      <c r="E68">
        <f t="shared" si="6"/>
        <v>6281.529665329107</v>
      </c>
      <c r="F68">
        <f t="shared" si="1"/>
        <v>6281.5</v>
      </c>
      <c r="G68">
        <f t="shared" si="7"/>
        <v>0.11202449999836972</v>
      </c>
      <c r="I68">
        <f t="shared" si="10"/>
        <v>0.11202449999836972</v>
      </c>
      <c r="O68">
        <f t="shared" ca="1" si="8"/>
        <v>5.4185448058611018E-3</v>
      </c>
      <c r="Q68" s="1">
        <f t="shared" si="9"/>
        <v>23564.881000000001</v>
      </c>
    </row>
    <row r="69" spans="1:17" x14ac:dyDescent="0.2">
      <c r="A69" s="4" t="s">
        <v>42</v>
      </c>
      <c r="B69" s="5" t="s">
        <v>45</v>
      </c>
      <c r="C69" s="4">
        <v>38636.218999999997</v>
      </c>
      <c r="D69" s="4" t="s">
        <v>44</v>
      </c>
      <c r="E69">
        <f t="shared" si="6"/>
        <v>6295.5217533035839</v>
      </c>
      <c r="F69">
        <f t="shared" si="1"/>
        <v>6295.5</v>
      </c>
      <c r="G69">
        <f t="shared" si="7"/>
        <v>8.214649999717949E-2</v>
      </c>
      <c r="I69">
        <f t="shared" si="10"/>
        <v>8.214649999717949E-2</v>
      </c>
      <c r="O69">
        <f t="shared" ca="1" si="8"/>
        <v>5.4341159197678311E-3</v>
      </c>
      <c r="Q69" s="1">
        <f t="shared" si="9"/>
        <v>23617.718999999997</v>
      </c>
    </row>
    <row r="70" spans="1:17" x14ac:dyDescent="0.2">
      <c r="A70" s="4" t="s">
        <v>42</v>
      </c>
      <c r="B70" s="5" t="s">
        <v>43</v>
      </c>
      <c r="C70" s="4">
        <v>38917.453999999998</v>
      </c>
      <c r="D70" s="4" t="s">
        <v>44</v>
      </c>
      <c r="E70">
        <f t="shared" si="6"/>
        <v>6369.9958980763331</v>
      </c>
      <c r="F70">
        <f t="shared" si="1"/>
        <v>6370</v>
      </c>
      <c r="G70">
        <f t="shared" si="7"/>
        <v>-1.5490000005229376E-2</v>
      </c>
      <c r="I70">
        <f t="shared" si="10"/>
        <v>-1.5490000005229376E-2</v>
      </c>
      <c r="O70">
        <f t="shared" ca="1" si="8"/>
        <v>5.5169764902000661E-3</v>
      </c>
      <c r="Q70" s="1">
        <f t="shared" si="9"/>
        <v>23898.953999999998</v>
      </c>
    </row>
    <row r="71" spans="1:17" x14ac:dyDescent="0.2">
      <c r="A71" s="4" t="s">
        <v>42</v>
      </c>
      <c r="B71" s="5" t="s">
        <v>45</v>
      </c>
      <c r="C71" s="4">
        <v>38934.396000000001</v>
      </c>
      <c r="D71" s="4" t="s">
        <v>44</v>
      </c>
      <c r="E71">
        <f t="shared" si="6"/>
        <v>6374.4823274351966</v>
      </c>
      <c r="F71">
        <f t="shared" si="1"/>
        <v>6374.5</v>
      </c>
      <c r="G71">
        <f t="shared" si="7"/>
        <v>-6.6736499997205101E-2</v>
      </c>
      <c r="I71">
        <f t="shared" si="10"/>
        <v>-6.6736499997205101E-2</v>
      </c>
      <c r="O71">
        <f t="shared" ca="1" si="8"/>
        <v>5.521981491098657E-3</v>
      </c>
      <c r="Q71" s="1">
        <f t="shared" si="9"/>
        <v>23915.896000000001</v>
      </c>
    </row>
    <row r="72" spans="1:17" x14ac:dyDescent="0.2">
      <c r="A72" s="4" t="s">
        <v>42</v>
      </c>
      <c r="B72" s="5" t="s">
        <v>45</v>
      </c>
      <c r="C72" s="4">
        <v>38972.33</v>
      </c>
      <c r="D72" s="4" t="s">
        <v>44</v>
      </c>
      <c r="E72">
        <f t="shared" si="6"/>
        <v>6384.5276710368453</v>
      </c>
      <c r="F72">
        <f t="shared" si="1"/>
        <v>6384.5</v>
      </c>
      <c r="G72">
        <f t="shared" si="7"/>
        <v>0.10449350000271806</v>
      </c>
      <c r="I72">
        <f t="shared" si="10"/>
        <v>0.10449350000271806</v>
      </c>
      <c r="O72">
        <f t="shared" ca="1" si="8"/>
        <v>5.5331037153177496E-3</v>
      </c>
      <c r="Q72" s="1">
        <f t="shared" si="9"/>
        <v>23953.83</v>
      </c>
    </row>
    <row r="73" spans="1:17" x14ac:dyDescent="0.2">
      <c r="A73" s="4" t="s">
        <v>42</v>
      </c>
      <c r="B73" s="5" t="s">
        <v>45</v>
      </c>
      <c r="C73" s="4">
        <v>39289.447</v>
      </c>
      <c r="D73" s="4" t="s">
        <v>44</v>
      </c>
      <c r="E73">
        <f t="shared" si="6"/>
        <v>6468.503767070054</v>
      </c>
      <c r="F73">
        <f t="shared" si="1"/>
        <v>6468.5</v>
      </c>
      <c r="G73">
        <f t="shared" si="7"/>
        <v>1.4225500002794433E-2</v>
      </c>
      <c r="I73">
        <f t="shared" si="10"/>
        <v>1.4225500002794433E-2</v>
      </c>
      <c r="O73">
        <f t="shared" ca="1" si="8"/>
        <v>5.6265303987581214E-3</v>
      </c>
      <c r="Q73" s="1">
        <f t="shared" si="9"/>
        <v>24270.947</v>
      </c>
    </row>
    <row r="74" spans="1:17" x14ac:dyDescent="0.2">
      <c r="A74" s="4" t="s">
        <v>42</v>
      </c>
      <c r="B74" s="5" t="s">
        <v>43</v>
      </c>
      <c r="C74" s="4">
        <v>39291.432999999997</v>
      </c>
      <c r="D74" s="4" t="s">
        <v>44</v>
      </c>
      <c r="E74">
        <f t="shared" si="6"/>
        <v>6469.0296818797979</v>
      </c>
      <c r="F74">
        <f t="shared" si="1"/>
        <v>6469</v>
      </c>
      <c r="G74">
        <f t="shared" si="7"/>
        <v>0.11208699999406235</v>
      </c>
      <c r="I74">
        <f t="shared" si="10"/>
        <v>0.11208699999406235</v>
      </c>
      <c r="O74">
        <f t="shared" ca="1" si="8"/>
        <v>5.6270865099690764E-3</v>
      </c>
      <c r="Q74" s="1">
        <f t="shared" si="9"/>
        <v>24272.932999999997</v>
      </c>
    </row>
    <row r="75" spans="1:17" x14ac:dyDescent="0.2">
      <c r="A75" s="4" t="s">
        <v>42</v>
      </c>
      <c r="B75" s="5" t="s">
        <v>43</v>
      </c>
      <c r="C75" s="4">
        <v>39325.334999999999</v>
      </c>
      <c r="D75" s="4" t="s">
        <v>44</v>
      </c>
      <c r="E75">
        <f t="shared" si="6"/>
        <v>6478.0073071970091</v>
      </c>
      <c r="F75">
        <f t="shared" si="1"/>
        <v>6478</v>
      </c>
      <c r="G75">
        <f t="shared" si="7"/>
        <v>2.7593999999226071E-2</v>
      </c>
      <c r="I75">
        <f t="shared" si="10"/>
        <v>2.7593999999226071E-2</v>
      </c>
      <c r="O75">
        <f t="shared" ca="1" si="8"/>
        <v>5.637096511766259E-3</v>
      </c>
      <c r="Q75" s="1">
        <f t="shared" si="9"/>
        <v>24306.834999999999</v>
      </c>
    </row>
    <row r="76" spans="1:17" x14ac:dyDescent="0.2">
      <c r="A76" s="4" t="s">
        <v>42</v>
      </c>
      <c r="B76" s="5" t="s">
        <v>43</v>
      </c>
      <c r="C76" s="4">
        <v>39683.999000000003</v>
      </c>
      <c r="D76" s="4" t="s">
        <v>44</v>
      </c>
      <c r="E76">
        <f t="shared" si="6"/>
        <v>6572.9855092727585</v>
      </c>
      <c r="F76">
        <f t="shared" si="1"/>
        <v>6573</v>
      </c>
      <c r="G76">
        <f t="shared" si="7"/>
        <v>-5.4720999993151054E-2</v>
      </c>
      <c r="I76">
        <f t="shared" si="10"/>
        <v>-5.4720999993151054E-2</v>
      </c>
      <c r="O76">
        <f t="shared" ca="1" si="8"/>
        <v>5.7427576418476326E-3</v>
      </c>
      <c r="Q76" s="1">
        <f t="shared" si="9"/>
        <v>24665.499000000003</v>
      </c>
    </row>
    <row r="77" spans="1:17" x14ac:dyDescent="0.2">
      <c r="A77" s="4" t="s">
        <v>42</v>
      </c>
      <c r="B77" s="5" t="s">
        <v>43</v>
      </c>
      <c r="C77" s="4">
        <v>39684.042000000001</v>
      </c>
      <c r="D77" s="4" t="s">
        <v>44</v>
      </c>
      <c r="E77">
        <f t="shared" si="6"/>
        <v>6572.9968961493032</v>
      </c>
      <c r="F77">
        <f t="shared" si="1"/>
        <v>6573</v>
      </c>
      <c r="G77">
        <f t="shared" si="7"/>
        <v>-1.1720999995304737E-2</v>
      </c>
      <c r="I77">
        <f t="shared" si="10"/>
        <v>-1.1720999995304737E-2</v>
      </c>
      <c r="O77">
        <f t="shared" ca="1" si="8"/>
        <v>5.7427576418476326E-3</v>
      </c>
      <c r="Q77" s="1">
        <f t="shared" si="9"/>
        <v>24665.542000000001</v>
      </c>
    </row>
    <row r="78" spans="1:17" x14ac:dyDescent="0.2">
      <c r="A78" s="4" t="s">
        <v>42</v>
      </c>
      <c r="B78" s="5" t="s">
        <v>43</v>
      </c>
      <c r="C78" s="4">
        <v>39702.921999999999</v>
      </c>
      <c r="D78" s="4" t="s">
        <v>44</v>
      </c>
      <c r="E78">
        <f t="shared" si="6"/>
        <v>6577.9965293859532</v>
      </c>
      <c r="F78">
        <f t="shared" si="1"/>
        <v>6578</v>
      </c>
      <c r="G78">
        <f t="shared" si="7"/>
        <v>-1.3105999998515472E-2</v>
      </c>
      <c r="I78">
        <f t="shared" si="10"/>
        <v>-1.3105999998515472E-2</v>
      </c>
      <c r="O78">
        <f t="shared" ca="1" si="8"/>
        <v>5.7483187539571785E-3</v>
      </c>
      <c r="Q78" s="1">
        <f t="shared" si="9"/>
        <v>24684.421999999999</v>
      </c>
    </row>
    <row r="79" spans="1:17" x14ac:dyDescent="0.2">
      <c r="A79" s="4" t="s">
        <v>42</v>
      </c>
      <c r="B79" s="5" t="s">
        <v>43</v>
      </c>
      <c r="C79" s="4">
        <v>39702.938000000002</v>
      </c>
      <c r="D79" s="4" t="s">
        <v>44</v>
      </c>
      <c r="E79">
        <f t="shared" si="6"/>
        <v>6578.0007663632732</v>
      </c>
      <c r="F79">
        <f t="shared" si="1"/>
        <v>6578</v>
      </c>
      <c r="G79">
        <f t="shared" si="7"/>
        <v>2.8940000047441572E-3</v>
      </c>
      <c r="I79">
        <f t="shared" si="10"/>
        <v>2.8940000047441572E-3</v>
      </c>
      <c r="O79">
        <f t="shared" ca="1" si="8"/>
        <v>5.7483187539571785E-3</v>
      </c>
      <c r="Q79" s="1">
        <f t="shared" si="9"/>
        <v>24684.438000000002</v>
      </c>
    </row>
    <row r="80" spans="1:17" x14ac:dyDescent="0.2">
      <c r="A80" s="4" t="s">
        <v>42</v>
      </c>
      <c r="B80" s="5" t="s">
        <v>43</v>
      </c>
      <c r="C80" s="4">
        <v>40393.94</v>
      </c>
      <c r="D80" s="4" t="s">
        <v>44</v>
      </c>
      <c r="E80">
        <f t="shared" si="6"/>
        <v>6760.9857539581981</v>
      </c>
      <c r="F80">
        <f t="shared" si="1"/>
        <v>6761</v>
      </c>
      <c r="G80">
        <f t="shared" si="7"/>
        <v>-5.379700000048615E-2</v>
      </c>
      <c r="I80">
        <f t="shared" si="10"/>
        <v>-5.379700000048615E-2</v>
      </c>
      <c r="O80">
        <f t="shared" ca="1" si="8"/>
        <v>5.9518554571665614E-3</v>
      </c>
      <c r="Q80" s="1">
        <f t="shared" si="9"/>
        <v>25375.440000000002</v>
      </c>
    </row>
    <row r="81" spans="1:17" x14ac:dyDescent="0.2">
      <c r="A81" s="4" t="s">
        <v>42</v>
      </c>
      <c r="B81" s="5" t="s">
        <v>43</v>
      </c>
      <c r="C81" s="4">
        <v>40394.01</v>
      </c>
      <c r="D81" s="4" t="s">
        <v>44</v>
      </c>
      <c r="E81">
        <f t="shared" si="6"/>
        <v>6761.0042907339703</v>
      </c>
      <c r="F81">
        <f t="shared" si="1"/>
        <v>6761</v>
      </c>
      <c r="G81">
        <f t="shared" si="7"/>
        <v>1.6202999999222811E-2</v>
      </c>
      <c r="I81">
        <f t="shared" si="10"/>
        <v>1.6202999999222811E-2</v>
      </c>
      <c r="O81">
        <f t="shared" ca="1" si="8"/>
        <v>5.9518554571665614E-3</v>
      </c>
      <c r="Q81" s="1">
        <f t="shared" si="9"/>
        <v>25375.510000000002</v>
      </c>
    </row>
    <row r="82" spans="1:17" x14ac:dyDescent="0.2">
      <c r="A82" s="4" t="s">
        <v>42</v>
      </c>
      <c r="B82" s="5" t="s">
        <v>43</v>
      </c>
      <c r="C82" s="4">
        <v>40412.82</v>
      </c>
      <c r="D82" s="4" t="s">
        <v>44</v>
      </c>
      <c r="E82">
        <f t="shared" si="6"/>
        <v>6765.985387194849</v>
      </c>
      <c r="F82">
        <f t="shared" si="1"/>
        <v>6766</v>
      </c>
      <c r="G82">
        <f t="shared" si="7"/>
        <v>-5.5182000003696885E-2</v>
      </c>
      <c r="I82">
        <f t="shared" si="10"/>
        <v>-5.5182000003696885E-2</v>
      </c>
      <c r="O82">
        <f t="shared" ca="1" si="8"/>
        <v>5.9574165692761073E-3</v>
      </c>
      <c r="Q82" s="1">
        <f t="shared" si="9"/>
        <v>25394.32</v>
      </c>
    </row>
    <row r="83" spans="1:17" x14ac:dyDescent="0.2">
      <c r="A83" s="4" t="s">
        <v>42</v>
      </c>
      <c r="B83" s="5" t="s">
        <v>43</v>
      </c>
      <c r="C83" s="4">
        <v>40412.983</v>
      </c>
      <c r="D83" s="4" t="s">
        <v>44</v>
      </c>
      <c r="E83">
        <f t="shared" si="6"/>
        <v>6766.0285514012885</v>
      </c>
      <c r="F83">
        <f t="shared" si="1"/>
        <v>6766</v>
      </c>
      <c r="G83">
        <f t="shared" si="7"/>
        <v>0.10781799999676878</v>
      </c>
      <c r="I83">
        <f t="shared" si="10"/>
        <v>0.10781799999676878</v>
      </c>
      <c r="O83">
        <f t="shared" ca="1" si="8"/>
        <v>5.9574165692761073E-3</v>
      </c>
      <c r="Q83" s="1">
        <f t="shared" si="9"/>
        <v>25394.483</v>
      </c>
    </row>
    <row r="84" spans="1:17" x14ac:dyDescent="0.2">
      <c r="A84" s="4" t="s">
        <v>42</v>
      </c>
      <c r="B84" s="5" t="s">
        <v>43</v>
      </c>
      <c r="C84" s="4">
        <v>40711.127</v>
      </c>
      <c r="D84" s="4" t="s">
        <v>44</v>
      </c>
      <c r="E84">
        <f t="shared" si="6"/>
        <v>6844.980386767179</v>
      </c>
      <c r="F84">
        <f t="shared" si="1"/>
        <v>6845</v>
      </c>
      <c r="G84">
        <f t="shared" si="7"/>
        <v>-7.406500000070082E-2</v>
      </c>
      <c r="I84">
        <f t="shared" si="10"/>
        <v>-7.406500000070082E-2</v>
      </c>
      <c r="O84">
        <f t="shared" ca="1" si="8"/>
        <v>6.045282140606934E-3</v>
      </c>
      <c r="Q84" s="1">
        <f t="shared" si="9"/>
        <v>25692.627</v>
      </c>
    </row>
    <row r="85" spans="1:17" x14ac:dyDescent="0.2">
      <c r="A85" s="4" t="s">
        <v>42</v>
      </c>
      <c r="B85" s="5" t="s">
        <v>43</v>
      </c>
      <c r="C85" s="4">
        <v>40711.192999999999</v>
      </c>
      <c r="D85" s="4" t="s">
        <v>44</v>
      </c>
      <c r="E85">
        <f t="shared" si="6"/>
        <v>6844.9978642986207</v>
      </c>
      <c r="F85">
        <f t="shared" si="1"/>
        <v>6845</v>
      </c>
      <c r="G85">
        <f t="shared" si="7"/>
        <v>-8.0650000018067658E-3</v>
      </c>
      <c r="I85">
        <f t="shared" si="10"/>
        <v>-8.0650000018067658E-3</v>
      </c>
      <c r="O85">
        <f t="shared" ca="1" si="8"/>
        <v>6.045282140606934E-3</v>
      </c>
      <c r="Q85" s="1">
        <f t="shared" si="9"/>
        <v>25692.692999999999</v>
      </c>
    </row>
    <row r="86" spans="1:17" x14ac:dyDescent="0.2">
      <c r="A86" s="4" t="s">
        <v>42</v>
      </c>
      <c r="B86" s="5" t="s">
        <v>45</v>
      </c>
      <c r="C86" s="4">
        <v>40746.999000000003</v>
      </c>
      <c r="D86" s="4" t="s">
        <v>44</v>
      </c>
      <c r="E86">
        <f t="shared" si="6"/>
        <v>6854.4796899168159</v>
      </c>
      <c r="F86">
        <f t="shared" ref="F86:F94" si="11">ROUND(2*E86,0)/2</f>
        <v>6854.5</v>
      </c>
      <c r="G86">
        <f t="shared" si="7"/>
        <v>-7.6696500000252854E-2</v>
      </c>
      <c r="I86">
        <f t="shared" ref="I86:I94" si="12">+G86</f>
        <v>-7.6696500000252854E-2</v>
      </c>
      <c r="O86">
        <f t="shared" ca="1" si="8"/>
        <v>6.0558482536150707E-3</v>
      </c>
      <c r="Q86" s="1">
        <f t="shared" si="9"/>
        <v>25728.499000000003</v>
      </c>
    </row>
    <row r="87" spans="1:17" x14ac:dyDescent="0.2">
      <c r="A87" s="4" t="s">
        <v>42</v>
      </c>
      <c r="B87" s="5" t="s">
        <v>45</v>
      </c>
      <c r="C87" s="4">
        <v>40747.023000000001</v>
      </c>
      <c r="D87" s="4" t="s">
        <v>44</v>
      </c>
      <c r="E87">
        <f t="shared" si="6"/>
        <v>6854.4860453827941</v>
      </c>
      <c r="F87">
        <f t="shared" si="11"/>
        <v>6854.5</v>
      </c>
      <c r="G87">
        <f t="shared" si="7"/>
        <v>-5.2696500002639368E-2</v>
      </c>
      <c r="I87">
        <f t="shared" si="12"/>
        <v>-5.2696500002639368E-2</v>
      </c>
      <c r="O87">
        <f t="shared" ca="1" si="8"/>
        <v>6.0558482536150707E-3</v>
      </c>
      <c r="Q87" s="1">
        <f t="shared" si="9"/>
        <v>25728.523000000001</v>
      </c>
    </row>
    <row r="88" spans="1:17" x14ac:dyDescent="0.2">
      <c r="A88" s="4" t="s">
        <v>42</v>
      </c>
      <c r="B88" s="5" t="s">
        <v>43</v>
      </c>
      <c r="C88" s="4">
        <v>40763.991999999998</v>
      </c>
      <c r="D88" s="4" t="s">
        <v>44</v>
      </c>
      <c r="E88">
        <f t="shared" si="6"/>
        <v>6858.9796246408832</v>
      </c>
      <c r="F88">
        <f t="shared" si="11"/>
        <v>6859</v>
      </c>
      <c r="G88">
        <f t="shared" si="7"/>
        <v>-7.6943000000028405E-2</v>
      </c>
      <c r="I88">
        <f t="shared" si="12"/>
        <v>-7.6943000000028405E-2</v>
      </c>
      <c r="O88">
        <f t="shared" ca="1" si="8"/>
        <v>6.0608532545136625E-3</v>
      </c>
      <c r="Q88" s="1">
        <f t="shared" si="9"/>
        <v>25745.491999999998</v>
      </c>
    </row>
    <row r="89" spans="1:17" x14ac:dyDescent="0.2">
      <c r="A89" s="4" t="s">
        <v>42</v>
      </c>
      <c r="B89" s="5" t="s">
        <v>43</v>
      </c>
      <c r="C89" s="4">
        <v>40764.038999999997</v>
      </c>
      <c r="D89" s="4" t="s">
        <v>44</v>
      </c>
      <c r="E89">
        <f t="shared" si="6"/>
        <v>6858.9920707617575</v>
      </c>
      <c r="F89">
        <f t="shared" si="11"/>
        <v>6859</v>
      </c>
      <c r="G89">
        <f t="shared" si="7"/>
        <v>-2.9943000001367182E-2</v>
      </c>
      <c r="I89">
        <f t="shared" si="12"/>
        <v>-2.9943000001367182E-2</v>
      </c>
      <c r="O89">
        <f t="shared" ca="1" si="8"/>
        <v>6.0608532545136625E-3</v>
      </c>
      <c r="Q89" s="1">
        <f t="shared" si="9"/>
        <v>25745.538999999997</v>
      </c>
    </row>
    <row r="90" spans="1:17" x14ac:dyDescent="0.2">
      <c r="A90" s="4" t="s">
        <v>42</v>
      </c>
      <c r="B90" s="5" t="s">
        <v>43</v>
      </c>
      <c r="C90" s="4">
        <v>41066.076999999997</v>
      </c>
      <c r="D90" s="4" t="s">
        <v>44</v>
      </c>
      <c r="E90">
        <f t="shared" si="6"/>
        <v>6938.9750804827081</v>
      </c>
      <c r="F90">
        <f t="shared" si="11"/>
        <v>6939</v>
      </c>
      <c r="G90">
        <f t="shared" si="7"/>
        <v>-9.41030000030878E-2</v>
      </c>
      <c r="I90">
        <f t="shared" si="12"/>
        <v>-9.41030000030878E-2</v>
      </c>
      <c r="O90">
        <f t="shared" ca="1" si="8"/>
        <v>6.1498310482663984E-3</v>
      </c>
      <c r="Q90" s="1">
        <f t="shared" si="9"/>
        <v>26047.576999999997</v>
      </c>
    </row>
    <row r="91" spans="1:17" x14ac:dyDescent="0.2">
      <c r="A91" s="4" t="s">
        <v>42</v>
      </c>
      <c r="B91" s="5" t="s">
        <v>43</v>
      </c>
      <c r="C91" s="4">
        <v>41066.194000000003</v>
      </c>
      <c r="D91" s="4" t="s">
        <v>44</v>
      </c>
      <c r="E91">
        <f t="shared" si="6"/>
        <v>6939.0060633793564</v>
      </c>
      <c r="F91">
        <f t="shared" si="11"/>
        <v>6939</v>
      </c>
      <c r="G91">
        <f t="shared" si="7"/>
        <v>2.2897000002558343E-2</v>
      </c>
      <c r="I91">
        <f t="shared" si="12"/>
        <v>2.2897000002558343E-2</v>
      </c>
      <c r="O91">
        <f t="shared" ca="1" si="8"/>
        <v>6.1498310482663984E-3</v>
      </c>
      <c r="Q91" s="1">
        <f t="shared" si="9"/>
        <v>26047.694000000003</v>
      </c>
    </row>
    <row r="92" spans="1:17" x14ac:dyDescent="0.2">
      <c r="A92" s="4" t="s">
        <v>42</v>
      </c>
      <c r="B92" s="5" t="s">
        <v>45</v>
      </c>
      <c r="C92" s="4">
        <v>41528.898999999998</v>
      </c>
      <c r="D92" s="4" t="s">
        <v>44</v>
      </c>
      <c r="E92">
        <f t="shared" si="6"/>
        <v>7061.535475284255</v>
      </c>
      <c r="F92">
        <f t="shared" si="11"/>
        <v>7061.5</v>
      </c>
      <c r="G92">
        <f t="shared" si="7"/>
        <v>0.13396450000436744</v>
      </c>
      <c r="I92">
        <f t="shared" si="12"/>
        <v>0.13396450000436744</v>
      </c>
      <c r="O92">
        <f t="shared" ca="1" si="8"/>
        <v>6.2860782949502748E-3</v>
      </c>
      <c r="Q92" s="1">
        <f t="shared" si="9"/>
        <v>26510.398999999998</v>
      </c>
    </row>
    <row r="93" spans="1:17" x14ac:dyDescent="0.2">
      <c r="A93" s="4" t="s">
        <v>42</v>
      </c>
      <c r="B93" s="5" t="s">
        <v>43</v>
      </c>
      <c r="C93" s="4">
        <v>42538.909</v>
      </c>
      <c r="D93" s="4" t="s">
        <v>44</v>
      </c>
      <c r="E93">
        <f t="shared" si="6"/>
        <v>7328.9973166693017</v>
      </c>
      <c r="F93">
        <f t="shared" si="11"/>
        <v>7329</v>
      </c>
      <c r="G93">
        <f t="shared" si="7"/>
        <v>-1.0133000003406778E-2</v>
      </c>
      <c r="I93">
        <f t="shared" si="12"/>
        <v>-1.0133000003406778E-2</v>
      </c>
      <c r="O93">
        <f t="shared" ca="1" si="8"/>
        <v>6.5835977928109836E-3</v>
      </c>
      <c r="Q93" s="1">
        <f t="shared" si="9"/>
        <v>27520.409</v>
      </c>
    </row>
    <row r="94" spans="1:17" x14ac:dyDescent="0.2">
      <c r="A94" s="4" t="s">
        <v>42</v>
      </c>
      <c r="B94" s="5" t="s">
        <v>43</v>
      </c>
      <c r="C94" s="4">
        <v>42542.71</v>
      </c>
      <c r="D94" s="4" t="s">
        <v>44</v>
      </c>
      <c r="E94">
        <f t="shared" si="6"/>
        <v>7330.0038635936935</v>
      </c>
      <c r="F94">
        <f t="shared" si="11"/>
        <v>7330</v>
      </c>
      <c r="G94">
        <f t="shared" si="7"/>
        <v>1.4589999998861458E-2</v>
      </c>
      <c r="I94">
        <f t="shared" si="12"/>
        <v>1.4589999998861458E-2</v>
      </c>
      <c r="O94">
        <f t="shared" ca="1" si="8"/>
        <v>6.5847100152328936E-3</v>
      </c>
      <c r="Q94" s="1">
        <f t="shared" si="9"/>
        <v>27524.21</v>
      </c>
    </row>
    <row r="95" spans="1:17" x14ac:dyDescent="0.2">
      <c r="C95" s="2"/>
      <c r="D95" s="2"/>
    </row>
    <row r="96" spans="1:17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2024-03-05T05:06:28Z</dcterms:modified>
</cp:coreProperties>
</file>