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9C2D573-391F-441E-B511-49FA66316F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<sst xmlns="http://schemas.openxmlformats.org/spreadsheetml/2006/main" count="54" uniqueCount="49">
  <si>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</si>
  <si>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</si>
  <si>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</si>
  <si>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</si>
  <si>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</si>
  <si>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</si>
  <si>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</si>
  <si>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</si>
  <si>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</si>
  <si>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</si>
  <si>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</si>
  <si>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</si>
  <si>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</si>
  <si>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</si>
  <si>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</si>
  <si>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</si>
  <si>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</si>
  <si>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</si>
  <si>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</si>
  <si>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</si>
  <si>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</si>
  <si>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</si>
  <si>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</si>
  <si>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</si>
  <si>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</si>
  <si>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</si>
  <si>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</si>
  <si>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</si>
  <si>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</si>
  <si>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</si>
  <si>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</si>
  <si>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</si>
  <si>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</si>
  <si>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</si>
  <si>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</si>
  <si>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</si>
  <si>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</si>
  <si>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</si>
  <si>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</si>
  <si>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</si>
  <si>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</si>
  <si>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</si>
  <si>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</si>
  <si>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GY Tel</t>
  </si>
  <si>
    <t>G8377-2210</t>
  </si>
  <si>
    <t>EB</t>
  </si>
  <si>
    <t>MGB</t>
  </si>
  <si>
    <t>I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</si>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</sst>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00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8" fillId="0" borderId="0" xfId="0" applyFont="1" applyAlignment="1"/>
    <xf numFmtId="0" fontId="18" fillId="0" borderId="0" xfId="0" applyFont="1" applyAlignment="1"/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GY Tel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0.10350684012519196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0.10350684012519196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L31" sqref="L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43</v>
      </c>
      <c r="F1" s="31" t="s">
        <v>43</v>
      </c>
      <c r="G1" s="27">
        <v>0</v>
      </c>
      <c r="H1" s="23"/>
      <c r="I1" s="32" t="s">
        <v>44</v>
      </c>
      <c r="J1" s="33" t="s">
        <v>43</v>
      </c>
      <c r="K1" s="26">
        <v>18.553999999999998</v>
      </c>
      <c r="L1" s="28">
        <v>-48.053100000000001</v>
      </c>
      <c r="M1" s="29">
        <v>52500.03</v>
      </c>
      <c r="N1" s="29">
        <v>0.44609855999999998</v>
      </c>
      <c r="O1" s="30" t="s">
        <v>45</v>
      </c>
    </row>
    <row r="2" spans="1:15" x14ac:dyDescent="0.2">
      <c r="A2" t="s">
        <v>23</v>
      </c>
      <c r="B2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52500.03</v>
      </c>
      <c r="D7" s="39"/>
    </row>
    <row r="8" spans="1:15" x14ac:dyDescent="0.2">
      <c r="A8" t="s">
        <v>3</v>
      </c>
      <c r="C8" s="43">
        <v>0.44609855999999998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6.0447245087273018E-6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60138.679146697759</v>
      </c>
      <c r="E15" s="10" t="s">
        <v>30</v>
      </c>
      <c r="F15" s="25">
        <f ca="1">NOW()+15018.5+$C$5/24</f>
        <v>60325.820303472217</v>
      </c>
    </row>
    <row r="16" spans="1:15" x14ac:dyDescent="0.2">
      <c r="A16" s="12" t="s">
        <v>4</v>
      </c>
      <c r="B16" s="7"/>
      <c r="C16" s="13">
        <f ca="1">+C8+C12</f>
        <v>0.44610460472450869</v>
      </c>
      <c r="E16" s="10" t="s">
        <v>35</v>
      </c>
      <c r="F16" s="11">
        <f ca="1">ROUND(2*(F15-$C$7)/$C$8,0)/2+F14</f>
        <v>17543.5</v>
      </c>
    </row>
    <row r="17" spans="1:23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420.5</v>
      </c>
    </row>
    <row r="18" spans="1:23" ht="14.25" thickTop="1" thickBot="1" x14ac:dyDescent="0.25">
      <c r="A18" s="12" t="s">
        <v>5</v>
      </c>
      <c r="B18" s="7"/>
      <c r="C18" s="15">
        <f ca="1">+C15</f>
        <v>60138.679146697759</v>
      </c>
      <c r="D18" s="16">
        <f ca="1">+C16</f>
        <v>0.44610460472450869</v>
      </c>
      <c r="E18" s="10" t="s">
        <v>31</v>
      </c>
      <c r="F18" s="14">
        <f ca="1">+$C$15+$C$16*F17-15018.5-$C$5/24</f>
        <v>45308.161966317748</v>
      </c>
    </row>
    <row r="19" spans="1:23" ht="13.5" thickTop="1" x14ac:dyDescent="0.2">
      <c r="F19" t="s">
        <v>42</v>
      </c>
    </row>
    <row r="20" spans="1:23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3" x14ac:dyDescent="0.2">
      <c r="A21">
        <f>D7</f>
        <v>0</v>
      </c>
      <c r="C21" s="6">
        <f>C$7</f>
        <v>52500.03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37481.53</v>
      </c>
    </row>
    <row r="22" spans="1:23" ht="15" x14ac:dyDescent="0.25">
      <c r="A22" s="41" t="s">
        <v>46</v>
      </c>
      <c r="B22" s="42" t="s">
        <v>47</v>
      </c>
      <c r="C22" s="41">
        <v>60138.90219900012</v>
      </c>
      <c r="D22" s="41">
        <v>4.4299999999999998E-4</v>
      </c>
      <c r="E22">
        <f>+(C22-C$7)/C$8</f>
        <v>17123.732026842055</v>
      </c>
      <c r="F22">
        <f>ROUND(2*E22,0)/2</f>
        <v>17123.5</v>
      </c>
      <c r="G22">
        <f>+C22-(C$7+F22*C$8)</f>
        <v>0.10350684012519196</v>
      </c>
      <c r="K22">
        <f>+G22</f>
        <v>0.10350684012519196</v>
      </c>
      <c r="O22">
        <f ca="1">+C$11+C$12*$F22</f>
        <v>0.10350684012519196</v>
      </c>
      <c r="Q22" s="1">
        <f>+C22-15018.5</f>
        <v>45120.40219900012</v>
      </c>
      <c r="W22" s="40" t="s">
        <v>48</v>
      </c>
    </row>
    <row r="23" spans="1:23" x14ac:dyDescent="0.2">
      <c r="C23" s="6"/>
      <c r="D23" s="6"/>
      <c r="Q23" s="1"/>
    </row>
    <row r="24" spans="1:23" x14ac:dyDescent="0.2">
      <c r="C24" s="6"/>
      <c r="D24" s="6"/>
      <c r="Q24" s="1"/>
    </row>
    <row r="25" spans="1:23" x14ac:dyDescent="0.2">
      <c r="C25" s="6"/>
      <c r="D25" s="6"/>
      <c r="Q25" s="1"/>
    </row>
    <row r="26" spans="1:23" x14ac:dyDescent="0.2">
      <c r="C26" s="6"/>
      <c r="D26" s="6"/>
      <c r="Q26" s="1"/>
    </row>
    <row r="27" spans="1:23" x14ac:dyDescent="0.2">
      <c r="C27" s="6"/>
      <c r="D27" s="6"/>
      <c r="Q27" s="1"/>
    </row>
    <row r="28" spans="1:23" x14ac:dyDescent="0.2">
      <c r="C28" s="6"/>
      <c r="D28" s="6"/>
      <c r="Q28" s="1"/>
    </row>
    <row r="29" spans="1:23" x14ac:dyDescent="0.2">
      <c r="C29" s="6"/>
      <c r="D29" s="6"/>
      <c r="Q29" s="1"/>
    </row>
    <row r="30" spans="1:23" x14ac:dyDescent="0.2">
      <c r="C30" s="6"/>
      <c r="D30" s="6"/>
      <c r="Q30" s="1"/>
    </row>
    <row r="31" spans="1:23" x14ac:dyDescent="0.2">
      <c r="C31" s="6"/>
      <c r="D31" s="6"/>
      <c r="Q31" s="1"/>
    </row>
    <row r="32" spans="1:23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2024-01-16T06:41:14Z</dcterms:modified>
</cp:coreProperties>
</file>