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C1B9F787-0043-41D5-90F9-453CB08AC801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9" i="1" l="1"/>
  <c r="F29" i="1" s="1"/>
  <c r="G29" i="1" s="1"/>
  <c r="K29" i="1" s="1"/>
  <c r="E37" i="1"/>
  <c r="F37" i="1"/>
  <c r="E45" i="1"/>
  <c r="F45" i="1"/>
  <c r="E53" i="1"/>
  <c r="F53" i="1"/>
  <c r="E61" i="1"/>
  <c r="F61" i="1" s="1"/>
  <c r="G61" i="1" s="1"/>
  <c r="K61" i="1" s="1"/>
  <c r="E69" i="1"/>
  <c r="F69" i="1"/>
  <c r="E77" i="1"/>
  <c r="F77" i="1"/>
  <c r="E85" i="1"/>
  <c r="F85" i="1"/>
  <c r="G85" i="1" s="1"/>
  <c r="K85" i="1" s="1"/>
  <c r="E93" i="1"/>
  <c r="F93" i="1" s="1"/>
  <c r="G93" i="1" s="1"/>
  <c r="K93" i="1" s="1"/>
  <c r="E101" i="1"/>
  <c r="F101" i="1"/>
  <c r="D9" i="1"/>
  <c r="C9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E24" i="1"/>
  <c r="F24" i="1" s="1"/>
  <c r="G24" i="1" s="1"/>
  <c r="K24" i="1" s="1"/>
  <c r="C21" i="1"/>
  <c r="Q21" i="1"/>
  <c r="E21" i="1"/>
  <c r="F21" i="1"/>
  <c r="G21" i="1" s="1"/>
  <c r="I21" i="1" s="1"/>
  <c r="A21" i="1"/>
  <c r="F16" i="1"/>
  <c r="C17" i="1"/>
  <c r="E98" i="1"/>
  <c r="F98" i="1"/>
  <c r="E90" i="1"/>
  <c r="F90" i="1" s="1"/>
  <c r="G90" i="1" s="1"/>
  <c r="K90" i="1" s="1"/>
  <c r="E82" i="1"/>
  <c r="F82" i="1" s="1"/>
  <c r="G82" i="1" s="1"/>
  <c r="K82" i="1" s="1"/>
  <c r="E74" i="1"/>
  <c r="F74" i="1"/>
  <c r="E66" i="1"/>
  <c r="F66" i="1" s="1"/>
  <c r="G66" i="1" s="1"/>
  <c r="K66" i="1" s="1"/>
  <c r="E58" i="1"/>
  <c r="F58" i="1" s="1"/>
  <c r="G58" i="1" s="1"/>
  <c r="K58" i="1" s="1"/>
  <c r="E50" i="1"/>
  <c r="F50" i="1"/>
  <c r="E42" i="1"/>
  <c r="F42" i="1" s="1"/>
  <c r="G42" i="1" s="1"/>
  <c r="K42" i="1" s="1"/>
  <c r="E34" i="1"/>
  <c r="F34" i="1" s="1"/>
  <c r="G34" i="1" s="1"/>
  <c r="K34" i="1" s="1"/>
  <c r="E26" i="1"/>
  <c r="F26" i="1"/>
  <c r="E103" i="1"/>
  <c r="F103" i="1"/>
  <c r="G103" i="1"/>
  <c r="K103" i="1" s="1"/>
  <c r="E95" i="1"/>
  <c r="F95" i="1" s="1"/>
  <c r="G95" i="1" s="1"/>
  <c r="K95" i="1" s="1"/>
  <c r="E87" i="1"/>
  <c r="F87" i="1" s="1"/>
  <c r="G87" i="1" s="1"/>
  <c r="K87" i="1" s="1"/>
  <c r="E79" i="1"/>
  <c r="F79" i="1"/>
  <c r="G79" i="1" s="1"/>
  <c r="K79" i="1" s="1"/>
  <c r="E71" i="1"/>
  <c r="F71" i="1" s="1"/>
  <c r="G71" i="1" s="1"/>
  <c r="K71" i="1" s="1"/>
  <c r="E63" i="1"/>
  <c r="F63" i="1"/>
  <c r="G63" i="1" s="1"/>
  <c r="K63" i="1" s="1"/>
  <c r="E55" i="1"/>
  <c r="F55" i="1" s="1"/>
  <c r="G55" i="1" s="1"/>
  <c r="K55" i="1" s="1"/>
  <c r="E47" i="1"/>
  <c r="F47" i="1"/>
  <c r="G47" i="1"/>
  <c r="K47" i="1" s="1"/>
  <c r="E39" i="1"/>
  <c r="F39" i="1" s="1"/>
  <c r="G39" i="1" s="1"/>
  <c r="K39" i="1" s="1"/>
  <c r="E31" i="1"/>
  <c r="F31" i="1"/>
  <c r="G31" i="1"/>
  <c r="K31" i="1" s="1"/>
  <c r="E23" i="1"/>
  <c r="F23" i="1"/>
  <c r="G23" i="1" s="1"/>
  <c r="K23" i="1" s="1"/>
  <c r="E100" i="1"/>
  <c r="F100" i="1" s="1"/>
  <c r="G100" i="1" s="1"/>
  <c r="K100" i="1" s="1"/>
  <c r="E92" i="1"/>
  <c r="F92" i="1"/>
  <c r="G92" i="1" s="1"/>
  <c r="K92" i="1" s="1"/>
  <c r="E84" i="1"/>
  <c r="F84" i="1" s="1"/>
  <c r="G84" i="1" s="1"/>
  <c r="K84" i="1" s="1"/>
  <c r="E76" i="1"/>
  <c r="F76" i="1" s="1"/>
  <c r="G76" i="1" s="1"/>
  <c r="K76" i="1" s="1"/>
  <c r="E68" i="1"/>
  <c r="F68" i="1" s="1"/>
  <c r="G68" i="1" s="1"/>
  <c r="K68" i="1" s="1"/>
  <c r="E60" i="1"/>
  <c r="F60" i="1"/>
  <c r="G60" i="1" s="1"/>
  <c r="K60" i="1" s="1"/>
  <c r="E52" i="1"/>
  <c r="F52" i="1" s="1"/>
  <c r="G52" i="1" s="1"/>
  <c r="K52" i="1" s="1"/>
  <c r="E44" i="1"/>
  <c r="F44" i="1" s="1"/>
  <c r="G44" i="1" s="1"/>
  <c r="K44" i="1" s="1"/>
  <c r="E36" i="1"/>
  <c r="F36" i="1" s="1"/>
  <c r="G36" i="1" s="1"/>
  <c r="K36" i="1" s="1"/>
  <c r="E28" i="1"/>
  <c r="F28" i="1"/>
  <c r="G28" i="1" s="1"/>
  <c r="K28" i="1" s="1"/>
  <c r="E97" i="1"/>
  <c r="F97" i="1" s="1"/>
  <c r="G97" i="1" s="1"/>
  <c r="K97" i="1" s="1"/>
  <c r="E89" i="1"/>
  <c r="F89" i="1" s="1"/>
  <c r="G89" i="1" s="1"/>
  <c r="K89" i="1" s="1"/>
  <c r="E81" i="1"/>
  <c r="F81" i="1" s="1"/>
  <c r="G81" i="1" s="1"/>
  <c r="K81" i="1" s="1"/>
  <c r="E73" i="1"/>
  <c r="F73" i="1"/>
  <c r="G73" i="1" s="1"/>
  <c r="K73" i="1" s="1"/>
  <c r="E65" i="1"/>
  <c r="F65" i="1" s="1"/>
  <c r="G65" i="1" s="1"/>
  <c r="K65" i="1" s="1"/>
  <c r="E57" i="1"/>
  <c r="F57" i="1" s="1"/>
  <c r="G57" i="1" s="1"/>
  <c r="K57" i="1" s="1"/>
  <c r="E49" i="1"/>
  <c r="F49" i="1" s="1"/>
  <c r="G49" i="1" s="1"/>
  <c r="K49" i="1" s="1"/>
  <c r="E41" i="1"/>
  <c r="F41" i="1"/>
  <c r="G41" i="1" s="1"/>
  <c r="K41" i="1" s="1"/>
  <c r="E33" i="1"/>
  <c r="F33" i="1" s="1"/>
  <c r="G33" i="1" s="1"/>
  <c r="K33" i="1" s="1"/>
  <c r="E25" i="1"/>
  <c r="F25" i="1" s="1"/>
  <c r="G25" i="1" s="1"/>
  <c r="K25" i="1" s="1"/>
  <c r="E102" i="1"/>
  <c r="F102" i="1"/>
  <c r="G102" i="1" s="1"/>
  <c r="K102" i="1" s="1"/>
  <c r="E94" i="1"/>
  <c r="F94" i="1"/>
  <c r="G94" i="1" s="1"/>
  <c r="K94" i="1" s="1"/>
  <c r="E86" i="1"/>
  <c r="F86" i="1" s="1"/>
  <c r="G86" i="1" s="1"/>
  <c r="K86" i="1" s="1"/>
  <c r="E78" i="1"/>
  <c r="F78" i="1"/>
  <c r="G78" i="1" s="1"/>
  <c r="K78" i="1" s="1"/>
  <c r="E70" i="1"/>
  <c r="F70" i="1" s="1"/>
  <c r="G70" i="1" s="1"/>
  <c r="K70" i="1" s="1"/>
  <c r="E62" i="1"/>
  <c r="F62" i="1"/>
  <c r="G62" i="1"/>
  <c r="K62" i="1" s="1"/>
  <c r="E54" i="1"/>
  <c r="F54" i="1"/>
  <c r="G54" i="1" s="1"/>
  <c r="K54" i="1" s="1"/>
  <c r="E46" i="1"/>
  <c r="F46" i="1" s="1"/>
  <c r="G46" i="1" s="1"/>
  <c r="K46" i="1" s="1"/>
  <c r="E38" i="1"/>
  <c r="F38" i="1" s="1"/>
  <c r="G38" i="1" s="1"/>
  <c r="K38" i="1" s="1"/>
  <c r="E30" i="1"/>
  <c r="F30" i="1"/>
  <c r="G30" i="1"/>
  <c r="K30" i="1" s="1"/>
  <c r="G101" i="1"/>
  <c r="K101" i="1"/>
  <c r="E99" i="1"/>
  <c r="F99" i="1"/>
  <c r="G99" i="1" s="1"/>
  <c r="K99" i="1" s="1"/>
  <c r="E91" i="1"/>
  <c r="F91" i="1" s="1"/>
  <c r="G91" i="1" s="1"/>
  <c r="K91" i="1" s="1"/>
  <c r="E83" i="1"/>
  <c r="F83" i="1" s="1"/>
  <c r="G83" i="1" s="1"/>
  <c r="K83" i="1" s="1"/>
  <c r="G77" i="1"/>
  <c r="K77" i="1"/>
  <c r="E75" i="1"/>
  <c r="F75" i="1"/>
  <c r="G75" i="1"/>
  <c r="K75" i="1" s="1"/>
  <c r="G69" i="1"/>
  <c r="K69" i="1" s="1"/>
  <c r="E67" i="1"/>
  <c r="F67" i="1"/>
  <c r="G67" i="1" s="1"/>
  <c r="K67" i="1" s="1"/>
  <c r="E59" i="1"/>
  <c r="F59" i="1" s="1"/>
  <c r="G59" i="1" s="1"/>
  <c r="K59" i="1" s="1"/>
  <c r="G53" i="1"/>
  <c r="K53" i="1"/>
  <c r="E51" i="1"/>
  <c r="F51" i="1"/>
  <c r="G51" i="1"/>
  <c r="K51" i="1" s="1"/>
  <c r="G45" i="1"/>
  <c r="K45" i="1" s="1"/>
  <c r="E43" i="1"/>
  <c r="F43" i="1"/>
  <c r="G43" i="1" s="1"/>
  <c r="K43" i="1" s="1"/>
  <c r="G37" i="1"/>
  <c r="K37" i="1" s="1"/>
  <c r="E35" i="1"/>
  <c r="F35" i="1" s="1"/>
  <c r="G35" i="1" s="1"/>
  <c r="K35" i="1" s="1"/>
  <c r="E27" i="1"/>
  <c r="F27" i="1"/>
  <c r="G27" i="1"/>
  <c r="K27" i="1" s="1"/>
  <c r="E22" i="1"/>
  <c r="F22" i="1" s="1"/>
  <c r="G22" i="1" s="1"/>
  <c r="K22" i="1" s="1"/>
  <c r="G98" i="1"/>
  <c r="K98" i="1"/>
  <c r="E96" i="1"/>
  <c r="F96" i="1"/>
  <c r="G96" i="1" s="1"/>
  <c r="K96" i="1" s="1"/>
  <c r="E88" i="1"/>
  <c r="F88" i="1" s="1"/>
  <c r="G88" i="1" s="1"/>
  <c r="K88" i="1" s="1"/>
  <c r="E80" i="1"/>
  <c r="F80" i="1"/>
  <c r="G80" i="1"/>
  <c r="K80" i="1" s="1"/>
  <c r="G74" i="1"/>
  <c r="K74" i="1" s="1"/>
  <c r="E72" i="1"/>
  <c r="F72" i="1"/>
  <c r="G72" i="1" s="1"/>
  <c r="K72" i="1" s="1"/>
  <c r="E64" i="1"/>
  <c r="F64" i="1" s="1"/>
  <c r="G64" i="1" s="1"/>
  <c r="K64" i="1" s="1"/>
  <c r="E56" i="1"/>
  <c r="F56" i="1"/>
  <c r="G56" i="1" s="1"/>
  <c r="K56" i="1" s="1"/>
  <c r="G50" i="1"/>
  <c r="K50" i="1" s="1"/>
  <c r="E48" i="1"/>
  <c r="F48" i="1" s="1"/>
  <c r="G48" i="1" s="1"/>
  <c r="K48" i="1" s="1"/>
  <c r="E40" i="1"/>
  <c r="F40" i="1" s="1"/>
  <c r="G40" i="1" s="1"/>
  <c r="K40" i="1" s="1"/>
  <c r="E32" i="1"/>
  <c r="F32" i="1"/>
  <c r="G32" i="1"/>
  <c r="K32" i="1" s="1"/>
  <c r="G26" i="1"/>
  <c r="K26" i="1" s="1"/>
  <c r="C11" i="1"/>
  <c r="C12" i="1"/>
  <c r="C16" i="1" l="1"/>
  <c r="D18" i="1" s="1"/>
  <c r="O50" i="1"/>
  <c r="O93" i="1"/>
  <c r="O85" i="1"/>
  <c r="O72" i="1"/>
  <c r="O43" i="1"/>
  <c r="O31" i="1"/>
  <c r="O62" i="1"/>
  <c r="O95" i="1"/>
  <c r="O81" i="1"/>
  <c r="O44" i="1"/>
  <c r="O71" i="1"/>
  <c r="O58" i="1"/>
  <c r="O29" i="1"/>
  <c r="O101" i="1"/>
  <c r="O51" i="1"/>
  <c r="O47" i="1"/>
  <c r="O70" i="1"/>
  <c r="O25" i="1"/>
  <c r="O89" i="1"/>
  <c r="O78" i="1"/>
  <c r="O97" i="1"/>
  <c r="O91" i="1"/>
  <c r="O103" i="1"/>
  <c r="O21" i="1"/>
  <c r="O79" i="1"/>
  <c r="O23" i="1"/>
  <c r="O80" i="1"/>
  <c r="O52" i="1"/>
  <c r="O48" i="1"/>
  <c r="O35" i="1"/>
  <c r="O66" i="1"/>
  <c r="O37" i="1"/>
  <c r="O24" i="1"/>
  <c r="O88" i="1"/>
  <c r="O59" i="1"/>
  <c r="O87" i="1"/>
  <c r="O33" i="1"/>
  <c r="O60" i="1"/>
  <c r="O90" i="1"/>
  <c r="O77" i="1"/>
  <c r="O74" i="1"/>
  <c r="O45" i="1"/>
  <c r="O32" i="1"/>
  <c r="O96" i="1"/>
  <c r="O67" i="1"/>
  <c r="O22" i="1"/>
  <c r="O86" i="1"/>
  <c r="O41" i="1"/>
  <c r="O39" i="1"/>
  <c r="O68" i="1"/>
  <c r="O83" i="1"/>
  <c r="O30" i="1"/>
  <c r="O94" i="1"/>
  <c r="O55" i="1"/>
  <c r="O26" i="1"/>
  <c r="O61" i="1"/>
  <c r="O38" i="1"/>
  <c r="O57" i="1"/>
  <c r="O92" i="1"/>
  <c r="O42" i="1"/>
  <c r="O64" i="1"/>
  <c r="O73" i="1"/>
  <c r="O36" i="1"/>
  <c r="O82" i="1"/>
  <c r="O53" i="1"/>
  <c r="O40" i="1"/>
  <c r="O75" i="1"/>
  <c r="O49" i="1"/>
  <c r="O84" i="1"/>
  <c r="O99" i="1"/>
  <c r="C15" i="1"/>
  <c r="F18" i="1" s="1"/>
  <c r="O76" i="1"/>
  <c r="O54" i="1"/>
  <c r="O34" i="1"/>
  <c r="O98" i="1"/>
  <c r="O69" i="1"/>
  <c r="O56" i="1"/>
  <c r="O27" i="1"/>
  <c r="O102" i="1"/>
  <c r="O46" i="1"/>
  <c r="O63" i="1"/>
  <c r="O65" i="1"/>
  <c r="O28" i="1"/>
  <c r="O100" i="1"/>
  <c r="F17" i="1"/>
  <c r="F19" i="1" l="1"/>
  <c r="C18" i="1"/>
</calcChain>
</file>

<file path=xl/sharedStrings.xml><?xml version="1.0" encoding="utf-8"?>
<sst xmlns="http://schemas.openxmlformats.org/spreadsheetml/2006/main" count="299" uniqueCount="55">
  <si>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</si>
  <si>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</si>
  <si>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</si>
  <si>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</si>
  <si>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</si>
  <si>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</si>
  <si>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</si>
  <si>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</si>
  <si>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</si>
  <si>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</si>
  <si>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</si>
  <si>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</si>
  <si>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</si>
  <si>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</si>
  <si>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</si>
  <si>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</si>
  <si>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</si>
  <si>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</si>
  <si>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</si>
  <si>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</si>
  <si>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</si>
  <si>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</si>
  <si>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</si>
  <si>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</si>
  <si>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</si>
  <si>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</si>
  <si>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</si>
  <si>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</si>
  <si>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</si>
  <si>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</si>
  <si>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</si>
  <si>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</si>
  <si>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</si>
  <si>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</si>
  <si>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</si>
  <si>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</si>
  <si>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</si>
  <si>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</si>
  <si>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</si>
  <si>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</si>
  <si>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</si>
  <si>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</si>
  <si>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V0442 UMa</t>
  </si>
  <si>
    <t>221F</t>
  </si>
  <si>
    <t>G3807-0759</t>
  </si>
  <si>
    <t>EW</t>
  </si>
  <si>
    <t>Gregor Srdoc</t>
  </si>
  <si>
    <t>VSB 067</t>
  </si>
  <si>
    <t>I</t>
  </si>
  <si>
    <t>V</t>
  </si>
  <si>
    <t>Ic</t>
  </si>
  <si>
    <t>B</t>
  </si>
  <si>
    <t>Rc</t>
  </si>
  <si>
    <t>II</t>
  </si>
  <si>
    <t>V0442 UMa / GSC 3807-0759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</si>
</sst>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2" formatCode="0.0000"/>
  </numFmts>
  <fonts count="19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i/>
      <sz val="10"/>
      <color indexed="2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2" applyNumberFormat="0" applyFont="0" applyFill="0" applyAlignment="0" applyProtection="0"/>
  </cellStyleXfs>
  <cellXfs count="43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left"/>
    </xf>
    <xf numFmtId="0" fontId="16" fillId="0" borderId="1" xfId="0" applyFont="1" applyBorder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0" fillId="0" borderId="0" xfId="0" applyAlignment="1">
      <alignment vertical="center"/>
    </xf>
    <xf numFmtId="0" fontId="10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22" fontId="8" fillId="0" borderId="0" xfId="0" applyNumberFormat="1" applyFont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3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172" fontId="5" fillId="0" borderId="1" xfId="0" applyNumberFormat="1" applyFont="1" applyBorder="1" applyAlignment="1">
      <alignment horizontal="left" vertical="center"/>
    </xf>
    <xf numFmtId="172" fontId="0" fillId="0" borderId="1" xfId="0" applyNumberFormat="1" applyBorder="1" applyAlignment="1">
      <alignment horizontal="left" vertical="center"/>
    </xf>
    <xf numFmtId="0" fontId="15" fillId="3" borderId="1" xfId="0" applyFont="1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right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V0442 UMa - O-C Diagr.</a:t>
            </a:r>
          </a:p>
        </c:rich>
      </c:tx>
      <c:layout>
        <c:manualLayout>
          <c:xMode val="edge"/>
          <c:yMode val="edge"/>
          <c:x val="0.36390977443609024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05263157894736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0.5</c:v>
                </c:pt>
                <c:pt idx="1">
                  <c:v>9851</c:v>
                </c:pt>
                <c:pt idx="2">
                  <c:v>9851</c:v>
                </c:pt>
                <c:pt idx="3">
                  <c:v>9851</c:v>
                </c:pt>
                <c:pt idx="4">
                  <c:v>9851</c:v>
                </c:pt>
                <c:pt idx="5">
                  <c:v>9974</c:v>
                </c:pt>
                <c:pt idx="6">
                  <c:v>9877</c:v>
                </c:pt>
                <c:pt idx="7">
                  <c:v>9956</c:v>
                </c:pt>
                <c:pt idx="8">
                  <c:v>10053</c:v>
                </c:pt>
                <c:pt idx="9">
                  <c:v>9957</c:v>
                </c:pt>
                <c:pt idx="10">
                  <c:v>9974</c:v>
                </c:pt>
                <c:pt idx="11">
                  <c:v>9877</c:v>
                </c:pt>
                <c:pt idx="12">
                  <c:v>9877</c:v>
                </c:pt>
                <c:pt idx="13">
                  <c:v>9956</c:v>
                </c:pt>
                <c:pt idx="14">
                  <c:v>9956</c:v>
                </c:pt>
                <c:pt idx="15">
                  <c:v>9957</c:v>
                </c:pt>
                <c:pt idx="16">
                  <c:v>10049</c:v>
                </c:pt>
                <c:pt idx="17">
                  <c:v>9878</c:v>
                </c:pt>
                <c:pt idx="18">
                  <c:v>10059</c:v>
                </c:pt>
                <c:pt idx="19">
                  <c:v>9956</c:v>
                </c:pt>
                <c:pt idx="20">
                  <c:v>9878</c:v>
                </c:pt>
                <c:pt idx="21">
                  <c:v>9878</c:v>
                </c:pt>
                <c:pt idx="22">
                  <c:v>9878</c:v>
                </c:pt>
                <c:pt idx="23">
                  <c:v>9974</c:v>
                </c:pt>
                <c:pt idx="24">
                  <c:v>10049</c:v>
                </c:pt>
                <c:pt idx="25">
                  <c:v>10049</c:v>
                </c:pt>
                <c:pt idx="26">
                  <c:v>9957</c:v>
                </c:pt>
                <c:pt idx="27">
                  <c:v>10004</c:v>
                </c:pt>
                <c:pt idx="28">
                  <c:v>10005</c:v>
                </c:pt>
                <c:pt idx="29">
                  <c:v>10005</c:v>
                </c:pt>
                <c:pt idx="30">
                  <c:v>10053</c:v>
                </c:pt>
                <c:pt idx="31">
                  <c:v>10112</c:v>
                </c:pt>
                <c:pt idx="32">
                  <c:v>10004</c:v>
                </c:pt>
                <c:pt idx="33">
                  <c:v>10005</c:v>
                </c:pt>
                <c:pt idx="34">
                  <c:v>10005</c:v>
                </c:pt>
                <c:pt idx="35">
                  <c:v>10116</c:v>
                </c:pt>
                <c:pt idx="36">
                  <c:v>10129</c:v>
                </c:pt>
                <c:pt idx="37">
                  <c:v>10049</c:v>
                </c:pt>
                <c:pt idx="38">
                  <c:v>9974</c:v>
                </c:pt>
                <c:pt idx="39">
                  <c:v>10053</c:v>
                </c:pt>
                <c:pt idx="40">
                  <c:v>9957</c:v>
                </c:pt>
                <c:pt idx="41">
                  <c:v>9877</c:v>
                </c:pt>
                <c:pt idx="42">
                  <c:v>10125</c:v>
                </c:pt>
                <c:pt idx="43">
                  <c:v>10101</c:v>
                </c:pt>
                <c:pt idx="44">
                  <c:v>10101</c:v>
                </c:pt>
                <c:pt idx="45">
                  <c:v>10101</c:v>
                </c:pt>
                <c:pt idx="46">
                  <c:v>10101</c:v>
                </c:pt>
                <c:pt idx="47">
                  <c:v>9850.5</c:v>
                </c:pt>
                <c:pt idx="48">
                  <c:v>9850.5</c:v>
                </c:pt>
                <c:pt idx="49">
                  <c:v>9850.5</c:v>
                </c:pt>
                <c:pt idx="50">
                  <c:v>9850.5</c:v>
                </c:pt>
                <c:pt idx="51">
                  <c:v>9851.5</c:v>
                </c:pt>
                <c:pt idx="52">
                  <c:v>9851.5</c:v>
                </c:pt>
                <c:pt idx="53">
                  <c:v>9851.5</c:v>
                </c:pt>
                <c:pt idx="54">
                  <c:v>9851.5</c:v>
                </c:pt>
                <c:pt idx="55">
                  <c:v>9877.5</c:v>
                </c:pt>
                <c:pt idx="56">
                  <c:v>9877.5</c:v>
                </c:pt>
                <c:pt idx="57">
                  <c:v>9877.5</c:v>
                </c:pt>
                <c:pt idx="58">
                  <c:v>9877.5</c:v>
                </c:pt>
                <c:pt idx="59">
                  <c:v>9956.5</c:v>
                </c:pt>
                <c:pt idx="60">
                  <c:v>9956.5</c:v>
                </c:pt>
                <c:pt idx="61">
                  <c:v>9956.5</c:v>
                </c:pt>
                <c:pt idx="62">
                  <c:v>9956.5</c:v>
                </c:pt>
                <c:pt idx="63">
                  <c:v>9974.5</c:v>
                </c:pt>
                <c:pt idx="64">
                  <c:v>9974.5</c:v>
                </c:pt>
                <c:pt idx="65">
                  <c:v>9974.5</c:v>
                </c:pt>
                <c:pt idx="66">
                  <c:v>10004.5</c:v>
                </c:pt>
                <c:pt idx="67">
                  <c:v>10004.5</c:v>
                </c:pt>
                <c:pt idx="68">
                  <c:v>10004.5</c:v>
                </c:pt>
                <c:pt idx="69">
                  <c:v>10004.5</c:v>
                </c:pt>
                <c:pt idx="70">
                  <c:v>10048.5</c:v>
                </c:pt>
                <c:pt idx="71">
                  <c:v>10048.5</c:v>
                </c:pt>
                <c:pt idx="72">
                  <c:v>10058.5</c:v>
                </c:pt>
                <c:pt idx="73">
                  <c:v>10059.5</c:v>
                </c:pt>
                <c:pt idx="74">
                  <c:v>10101.5</c:v>
                </c:pt>
                <c:pt idx="75">
                  <c:v>10101.5</c:v>
                </c:pt>
                <c:pt idx="76">
                  <c:v>10101.5</c:v>
                </c:pt>
                <c:pt idx="77">
                  <c:v>10101.5</c:v>
                </c:pt>
                <c:pt idx="78">
                  <c:v>10111.5</c:v>
                </c:pt>
                <c:pt idx="79">
                  <c:v>10116.5</c:v>
                </c:pt>
                <c:pt idx="80">
                  <c:v>10120.5</c:v>
                </c:pt>
                <c:pt idx="81">
                  <c:v>10124.5</c:v>
                </c:pt>
                <c:pt idx="82">
                  <c:v>10129.5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2F4-4678-A382-3A4B7ABE952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0.5</c:v>
                </c:pt>
                <c:pt idx="1">
                  <c:v>9851</c:v>
                </c:pt>
                <c:pt idx="2">
                  <c:v>9851</c:v>
                </c:pt>
                <c:pt idx="3">
                  <c:v>9851</c:v>
                </c:pt>
                <c:pt idx="4">
                  <c:v>9851</c:v>
                </c:pt>
                <c:pt idx="5">
                  <c:v>9974</c:v>
                </c:pt>
                <c:pt idx="6">
                  <c:v>9877</c:v>
                </c:pt>
                <c:pt idx="7">
                  <c:v>9956</c:v>
                </c:pt>
                <c:pt idx="8">
                  <c:v>10053</c:v>
                </c:pt>
                <c:pt idx="9">
                  <c:v>9957</c:v>
                </c:pt>
                <c:pt idx="10">
                  <c:v>9974</c:v>
                </c:pt>
                <c:pt idx="11">
                  <c:v>9877</c:v>
                </c:pt>
                <c:pt idx="12">
                  <c:v>9877</c:v>
                </c:pt>
                <c:pt idx="13">
                  <c:v>9956</c:v>
                </c:pt>
                <c:pt idx="14">
                  <c:v>9956</c:v>
                </c:pt>
                <c:pt idx="15">
                  <c:v>9957</c:v>
                </c:pt>
                <c:pt idx="16">
                  <c:v>10049</c:v>
                </c:pt>
                <c:pt idx="17">
                  <c:v>9878</c:v>
                </c:pt>
                <c:pt idx="18">
                  <c:v>10059</c:v>
                </c:pt>
                <c:pt idx="19">
                  <c:v>9956</c:v>
                </c:pt>
                <c:pt idx="20">
                  <c:v>9878</c:v>
                </c:pt>
                <c:pt idx="21">
                  <c:v>9878</c:v>
                </c:pt>
                <c:pt idx="22">
                  <c:v>9878</c:v>
                </c:pt>
                <c:pt idx="23">
                  <c:v>9974</c:v>
                </c:pt>
                <c:pt idx="24">
                  <c:v>10049</c:v>
                </c:pt>
                <c:pt idx="25">
                  <c:v>10049</c:v>
                </c:pt>
                <c:pt idx="26">
                  <c:v>9957</c:v>
                </c:pt>
                <c:pt idx="27">
                  <c:v>10004</c:v>
                </c:pt>
                <c:pt idx="28">
                  <c:v>10005</c:v>
                </c:pt>
                <c:pt idx="29">
                  <c:v>10005</c:v>
                </c:pt>
                <c:pt idx="30">
                  <c:v>10053</c:v>
                </c:pt>
                <c:pt idx="31">
                  <c:v>10112</c:v>
                </c:pt>
                <c:pt idx="32">
                  <c:v>10004</c:v>
                </c:pt>
                <c:pt idx="33">
                  <c:v>10005</c:v>
                </c:pt>
                <c:pt idx="34">
                  <c:v>10005</c:v>
                </c:pt>
                <c:pt idx="35">
                  <c:v>10116</c:v>
                </c:pt>
                <c:pt idx="36">
                  <c:v>10129</c:v>
                </c:pt>
                <c:pt idx="37">
                  <c:v>10049</c:v>
                </c:pt>
                <c:pt idx="38">
                  <c:v>9974</c:v>
                </c:pt>
                <c:pt idx="39">
                  <c:v>10053</c:v>
                </c:pt>
                <c:pt idx="40">
                  <c:v>9957</c:v>
                </c:pt>
                <c:pt idx="41">
                  <c:v>9877</c:v>
                </c:pt>
                <c:pt idx="42">
                  <c:v>10125</c:v>
                </c:pt>
                <c:pt idx="43">
                  <c:v>10101</c:v>
                </c:pt>
                <c:pt idx="44">
                  <c:v>10101</c:v>
                </c:pt>
                <c:pt idx="45">
                  <c:v>10101</c:v>
                </c:pt>
                <c:pt idx="46">
                  <c:v>10101</c:v>
                </c:pt>
                <c:pt idx="47">
                  <c:v>9850.5</c:v>
                </c:pt>
                <c:pt idx="48">
                  <c:v>9850.5</c:v>
                </c:pt>
                <c:pt idx="49">
                  <c:v>9850.5</c:v>
                </c:pt>
                <c:pt idx="50">
                  <c:v>9850.5</c:v>
                </c:pt>
                <c:pt idx="51">
                  <c:v>9851.5</c:v>
                </c:pt>
                <c:pt idx="52">
                  <c:v>9851.5</c:v>
                </c:pt>
                <c:pt idx="53">
                  <c:v>9851.5</c:v>
                </c:pt>
                <c:pt idx="54">
                  <c:v>9851.5</c:v>
                </c:pt>
                <c:pt idx="55">
                  <c:v>9877.5</c:v>
                </c:pt>
                <c:pt idx="56">
                  <c:v>9877.5</c:v>
                </c:pt>
                <c:pt idx="57">
                  <c:v>9877.5</c:v>
                </c:pt>
                <c:pt idx="58">
                  <c:v>9877.5</c:v>
                </c:pt>
                <c:pt idx="59">
                  <c:v>9956.5</c:v>
                </c:pt>
                <c:pt idx="60">
                  <c:v>9956.5</c:v>
                </c:pt>
                <c:pt idx="61">
                  <c:v>9956.5</c:v>
                </c:pt>
                <c:pt idx="62">
                  <c:v>9956.5</c:v>
                </c:pt>
                <c:pt idx="63">
                  <c:v>9974.5</c:v>
                </c:pt>
                <c:pt idx="64">
                  <c:v>9974.5</c:v>
                </c:pt>
                <c:pt idx="65">
                  <c:v>9974.5</c:v>
                </c:pt>
                <c:pt idx="66">
                  <c:v>10004.5</c:v>
                </c:pt>
                <c:pt idx="67">
                  <c:v>10004.5</c:v>
                </c:pt>
                <c:pt idx="68">
                  <c:v>10004.5</c:v>
                </c:pt>
                <c:pt idx="69">
                  <c:v>10004.5</c:v>
                </c:pt>
                <c:pt idx="70">
                  <c:v>10048.5</c:v>
                </c:pt>
                <c:pt idx="71">
                  <c:v>10048.5</c:v>
                </c:pt>
                <c:pt idx="72">
                  <c:v>10058.5</c:v>
                </c:pt>
                <c:pt idx="73">
                  <c:v>10059.5</c:v>
                </c:pt>
                <c:pt idx="74">
                  <c:v>10101.5</c:v>
                </c:pt>
                <c:pt idx="75">
                  <c:v>10101.5</c:v>
                </c:pt>
                <c:pt idx="76">
                  <c:v>10101.5</c:v>
                </c:pt>
                <c:pt idx="77">
                  <c:v>10101.5</c:v>
                </c:pt>
                <c:pt idx="78">
                  <c:v>10111.5</c:v>
                </c:pt>
                <c:pt idx="79">
                  <c:v>10116.5</c:v>
                </c:pt>
                <c:pt idx="80">
                  <c:v>10120.5</c:v>
                </c:pt>
                <c:pt idx="81">
                  <c:v>10124.5</c:v>
                </c:pt>
                <c:pt idx="82">
                  <c:v>10129.5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-0.11385690000315662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2F4-4678-A382-3A4B7ABE952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0.5</c:v>
                </c:pt>
                <c:pt idx="1">
                  <c:v>9851</c:v>
                </c:pt>
                <c:pt idx="2">
                  <c:v>9851</c:v>
                </c:pt>
                <c:pt idx="3">
                  <c:v>9851</c:v>
                </c:pt>
                <c:pt idx="4">
                  <c:v>9851</c:v>
                </c:pt>
                <c:pt idx="5">
                  <c:v>9974</c:v>
                </c:pt>
                <c:pt idx="6">
                  <c:v>9877</c:v>
                </c:pt>
                <c:pt idx="7">
                  <c:v>9956</c:v>
                </c:pt>
                <c:pt idx="8">
                  <c:v>10053</c:v>
                </c:pt>
                <c:pt idx="9">
                  <c:v>9957</c:v>
                </c:pt>
                <c:pt idx="10">
                  <c:v>9974</c:v>
                </c:pt>
                <c:pt idx="11">
                  <c:v>9877</c:v>
                </c:pt>
                <c:pt idx="12">
                  <c:v>9877</c:v>
                </c:pt>
                <c:pt idx="13">
                  <c:v>9956</c:v>
                </c:pt>
                <c:pt idx="14">
                  <c:v>9956</c:v>
                </c:pt>
                <c:pt idx="15">
                  <c:v>9957</c:v>
                </c:pt>
                <c:pt idx="16">
                  <c:v>10049</c:v>
                </c:pt>
                <c:pt idx="17">
                  <c:v>9878</c:v>
                </c:pt>
                <c:pt idx="18">
                  <c:v>10059</c:v>
                </c:pt>
                <c:pt idx="19">
                  <c:v>9956</c:v>
                </c:pt>
                <c:pt idx="20">
                  <c:v>9878</c:v>
                </c:pt>
                <c:pt idx="21">
                  <c:v>9878</c:v>
                </c:pt>
                <c:pt idx="22">
                  <c:v>9878</c:v>
                </c:pt>
                <c:pt idx="23">
                  <c:v>9974</c:v>
                </c:pt>
                <c:pt idx="24">
                  <c:v>10049</c:v>
                </c:pt>
                <c:pt idx="25">
                  <c:v>10049</c:v>
                </c:pt>
                <c:pt idx="26">
                  <c:v>9957</c:v>
                </c:pt>
                <c:pt idx="27">
                  <c:v>10004</c:v>
                </c:pt>
                <c:pt idx="28">
                  <c:v>10005</c:v>
                </c:pt>
                <c:pt idx="29">
                  <c:v>10005</c:v>
                </c:pt>
                <c:pt idx="30">
                  <c:v>10053</c:v>
                </c:pt>
                <c:pt idx="31">
                  <c:v>10112</c:v>
                </c:pt>
                <c:pt idx="32">
                  <c:v>10004</c:v>
                </c:pt>
                <c:pt idx="33">
                  <c:v>10005</c:v>
                </c:pt>
                <c:pt idx="34">
                  <c:v>10005</c:v>
                </c:pt>
                <c:pt idx="35">
                  <c:v>10116</c:v>
                </c:pt>
                <c:pt idx="36">
                  <c:v>10129</c:v>
                </c:pt>
                <c:pt idx="37">
                  <c:v>10049</c:v>
                </c:pt>
                <c:pt idx="38">
                  <c:v>9974</c:v>
                </c:pt>
                <c:pt idx="39">
                  <c:v>10053</c:v>
                </c:pt>
                <c:pt idx="40">
                  <c:v>9957</c:v>
                </c:pt>
                <c:pt idx="41">
                  <c:v>9877</c:v>
                </c:pt>
                <c:pt idx="42">
                  <c:v>10125</c:v>
                </c:pt>
                <c:pt idx="43">
                  <c:v>10101</c:v>
                </c:pt>
                <c:pt idx="44">
                  <c:v>10101</c:v>
                </c:pt>
                <c:pt idx="45">
                  <c:v>10101</c:v>
                </c:pt>
                <c:pt idx="46">
                  <c:v>10101</c:v>
                </c:pt>
                <c:pt idx="47">
                  <c:v>9850.5</c:v>
                </c:pt>
                <c:pt idx="48">
                  <c:v>9850.5</c:v>
                </c:pt>
                <c:pt idx="49">
                  <c:v>9850.5</c:v>
                </c:pt>
                <c:pt idx="50">
                  <c:v>9850.5</c:v>
                </c:pt>
                <c:pt idx="51">
                  <c:v>9851.5</c:v>
                </c:pt>
                <c:pt idx="52">
                  <c:v>9851.5</c:v>
                </c:pt>
                <c:pt idx="53">
                  <c:v>9851.5</c:v>
                </c:pt>
                <c:pt idx="54">
                  <c:v>9851.5</c:v>
                </c:pt>
                <c:pt idx="55">
                  <c:v>9877.5</c:v>
                </c:pt>
                <c:pt idx="56">
                  <c:v>9877.5</c:v>
                </c:pt>
                <c:pt idx="57">
                  <c:v>9877.5</c:v>
                </c:pt>
                <c:pt idx="58">
                  <c:v>9877.5</c:v>
                </c:pt>
                <c:pt idx="59">
                  <c:v>9956.5</c:v>
                </c:pt>
                <c:pt idx="60">
                  <c:v>9956.5</c:v>
                </c:pt>
                <c:pt idx="61">
                  <c:v>9956.5</c:v>
                </c:pt>
                <c:pt idx="62">
                  <c:v>9956.5</c:v>
                </c:pt>
                <c:pt idx="63">
                  <c:v>9974.5</c:v>
                </c:pt>
                <c:pt idx="64">
                  <c:v>9974.5</c:v>
                </c:pt>
                <c:pt idx="65">
                  <c:v>9974.5</c:v>
                </c:pt>
                <c:pt idx="66">
                  <c:v>10004.5</c:v>
                </c:pt>
                <c:pt idx="67">
                  <c:v>10004.5</c:v>
                </c:pt>
                <c:pt idx="68">
                  <c:v>10004.5</c:v>
                </c:pt>
                <c:pt idx="69">
                  <c:v>10004.5</c:v>
                </c:pt>
                <c:pt idx="70">
                  <c:v>10048.5</c:v>
                </c:pt>
                <c:pt idx="71">
                  <c:v>10048.5</c:v>
                </c:pt>
                <c:pt idx="72">
                  <c:v>10058.5</c:v>
                </c:pt>
                <c:pt idx="73">
                  <c:v>10059.5</c:v>
                </c:pt>
                <c:pt idx="74">
                  <c:v>10101.5</c:v>
                </c:pt>
                <c:pt idx="75">
                  <c:v>10101.5</c:v>
                </c:pt>
                <c:pt idx="76">
                  <c:v>10101.5</c:v>
                </c:pt>
                <c:pt idx="77">
                  <c:v>10101.5</c:v>
                </c:pt>
                <c:pt idx="78">
                  <c:v>10111.5</c:v>
                </c:pt>
                <c:pt idx="79">
                  <c:v>10116.5</c:v>
                </c:pt>
                <c:pt idx="80">
                  <c:v>10120.5</c:v>
                </c:pt>
                <c:pt idx="81">
                  <c:v>10124.5</c:v>
                </c:pt>
                <c:pt idx="82">
                  <c:v>10129.5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2F4-4678-A382-3A4B7ABE952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0.5</c:v>
                </c:pt>
                <c:pt idx="1">
                  <c:v>9851</c:v>
                </c:pt>
                <c:pt idx="2">
                  <c:v>9851</c:v>
                </c:pt>
                <c:pt idx="3">
                  <c:v>9851</c:v>
                </c:pt>
                <c:pt idx="4">
                  <c:v>9851</c:v>
                </c:pt>
                <c:pt idx="5">
                  <c:v>9974</c:v>
                </c:pt>
                <c:pt idx="6">
                  <c:v>9877</c:v>
                </c:pt>
                <c:pt idx="7">
                  <c:v>9956</c:v>
                </c:pt>
                <c:pt idx="8">
                  <c:v>10053</c:v>
                </c:pt>
                <c:pt idx="9">
                  <c:v>9957</c:v>
                </c:pt>
                <c:pt idx="10">
                  <c:v>9974</c:v>
                </c:pt>
                <c:pt idx="11">
                  <c:v>9877</c:v>
                </c:pt>
                <c:pt idx="12">
                  <c:v>9877</c:v>
                </c:pt>
                <c:pt idx="13">
                  <c:v>9956</c:v>
                </c:pt>
                <c:pt idx="14">
                  <c:v>9956</c:v>
                </c:pt>
                <c:pt idx="15">
                  <c:v>9957</c:v>
                </c:pt>
                <c:pt idx="16">
                  <c:v>10049</c:v>
                </c:pt>
                <c:pt idx="17">
                  <c:v>9878</c:v>
                </c:pt>
                <c:pt idx="18">
                  <c:v>10059</c:v>
                </c:pt>
                <c:pt idx="19">
                  <c:v>9956</c:v>
                </c:pt>
                <c:pt idx="20">
                  <c:v>9878</c:v>
                </c:pt>
                <c:pt idx="21">
                  <c:v>9878</c:v>
                </c:pt>
                <c:pt idx="22">
                  <c:v>9878</c:v>
                </c:pt>
                <c:pt idx="23">
                  <c:v>9974</c:v>
                </c:pt>
                <c:pt idx="24">
                  <c:v>10049</c:v>
                </c:pt>
                <c:pt idx="25">
                  <c:v>10049</c:v>
                </c:pt>
                <c:pt idx="26">
                  <c:v>9957</c:v>
                </c:pt>
                <c:pt idx="27">
                  <c:v>10004</c:v>
                </c:pt>
                <c:pt idx="28">
                  <c:v>10005</c:v>
                </c:pt>
                <c:pt idx="29">
                  <c:v>10005</c:v>
                </c:pt>
                <c:pt idx="30">
                  <c:v>10053</c:v>
                </c:pt>
                <c:pt idx="31">
                  <c:v>10112</c:v>
                </c:pt>
                <c:pt idx="32">
                  <c:v>10004</c:v>
                </c:pt>
                <c:pt idx="33">
                  <c:v>10005</c:v>
                </c:pt>
                <c:pt idx="34">
                  <c:v>10005</c:v>
                </c:pt>
                <c:pt idx="35">
                  <c:v>10116</c:v>
                </c:pt>
                <c:pt idx="36">
                  <c:v>10129</c:v>
                </c:pt>
                <c:pt idx="37">
                  <c:v>10049</c:v>
                </c:pt>
                <c:pt idx="38">
                  <c:v>9974</c:v>
                </c:pt>
                <c:pt idx="39">
                  <c:v>10053</c:v>
                </c:pt>
                <c:pt idx="40">
                  <c:v>9957</c:v>
                </c:pt>
                <c:pt idx="41">
                  <c:v>9877</c:v>
                </c:pt>
                <c:pt idx="42">
                  <c:v>10125</c:v>
                </c:pt>
                <c:pt idx="43">
                  <c:v>10101</c:v>
                </c:pt>
                <c:pt idx="44">
                  <c:v>10101</c:v>
                </c:pt>
                <c:pt idx="45">
                  <c:v>10101</c:v>
                </c:pt>
                <c:pt idx="46">
                  <c:v>10101</c:v>
                </c:pt>
                <c:pt idx="47">
                  <c:v>9850.5</c:v>
                </c:pt>
                <c:pt idx="48">
                  <c:v>9850.5</c:v>
                </c:pt>
                <c:pt idx="49">
                  <c:v>9850.5</c:v>
                </c:pt>
                <c:pt idx="50">
                  <c:v>9850.5</c:v>
                </c:pt>
                <c:pt idx="51">
                  <c:v>9851.5</c:v>
                </c:pt>
                <c:pt idx="52">
                  <c:v>9851.5</c:v>
                </c:pt>
                <c:pt idx="53">
                  <c:v>9851.5</c:v>
                </c:pt>
                <c:pt idx="54">
                  <c:v>9851.5</c:v>
                </c:pt>
                <c:pt idx="55">
                  <c:v>9877.5</c:v>
                </c:pt>
                <c:pt idx="56">
                  <c:v>9877.5</c:v>
                </c:pt>
                <c:pt idx="57">
                  <c:v>9877.5</c:v>
                </c:pt>
                <c:pt idx="58">
                  <c:v>9877.5</c:v>
                </c:pt>
                <c:pt idx="59">
                  <c:v>9956.5</c:v>
                </c:pt>
                <c:pt idx="60">
                  <c:v>9956.5</c:v>
                </c:pt>
                <c:pt idx="61">
                  <c:v>9956.5</c:v>
                </c:pt>
                <c:pt idx="62">
                  <c:v>9956.5</c:v>
                </c:pt>
                <c:pt idx="63">
                  <c:v>9974.5</c:v>
                </c:pt>
                <c:pt idx="64">
                  <c:v>9974.5</c:v>
                </c:pt>
                <c:pt idx="65">
                  <c:v>9974.5</c:v>
                </c:pt>
                <c:pt idx="66">
                  <c:v>10004.5</c:v>
                </c:pt>
                <c:pt idx="67">
                  <c:v>10004.5</c:v>
                </c:pt>
                <c:pt idx="68">
                  <c:v>10004.5</c:v>
                </c:pt>
                <c:pt idx="69">
                  <c:v>10004.5</c:v>
                </c:pt>
                <c:pt idx="70">
                  <c:v>10048.5</c:v>
                </c:pt>
                <c:pt idx="71">
                  <c:v>10048.5</c:v>
                </c:pt>
                <c:pt idx="72">
                  <c:v>10058.5</c:v>
                </c:pt>
                <c:pt idx="73">
                  <c:v>10059.5</c:v>
                </c:pt>
                <c:pt idx="74">
                  <c:v>10101.5</c:v>
                </c:pt>
                <c:pt idx="75">
                  <c:v>10101.5</c:v>
                </c:pt>
                <c:pt idx="76">
                  <c:v>10101.5</c:v>
                </c:pt>
                <c:pt idx="77">
                  <c:v>10101.5</c:v>
                </c:pt>
                <c:pt idx="78">
                  <c:v>10111.5</c:v>
                </c:pt>
                <c:pt idx="79">
                  <c:v>10116.5</c:v>
                </c:pt>
                <c:pt idx="80">
                  <c:v>10120.5</c:v>
                </c:pt>
                <c:pt idx="81">
                  <c:v>10124.5</c:v>
                </c:pt>
                <c:pt idx="82">
                  <c:v>10129.5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-4.843799993977882E-3</c:v>
                </c:pt>
                <c:pt idx="2">
                  <c:v>-4.5437999942805618E-3</c:v>
                </c:pt>
                <c:pt idx="3">
                  <c:v>-4.2437999945832416E-3</c:v>
                </c:pt>
                <c:pt idx="4">
                  <c:v>-4.2437999945832416E-3</c:v>
                </c:pt>
                <c:pt idx="5">
                  <c:v>-4.1200000850949436E-5</c:v>
                </c:pt>
                <c:pt idx="6">
                  <c:v>-2.5999979698099196E-6</c:v>
                </c:pt>
                <c:pt idx="7">
                  <c:v>4.0720000106375664E-4</c:v>
                </c:pt>
                <c:pt idx="8">
                  <c:v>4.6860000293236226E-4</c:v>
                </c:pt>
                <c:pt idx="9">
                  <c:v>8.9340000704396516E-4</c:v>
                </c:pt>
                <c:pt idx="10">
                  <c:v>1.0588000004645437E-3</c:v>
                </c:pt>
                <c:pt idx="11">
                  <c:v>9.9739999859593809E-4</c:v>
                </c:pt>
                <c:pt idx="12">
                  <c:v>9.9739999859593809E-4</c:v>
                </c:pt>
                <c:pt idx="13">
                  <c:v>1.2072000026819296E-3</c:v>
                </c:pt>
                <c:pt idx="14">
                  <c:v>1.2072000026819296E-3</c:v>
                </c:pt>
                <c:pt idx="15">
                  <c:v>1.1934000067412853E-3</c:v>
                </c:pt>
                <c:pt idx="16">
                  <c:v>1.2237999981152825E-3</c:v>
                </c:pt>
                <c:pt idx="17">
                  <c:v>1.3835999998264015E-3</c:v>
                </c:pt>
                <c:pt idx="18">
                  <c:v>1.3858000020263717E-3</c:v>
                </c:pt>
                <c:pt idx="19">
                  <c:v>1.5072000023792498E-3</c:v>
                </c:pt>
                <c:pt idx="20">
                  <c:v>1.5836000020499341E-3</c:v>
                </c:pt>
                <c:pt idx="21">
                  <c:v>1.6835999995237216E-3</c:v>
                </c:pt>
                <c:pt idx="22">
                  <c:v>1.6835999995237216E-3</c:v>
                </c:pt>
                <c:pt idx="23">
                  <c:v>1.658799999859184E-3</c:v>
                </c:pt>
                <c:pt idx="24">
                  <c:v>1.7238000000361353E-3</c:v>
                </c:pt>
                <c:pt idx="25">
                  <c:v>1.7238000000361353E-3</c:v>
                </c:pt>
                <c:pt idx="26">
                  <c:v>1.7934000061359257E-3</c:v>
                </c:pt>
                <c:pt idx="27">
                  <c:v>1.8447999973432161E-3</c:v>
                </c:pt>
                <c:pt idx="28">
                  <c:v>1.8310000014025718E-3</c:v>
                </c:pt>
                <c:pt idx="29">
                  <c:v>1.8310000014025718E-3</c:v>
                </c:pt>
                <c:pt idx="30">
                  <c:v>1.7685999991954304E-3</c:v>
                </c:pt>
                <c:pt idx="31">
                  <c:v>1.7544000002089888E-3</c:v>
                </c:pt>
                <c:pt idx="32">
                  <c:v>1.9448000020929612E-3</c:v>
                </c:pt>
                <c:pt idx="33">
                  <c:v>1.9309999988763593E-3</c:v>
                </c:pt>
                <c:pt idx="34">
                  <c:v>1.9309999988763593E-3</c:v>
                </c:pt>
                <c:pt idx="35">
                  <c:v>1.9991999943158589E-3</c:v>
                </c:pt>
                <c:pt idx="36">
                  <c:v>2.0198000056552701E-3</c:v>
                </c:pt>
                <c:pt idx="37">
                  <c:v>2.123799997207243E-3</c:v>
                </c:pt>
                <c:pt idx="38">
                  <c:v>2.2587999992538244E-3</c:v>
                </c:pt>
                <c:pt idx="39">
                  <c:v>2.3686000058660284E-3</c:v>
                </c:pt>
                <c:pt idx="40">
                  <c:v>2.5934000077540986E-3</c:v>
                </c:pt>
                <c:pt idx="41">
                  <c:v>2.9973999990033917E-3</c:v>
                </c:pt>
                <c:pt idx="42">
                  <c:v>2.9749999957857653E-3</c:v>
                </c:pt>
                <c:pt idx="43">
                  <c:v>4.106200001842808E-3</c:v>
                </c:pt>
                <c:pt idx="44">
                  <c:v>4.106200001842808E-3</c:v>
                </c:pt>
                <c:pt idx="45">
                  <c:v>5.1062000056845136E-3</c:v>
                </c:pt>
                <c:pt idx="46">
                  <c:v>5.1062000056845136E-3</c:v>
                </c:pt>
                <c:pt idx="47">
                  <c:v>-3.2868999987840652E-3</c:v>
                </c:pt>
                <c:pt idx="48">
                  <c:v>-2.6868999993894249E-3</c:v>
                </c:pt>
                <c:pt idx="49">
                  <c:v>-2.6868999993894249E-3</c:v>
                </c:pt>
                <c:pt idx="50">
                  <c:v>-2.0868999999947846E-3</c:v>
                </c:pt>
                <c:pt idx="51">
                  <c:v>-3.5006999969482422E-3</c:v>
                </c:pt>
                <c:pt idx="52">
                  <c:v>-3.200699997250922E-3</c:v>
                </c:pt>
                <c:pt idx="53">
                  <c:v>-2.9006999975536019E-3</c:v>
                </c:pt>
                <c:pt idx="54">
                  <c:v>-2.8007000000798143E-3</c:v>
                </c:pt>
                <c:pt idx="55">
                  <c:v>7.5405000025057234E-3</c:v>
                </c:pt>
                <c:pt idx="56">
                  <c:v>7.6405000072554685E-3</c:v>
                </c:pt>
                <c:pt idx="57">
                  <c:v>8.540500006347429E-3</c:v>
                </c:pt>
                <c:pt idx="58">
                  <c:v>1.0740500001702458E-2</c:v>
                </c:pt>
                <c:pt idx="59">
                  <c:v>4.5030000183032826E-4</c:v>
                </c:pt>
                <c:pt idx="60">
                  <c:v>1.1502999986987561E-3</c:v>
                </c:pt>
                <c:pt idx="61">
                  <c:v>1.6503000006196089E-3</c:v>
                </c:pt>
                <c:pt idx="62">
                  <c:v>2.0502999977907166E-3</c:v>
                </c:pt>
                <c:pt idx="63">
                  <c:v>2.301900000020396E-3</c:v>
                </c:pt>
                <c:pt idx="64">
                  <c:v>2.7019000044674613E-3</c:v>
                </c:pt>
                <c:pt idx="65">
                  <c:v>3.0019000041647814E-3</c:v>
                </c:pt>
                <c:pt idx="66">
                  <c:v>2.3879000000306405E-3</c:v>
                </c:pt>
                <c:pt idx="67">
                  <c:v>2.4879000047803856E-3</c:v>
                </c:pt>
                <c:pt idx="68">
                  <c:v>2.6878999997279607E-3</c:v>
                </c:pt>
                <c:pt idx="69">
                  <c:v>2.6878999997279607E-3</c:v>
                </c:pt>
                <c:pt idx="70">
                  <c:v>1.0806999998749234E-3</c:v>
                </c:pt>
                <c:pt idx="71">
                  <c:v>2.080700003716629E-3</c:v>
                </c:pt>
                <c:pt idx="72">
                  <c:v>1.0427000015624799E-3</c:v>
                </c:pt>
                <c:pt idx="73">
                  <c:v>2.2289000044111162E-3</c:v>
                </c:pt>
                <c:pt idx="74">
                  <c:v>2.2492999996757135E-3</c:v>
                </c:pt>
                <c:pt idx="75">
                  <c:v>2.2492999996757135E-3</c:v>
                </c:pt>
                <c:pt idx="76">
                  <c:v>2.2492999996757135E-3</c:v>
                </c:pt>
                <c:pt idx="77">
                  <c:v>4.2493000000831671E-3</c:v>
                </c:pt>
                <c:pt idx="78">
                  <c:v>3.011300002981443E-3</c:v>
                </c:pt>
                <c:pt idx="79">
                  <c:v>2.0423000023583882E-3</c:v>
                </c:pt>
                <c:pt idx="80">
                  <c:v>3.0870999980834313E-3</c:v>
                </c:pt>
                <c:pt idx="81">
                  <c:v>2.9319000022951514E-3</c:v>
                </c:pt>
                <c:pt idx="82">
                  <c:v>3.0629000029875897E-3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2F4-4678-A382-3A4B7ABE952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0.5</c:v>
                </c:pt>
                <c:pt idx="1">
                  <c:v>9851</c:v>
                </c:pt>
                <c:pt idx="2">
                  <c:v>9851</c:v>
                </c:pt>
                <c:pt idx="3">
                  <c:v>9851</c:v>
                </c:pt>
                <c:pt idx="4">
                  <c:v>9851</c:v>
                </c:pt>
                <c:pt idx="5">
                  <c:v>9974</c:v>
                </c:pt>
                <c:pt idx="6">
                  <c:v>9877</c:v>
                </c:pt>
                <c:pt idx="7">
                  <c:v>9956</c:v>
                </c:pt>
                <c:pt idx="8">
                  <c:v>10053</c:v>
                </c:pt>
                <c:pt idx="9">
                  <c:v>9957</c:v>
                </c:pt>
                <c:pt idx="10">
                  <c:v>9974</c:v>
                </c:pt>
                <c:pt idx="11">
                  <c:v>9877</c:v>
                </c:pt>
                <c:pt idx="12">
                  <c:v>9877</c:v>
                </c:pt>
                <c:pt idx="13">
                  <c:v>9956</c:v>
                </c:pt>
                <c:pt idx="14">
                  <c:v>9956</c:v>
                </c:pt>
                <c:pt idx="15">
                  <c:v>9957</c:v>
                </c:pt>
                <c:pt idx="16">
                  <c:v>10049</c:v>
                </c:pt>
                <c:pt idx="17">
                  <c:v>9878</c:v>
                </c:pt>
                <c:pt idx="18">
                  <c:v>10059</c:v>
                </c:pt>
                <c:pt idx="19">
                  <c:v>9956</c:v>
                </c:pt>
                <c:pt idx="20">
                  <c:v>9878</c:v>
                </c:pt>
                <c:pt idx="21">
                  <c:v>9878</c:v>
                </c:pt>
                <c:pt idx="22">
                  <c:v>9878</c:v>
                </c:pt>
                <c:pt idx="23">
                  <c:v>9974</c:v>
                </c:pt>
                <c:pt idx="24">
                  <c:v>10049</c:v>
                </c:pt>
                <c:pt idx="25">
                  <c:v>10049</c:v>
                </c:pt>
                <c:pt idx="26">
                  <c:v>9957</c:v>
                </c:pt>
                <c:pt idx="27">
                  <c:v>10004</c:v>
                </c:pt>
                <c:pt idx="28">
                  <c:v>10005</c:v>
                </c:pt>
                <c:pt idx="29">
                  <c:v>10005</c:v>
                </c:pt>
                <c:pt idx="30">
                  <c:v>10053</c:v>
                </c:pt>
                <c:pt idx="31">
                  <c:v>10112</c:v>
                </c:pt>
                <c:pt idx="32">
                  <c:v>10004</c:v>
                </c:pt>
                <c:pt idx="33">
                  <c:v>10005</c:v>
                </c:pt>
                <c:pt idx="34">
                  <c:v>10005</c:v>
                </c:pt>
                <c:pt idx="35">
                  <c:v>10116</c:v>
                </c:pt>
                <c:pt idx="36">
                  <c:v>10129</c:v>
                </c:pt>
                <c:pt idx="37">
                  <c:v>10049</c:v>
                </c:pt>
                <c:pt idx="38">
                  <c:v>9974</c:v>
                </c:pt>
                <c:pt idx="39">
                  <c:v>10053</c:v>
                </c:pt>
                <c:pt idx="40">
                  <c:v>9957</c:v>
                </c:pt>
                <c:pt idx="41">
                  <c:v>9877</c:v>
                </c:pt>
                <c:pt idx="42">
                  <c:v>10125</c:v>
                </c:pt>
                <c:pt idx="43">
                  <c:v>10101</c:v>
                </c:pt>
                <c:pt idx="44">
                  <c:v>10101</c:v>
                </c:pt>
                <c:pt idx="45">
                  <c:v>10101</c:v>
                </c:pt>
                <c:pt idx="46">
                  <c:v>10101</c:v>
                </c:pt>
                <c:pt idx="47">
                  <c:v>9850.5</c:v>
                </c:pt>
                <c:pt idx="48">
                  <c:v>9850.5</c:v>
                </c:pt>
                <c:pt idx="49">
                  <c:v>9850.5</c:v>
                </c:pt>
                <c:pt idx="50">
                  <c:v>9850.5</c:v>
                </c:pt>
                <c:pt idx="51">
                  <c:v>9851.5</c:v>
                </c:pt>
                <c:pt idx="52">
                  <c:v>9851.5</c:v>
                </c:pt>
                <c:pt idx="53">
                  <c:v>9851.5</c:v>
                </c:pt>
                <c:pt idx="54">
                  <c:v>9851.5</c:v>
                </c:pt>
                <c:pt idx="55">
                  <c:v>9877.5</c:v>
                </c:pt>
                <c:pt idx="56">
                  <c:v>9877.5</c:v>
                </c:pt>
                <c:pt idx="57">
                  <c:v>9877.5</c:v>
                </c:pt>
                <c:pt idx="58">
                  <c:v>9877.5</c:v>
                </c:pt>
                <c:pt idx="59">
                  <c:v>9956.5</c:v>
                </c:pt>
                <c:pt idx="60">
                  <c:v>9956.5</c:v>
                </c:pt>
                <c:pt idx="61">
                  <c:v>9956.5</c:v>
                </c:pt>
                <c:pt idx="62">
                  <c:v>9956.5</c:v>
                </c:pt>
                <c:pt idx="63">
                  <c:v>9974.5</c:v>
                </c:pt>
                <c:pt idx="64">
                  <c:v>9974.5</c:v>
                </c:pt>
                <c:pt idx="65">
                  <c:v>9974.5</c:v>
                </c:pt>
                <c:pt idx="66">
                  <c:v>10004.5</c:v>
                </c:pt>
                <c:pt idx="67">
                  <c:v>10004.5</c:v>
                </c:pt>
                <c:pt idx="68">
                  <c:v>10004.5</c:v>
                </c:pt>
                <c:pt idx="69">
                  <c:v>10004.5</c:v>
                </c:pt>
                <c:pt idx="70">
                  <c:v>10048.5</c:v>
                </c:pt>
                <c:pt idx="71">
                  <c:v>10048.5</c:v>
                </c:pt>
                <c:pt idx="72">
                  <c:v>10058.5</c:v>
                </c:pt>
                <c:pt idx="73">
                  <c:v>10059.5</c:v>
                </c:pt>
                <c:pt idx="74">
                  <c:v>10101.5</c:v>
                </c:pt>
                <c:pt idx="75">
                  <c:v>10101.5</c:v>
                </c:pt>
                <c:pt idx="76">
                  <c:v>10101.5</c:v>
                </c:pt>
                <c:pt idx="77">
                  <c:v>10101.5</c:v>
                </c:pt>
                <c:pt idx="78">
                  <c:v>10111.5</c:v>
                </c:pt>
                <c:pt idx="79">
                  <c:v>10116.5</c:v>
                </c:pt>
                <c:pt idx="80">
                  <c:v>10120.5</c:v>
                </c:pt>
                <c:pt idx="81">
                  <c:v>10124.5</c:v>
                </c:pt>
                <c:pt idx="82">
                  <c:v>10129.5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2F4-4678-A382-3A4B7ABE952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0.5</c:v>
                </c:pt>
                <c:pt idx="1">
                  <c:v>9851</c:v>
                </c:pt>
                <c:pt idx="2">
                  <c:v>9851</c:v>
                </c:pt>
                <c:pt idx="3">
                  <c:v>9851</c:v>
                </c:pt>
                <c:pt idx="4">
                  <c:v>9851</c:v>
                </c:pt>
                <c:pt idx="5">
                  <c:v>9974</c:v>
                </c:pt>
                <c:pt idx="6">
                  <c:v>9877</c:v>
                </c:pt>
                <c:pt idx="7">
                  <c:v>9956</c:v>
                </c:pt>
                <c:pt idx="8">
                  <c:v>10053</c:v>
                </c:pt>
                <c:pt idx="9">
                  <c:v>9957</c:v>
                </c:pt>
                <c:pt idx="10">
                  <c:v>9974</c:v>
                </c:pt>
                <c:pt idx="11">
                  <c:v>9877</c:v>
                </c:pt>
                <c:pt idx="12">
                  <c:v>9877</c:v>
                </c:pt>
                <c:pt idx="13">
                  <c:v>9956</c:v>
                </c:pt>
                <c:pt idx="14">
                  <c:v>9956</c:v>
                </c:pt>
                <c:pt idx="15">
                  <c:v>9957</c:v>
                </c:pt>
                <c:pt idx="16">
                  <c:v>10049</c:v>
                </c:pt>
                <c:pt idx="17">
                  <c:v>9878</c:v>
                </c:pt>
                <c:pt idx="18">
                  <c:v>10059</c:v>
                </c:pt>
                <c:pt idx="19">
                  <c:v>9956</c:v>
                </c:pt>
                <c:pt idx="20">
                  <c:v>9878</c:v>
                </c:pt>
                <c:pt idx="21">
                  <c:v>9878</c:v>
                </c:pt>
                <c:pt idx="22">
                  <c:v>9878</c:v>
                </c:pt>
                <c:pt idx="23">
                  <c:v>9974</c:v>
                </c:pt>
                <c:pt idx="24">
                  <c:v>10049</c:v>
                </c:pt>
                <c:pt idx="25">
                  <c:v>10049</c:v>
                </c:pt>
                <c:pt idx="26">
                  <c:v>9957</c:v>
                </c:pt>
                <c:pt idx="27">
                  <c:v>10004</c:v>
                </c:pt>
                <c:pt idx="28">
                  <c:v>10005</c:v>
                </c:pt>
                <c:pt idx="29">
                  <c:v>10005</c:v>
                </c:pt>
                <c:pt idx="30">
                  <c:v>10053</c:v>
                </c:pt>
                <c:pt idx="31">
                  <c:v>10112</c:v>
                </c:pt>
                <c:pt idx="32">
                  <c:v>10004</c:v>
                </c:pt>
                <c:pt idx="33">
                  <c:v>10005</c:v>
                </c:pt>
                <c:pt idx="34">
                  <c:v>10005</c:v>
                </c:pt>
                <c:pt idx="35">
                  <c:v>10116</c:v>
                </c:pt>
                <c:pt idx="36">
                  <c:v>10129</c:v>
                </c:pt>
                <c:pt idx="37">
                  <c:v>10049</c:v>
                </c:pt>
                <c:pt idx="38">
                  <c:v>9974</c:v>
                </c:pt>
                <c:pt idx="39">
                  <c:v>10053</c:v>
                </c:pt>
                <c:pt idx="40">
                  <c:v>9957</c:v>
                </c:pt>
                <c:pt idx="41">
                  <c:v>9877</c:v>
                </c:pt>
                <c:pt idx="42">
                  <c:v>10125</c:v>
                </c:pt>
                <c:pt idx="43">
                  <c:v>10101</c:v>
                </c:pt>
                <c:pt idx="44">
                  <c:v>10101</c:v>
                </c:pt>
                <c:pt idx="45">
                  <c:v>10101</c:v>
                </c:pt>
                <c:pt idx="46">
                  <c:v>10101</c:v>
                </c:pt>
                <c:pt idx="47">
                  <c:v>9850.5</c:v>
                </c:pt>
                <c:pt idx="48">
                  <c:v>9850.5</c:v>
                </c:pt>
                <c:pt idx="49">
                  <c:v>9850.5</c:v>
                </c:pt>
                <c:pt idx="50">
                  <c:v>9850.5</c:v>
                </c:pt>
                <c:pt idx="51">
                  <c:v>9851.5</c:v>
                </c:pt>
                <c:pt idx="52">
                  <c:v>9851.5</c:v>
                </c:pt>
                <c:pt idx="53">
                  <c:v>9851.5</c:v>
                </c:pt>
                <c:pt idx="54">
                  <c:v>9851.5</c:v>
                </c:pt>
                <c:pt idx="55">
                  <c:v>9877.5</c:v>
                </c:pt>
                <c:pt idx="56">
                  <c:v>9877.5</c:v>
                </c:pt>
                <c:pt idx="57">
                  <c:v>9877.5</c:v>
                </c:pt>
                <c:pt idx="58">
                  <c:v>9877.5</c:v>
                </c:pt>
                <c:pt idx="59">
                  <c:v>9956.5</c:v>
                </c:pt>
                <c:pt idx="60">
                  <c:v>9956.5</c:v>
                </c:pt>
                <c:pt idx="61">
                  <c:v>9956.5</c:v>
                </c:pt>
                <c:pt idx="62">
                  <c:v>9956.5</c:v>
                </c:pt>
                <c:pt idx="63">
                  <c:v>9974.5</c:v>
                </c:pt>
                <c:pt idx="64">
                  <c:v>9974.5</c:v>
                </c:pt>
                <c:pt idx="65">
                  <c:v>9974.5</c:v>
                </c:pt>
                <c:pt idx="66">
                  <c:v>10004.5</c:v>
                </c:pt>
                <c:pt idx="67">
                  <c:v>10004.5</c:v>
                </c:pt>
                <c:pt idx="68">
                  <c:v>10004.5</c:v>
                </c:pt>
                <c:pt idx="69">
                  <c:v>10004.5</c:v>
                </c:pt>
                <c:pt idx="70">
                  <c:v>10048.5</c:v>
                </c:pt>
                <c:pt idx="71">
                  <c:v>10048.5</c:v>
                </c:pt>
                <c:pt idx="72">
                  <c:v>10058.5</c:v>
                </c:pt>
                <c:pt idx="73">
                  <c:v>10059.5</c:v>
                </c:pt>
                <c:pt idx="74">
                  <c:v>10101.5</c:v>
                </c:pt>
                <c:pt idx="75">
                  <c:v>10101.5</c:v>
                </c:pt>
                <c:pt idx="76">
                  <c:v>10101.5</c:v>
                </c:pt>
                <c:pt idx="77">
                  <c:v>10101.5</c:v>
                </c:pt>
                <c:pt idx="78">
                  <c:v>10111.5</c:v>
                </c:pt>
                <c:pt idx="79">
                  <c:v>10116.5</c:v>
                </c:pt>
                <c:pt idx="80">
                  <c:v>10120.5</c:v>
                </c:pt>
                <c:pt idx="81">
                  <c:v>10124.5</c:v>
                </c:pt>
                <c:pt idx="82">
                  <c:v>10129.5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2F4-4678-A382-3A4B7ABE952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0.5</c:v>
                </c:pt>
                <c:pt idx="1">
                  <c:v>9851</c:v>
                </c:pt>
                <c:pt idx="2">
                  <c:v>9851</c:v>
                </c:pt>
                <c:pt idx="3">
                  <c:v>9851</c:v>
                </c:pt>
                <c:pt idx="4">
                  <c:v>9851</c:v>
                </c:pt>
                <c:pt idx="5">
                  <c:v>9974</c:v>
                </c:pt>
                <c:pt idx="6">
                  <c:v>9877</c:v>
                </c:pt>
                <c:pt idx="7">
                  <c:v>9956</c:v>
                </c:pt>
                <c:pt idx="8">
                  <c:v>10053</c:v>
                </c:pt>
                <c:pt idx="9">
                  <c:v>9957</c:v>
                </c:pt>
                <c:pt idx="10">
                  <c:v>9974</c:v>
                </c:pt>
                <c:pt idx="11">
                  <c:v>9877</c:v>
                </c:pt>
                <c:pt idx="12">
                  <c:v>9877</c:v>
                </c:pt>
                <c:pt idx="13">
                  <c:v>9956</c:v>
                </c:pt>
                <c:pt idx="14">
                  <c:v>9956</c:v>
                </c:pt>
                <c:pt idx="15">
                  <c:v>9957</c:v>
                </c:pt>
                <c:pt idx="16">
                  <c:v>10049</c:v>
                </c:pt>
                <c:pt idx="17">
                  <c:v>9878</c:v>
                </c:pt>
                <c:pt idx="18">
                  <c:v>10059</c:v>
                </c:pt>
                <c:pt idx="19">
                  <c:v>9956</c:v>
                </c:pt>
                <c:pt idx="20">
                  <c:v>9878</c:v>
                </c:pt>
                <c:pt idx="21">
                  <c:v>9878</c:v>
                </c:pt>
                <c:pt idx="22">
                  <c:v>9878</c:v>
                </c:pt>
                <c:pt idx="23">
                  <c:v>9974</c:v>
                </c:pt>
                <c:pt idx="24">
                  <c:v>10049</c:v>
                </c:pt>
                <c:pt idx="25">
                  <c:v>10049</c:v>
                </c:pt>
                <c:pt idx="26">
                  <c:v>9957</c:v>
                </c:pt>
                <c:pt idx="27">
                  <c:v>10004</c:v>
                </c:pt>
                <c:pt idx="28">
                  <c:v>10005</c:v>
                </c:pt>
                <c:pt idx="29">
                  <c:v>10005</c:v>
                </c:pt>
                <c:pt idx="30">
                  <c:v>10053</c:v>
                </c:pt>
                <c:pt idx="31">
                  <c:v>10112</c:v>
                </c:pt>
                <c:pt idx="32">
                  <c:v>10004</c:v>
                </c:pt>
                <c:pt idx="33">
                  <c:v>10005</c:v>
                </c:pt>
                <c:pt idx="34">
                  <c:v>10005</c:v>
                </c:pt>
                <c:pt idx="35">
                  <c:v>10116</c:v>
                </c:pt>
                <c:pt idx="36">
                  <c:v>10129</c:v>
                </c:pt>
                <c:pt idx="37">
                  <c:v>10049</c:v>
                </c:pt>
                <c:pt idx="38">
                  <c:v>9974</c:v>
                </c:pt>
                <c:pt idx="39">
                  <c:v>10053</c:v>
                </c:pt>
                <c:pt idx="40">
                  <c:v>9957</c:v>
                </c:pt>
                <c:pt idx="41">
                  <c:v>9877</c:v>
                </c:pt>
                <c:pt idx="42">
                  <c:v>10125</c:v>
                </c:pt>
                <c:pt idx="43">
                  <c:v>10101</c:v>
                </c:pt>
                <c:pt idx="44">
                  <c:v>10101</c:v>
                </c:pt>
                <c:pt idx="45">
                  <c:v>10101</c:v>
                </c:pt>
                <c:pt idx="46">
                  <c:v>10101</c:v>
                </c:pt>
                <c:pt idx="47">
                  <c:v>9850.5</c:v>
                </c:pt>
                <c:pt idx="48">
                  <c:v>9850.5</c:v>
                </c:pt>
                <c:pt idx="49">
                  <c:v>9850.5</c:v>
                </c:pt>
                <c:pt idx="50">
                  <c:v>9850.5</c:v>
                </c:pt>
                <c:pt idx="51">
                  <c:v>9851.5</c:v>
                </c:pt>
                <c:pt idx="52">
                  <c:v>9851.5</c:v>
                </c:pt>
                <c:pt idx="53">
                  <c:v>9851.5</c:v>
                </c:pt>
                <c:pt idx="54">
                  <c:v>9851.5</c:v>
                </c:pt>
                <c:pt idx="55">
                  <c:v>9877.5</c:v>
                </c:pt>
                <c:pt idx="56">
                  <c:v>9877.5</c:v>
                </c:pt>
                <c:pt idx="57">
                  <c:v>9877.5</c:v>
                </c:pt>
                <c:pt idx="58">
                  <c:v>9877.5</c:v>
                </c:pt>
                <c:pt idx="59">
                  <c:v>9956.5</c:v>
                </c:pt>
                <c:pt idx="60">
                  <c:v>9956.5</c:v>
                </c:pt>
                <c:pt idx="61">
                  <c:v>9956.5</c:v>
                </c:pt>
                <c:pt idx="62">
                  <c:v>9956.5</c:v>
                </c:pt>
                <c:pt idx="63">
                  <c:v>9974.5</c:v>
                </c:pt>
                <c:pt idx="64">
                  <c:v>9974.5</c:v>
                </c:pt>
                <c:pt idx="65">
                  <c:v>9974.5</c:v>
                </c:pt>
                <c:pt idx="66">
                  <c:v>10004.5</c:v>
                </c:pt>
                <c:pt idx="67">
                  <c:v>10004.5</c:v>
                </c:pt>
                <c:pt idx="68">
                  <c:v>10004.5</c:v>
                </c:pt>
                <c:pt idx="69">
                  <c:v>10004.5</c:v>
                </c:pt>
                <c:pt idx="70">
                  <c:v>10048.5</c:v>
                </c:pt>
                <c:pt idx="71">
                  <c:v>10048.5</c:v>
                </c:pt>
                <c:pt idx="72">
                  <c:v>10058.5</c:v>
                </c:pt>
                <c:pt idx="73">
                  <c:v>10059.5</c:v>
                </c:pt>
                <c:pt idx="74">
                  <c:v>10101.5</c:v>
                </c:pt>
                <c:pt idx="75">
                  <c:v>10101.5</c:v>
                </c:pt>
                <c:pt idx="76">
                  <c:v>10101.5</c:v>
                </c:pt>
                <c:pt idx="77">
                  <c:v>10101.5</c:v>
                </c:pt>
                <c:pt idx="78">
                  <c:v>10111.5</c:v>
                </c:pt>
                <c:pt idx="79">
                  <c:v>10116.5</c:v>
                </c:pt>
                <c:pt idx="80">
                  <c:v>10120.5</c:v>
                </c:pt>
                <c:pt idx="81">
                  <c:v>10124.5</c:v>
                </c:pt>
                <c:pt idx="82">
                  <c:v>10129.5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2F4-4678-A382-3A4B7ABE952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0.5</c:v>
                </c:pt>
                <c:pt idx="1">
                  <c:v>9851</c:v>
                </c:pt>
                <c:pt idx="2">
                  <c:v>9851</c:v>
                </c:pt>
                <c:pt idx="3">
                  <c:v>9851</c:v>
                </c:pt>
                <c:pt idx="4">
                  <c:v>9851</c:v>
                </c:pt>
                <c:pt idx="5">
                  <c:v>9974</c:v>
                </c:pt>
                <c:pt idx="6">
                  <c:v>9877</c:v>
                </c:pt>
                <c:pt idx="7">
                  <c:v>9956</c:v>
                </c:pt>
                <c:pt idx="8">
                  <c:v>10053</c:v>
                </c:pt>
                <c:pt idx="9">
                  <c:v>9957</c:v>
                </c:pt>
                <c:pt idx="10">
                  <c:v>9974</c:v>
                </c:pt>
                <c:pt idx="11">
                  <c:v>9877</c:v>
                </c:pt>
                <c:pt idx="12">
                  <c:v>9877</c:v>
                </c:pt>
                <c:pt idx="13">
                  <c:v>9956</c:v>
                </c:pt>
                <c:pt idx="14">
                  <c:v>9956</c:v>
                </c:pt>
                <c:pt idx="15">
                  <c:v>9957</c:v>
                </c:pt>
                <c:pt idx="16">
                  <c:v>10049</c:v>
                </c:pt>
                <c:pt idx="17">
                  <c:v>9878</c:v>
                </c:pt>
                <c:pt idx="18">
                  <c:v>10059</c:v>
                </c:pt>
                <c:pt idx="19">
                  <c:v>9956</c:v>
                </c:pt>
                <c:pt idx="20">
                  <c:v>9878</c:v>
                </c:pt>
                <c:pt idx="21">
                  <c:v>9878</c:v>
                </c:pt>
                <c:pt idx="22">
                  <c:v>9878</c:v>
                </c:pt>
                <c:pt idx="23">
                  <c:v>9974</c:v>
                </c:pt>
                <c:pt idx="24">
                  <c:v>10049</c:v>
                </c:pt>
                <c:pt idx="25">
                  <c:v>10049</c:v>
                </c:pt>
                <c:pt idx="26">
                  <c:v>9957</c:v>
                </c:pt>
                <c:pt idx="27">
                  <c:v>10004</c:v>
                </c:pt>
                <c:pt idx="28">
                  <c:v>10005</c:v>
                </c:pt>
                <c:pt idx="29">
                  <c:v>10005</c:v>
                </c:pt>
                <c:pt idx="30">
                  <c:v>10053</c:v>
                </c:pt>
                <c:pt idx="31">
                  <c:v>10112</c:v>
                </c:pt>
                <c:pt idx="32">
                  <c:v>10004</c:v>
                </c:pt>
                <c:pt idx="33">
                  <c:v>10005</c:v>
                </c:pt>
                <c:pt idx="34">
                  <c:v>10005</c:v>
                </c:pt>
                <c:pt idx="35">
                  <c:v>10116</c:v>
                </c:pt>
                <c:pt idx="36">
                  <c:v>10129</c:v>
                </c:pt>
                <c:pt idx="37">
                  <c:v>10049</c:v>
                </c:pt>
                <c:pt idx="38">
                  <c:v>9974</c:v>
                </c:pt>
                <c:pt idx="39">
                  <c:v>10053</c:v>
                </c:pt>
                <c:pt idx="40">
                  <c:v>9957</c:v>
                </c:pt>
                <c:pt idx="41">
                  <c:v>9877</c:v>
                </c:pt>
                <c:pt idx="42">
                  <c:v>10125</c:v>
                </c:pt>
                <c:pt idx="43">
                  <c:v>10101</c:v>
                </c:pt>
                <c:pt idx="44">
                  <c:v>10101</c:v>
                </c:pt>
                <c:pt idx="45">
                  <c:v>10101</c:v>
                </c:pt>
                <c:pt idx="46">
                  <c:v>10101</c:v>
                </c:pt>
                <c:pt idx="47">
                  <c:v>9850.5</c:v>
                </c:pt>
                <c:pt idx="48">
                  <c:v>9850.5</c:v>
                </c:pt>
                <c:pt idx="49">
                  <c:v>9850.5</c:v>
                </c:pt>
                <c:pt idx="50">
                  <c:v>9850.5</c:v>
                </c:pt>
                <c:pt idx="51">
                  <c:v>9851.5</c:v>
                </c:pt>
                <c:pt idx="52">
                  <c:v>9851.5</c:v>
                </c:pt>
                <c:pt idx="53">
                  <c:v>9851.5</c:v>
                </c:pt>
                <c:pt idx="54">
                  <c:v>9851.5</c:v>
                </c:pt>
                <c:pt idx="55">
                  <c:v>9877.5</c:v>
                </c:pt>
                <c:pt idx="56">
                  <c:v>9877.5</c:v>
                </c:pt>
                <c:pt idx="57">
                  <c:v>9877.5</c:v>
                </c:pt>
                <c:pt idx="58">
                  <c:v>9877.5</c:v>
                </c:pt>
                <c:pt idx="59">
                  <c:v>9956.5</c:v>
                </c:pt>
                <c:pt idx="60">
                  <c:v>9956.5</c:v>
                </c:pt>
                <c:pt idx="61">
                  <c:v>9956.5</c:v>
                </c:pt>
                <c:pt idx="62">
                  <c:v>9956.5</c:v>
                </c:pt>
                <c:pt idx="63">
                  <c:v>9974.5</c:v>
                </c:pt>
                <c:pt idx="64">
                  <c:v>9974.5</c:v>
                </c:pt>
                <c:pt idx="65">
                  <c:v>9974.5</c:v>
                </c:pt>
                <c:pt idx="66">
                  <c:v>10004.5</c:v>
                </c:pt>
                <c:pt idx="67">
                  <c:v>10004.5</c:v>
                </c:pt>
                <c:pt idx="68">
                  <c:v>10004.5</c:v>
                </c:pt>
                <c:pt idx="69">
                  <c:v>10004.5</c:v>
                </c:pt>
                <c:pt idx="70">
                  <c:v>10048.5</c:v>
                </c:pt>
                <c:pt idx="71">
                  <c:v>10048.5</c:v>
                </c:pt>
                <c:pt idx="72">
                  <c:v>10058.5</c:v>
                </c:pt>
                <c:pt idx="73">
                  <c:v>10059.5</c:v>
                </c:pt>
                <c:pt idx="74">
                  <c:v>10101.5</c:v>
                </c:pt>
                <c:pt idx="75">
                  <c:v>10101.5</c:v>
                </c:pt>
                <c:pt idx="76">
                  <c:v>10101.5</c:v>
                </c:pt>
                <c:pt idx="77">
                  <c:v>10101.5</c:v>
                </c:pt>
                <c:pt idx="78">
                  <c:v>10111.5</c:v>
                </c:pt>
                <c:pt idx="79">
                  <c:v>10116.5</c:v>
                </c:pt>
                <c:pt idx="80">
                  <c:v>10120.5</c:v>
                </c:pt>
                <c:pt idx="81">
                  <c:v>10124.5</c:v>
                </c:pt>
                <c:pt idx="82">
                  <c:v>10129.5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-0.1198742582399118</c:v>
                </c:pt>
                <c:pt idx="1">
                  <c:v>-5.8506458562840313E-5</c:v>
                </c:pt>
                <c:pt idx="2">
                  <c:v>-5.8506458562840313E-5</c:v>
                </c:pt>
                <c:pt idx="3">
                  <c:v>-5.8506458562840313E-5</c:v>
                </c:pt>
                <c:pt idx="4">
                  <c:v>-5.8506458562840313E-5</c:v>
                </c:pt>
                <c:pt idx="5">
                  <c:v>1.4375939900545809E-3</c:v>
                </c:pt>
                <c:pt idx="6">
                  <c:v>2.5774241675466381E-4</c:v>
                </c:pt>
                <c:pt idx="7">
                  <c:v>1.2186524609886229E-3</c:v>
                </c:pt>
                <c:pt idx="8">
                  <c:v>2.39850403428854E-3</c:v>
                </c:pt>
                <c:pt idx="9">
                  <c:v>1.2308158792700558E-3</c:v>
                </c:pt>
                <c:pt idx="10">
                  <c:v>1.4375939900545809E-3</c:v>
                </c:pt>
                <c:pt idx="11">
                  <c:v>2.5774241675466381E-4</c:v>
                </c:pt>
                <c:pt idx="12">
                  <c:v>2.5774241675466381E-4</c:v>
                </c:pt>
                <c:pt idx="13">
                  <c:v>1.2186524609886229E-3</c:v>
                </c:pt>
                <c:pt idx="14">
                  <c:v>1.2186524609886229E-3</c:v>
                </c:pt>
                <c:pt idx="15">
                  <c:v>1.2308158792700558E-3</c:v>
                </c:pt>
                <c:pt idx="16">
                  <c:v>2.3498503611627669E-3</c:v>
                </c:pt>
                <c:pt idx="17">
                  <c:v>2.6990583503611054E-4</c:v>
                </c:pt>
                <c:pt idx="18">
                  <c:v>2.4714845439771926E-3</c:v>
                </c:pt>
                <c:pt idx="19">
                  <c:v>1.2186524609886229E-3</c:v>
                </c:pt>
                <c:pt idx="20">
                  <c:v>2.6990583503611054E-4</c:v>
                </c:pt>
                <c:pt idx="21">
                  <c:v>2.6990583503611054E-4</c:v>
                </c:pt>
                <c:pt idx="22">
                  <c:v>2.6990583503611054E-4</c:v>
                </c:pt>
                <c:pt idx="23">
                  <c:v>1.4375939900545809E-3</c:v>
                </c:pt>
                <c:pt idx="24">
                  <c:v>2.3498503611627669E-3</c:v>
                </c:pt>
                <c:pt idx="25">
                  <c:v>2.3498503611627669E-3</c:v>
                </c:pt>
                <c:pt idx="26">
                  <c:v>1.2308158792700558E-3</c:v>
                </c:pt>
                <c:pt idx="27">
                  <c:v>1.8024965384978581E-3</c:v>
                </c:pt>
                <c:pt idx="28">
                  <c:v>1.8146599567792909E-3</c:v>
                </c:pt>
                <c:pt idx="29">
                  <c:v>1.8146599567792909E-3</c:v>
                </c:pt>
                <c:pt idx="30">
                  <c:v>2.39850403428854E-3</c:v>
                </c:pt>
                <c:pt idx="31">
                  <c:v>3.1161457128936337E-3</c:v>
                </c:pt>
                <c:pt idx="32">
                  <c:v>1.8024965384978581E-3</c:v>
                </c:pt>
                <c:pt idx="33">
                  <c:v>1.8146599567792909E-3</c:v>
                </c:pt>
                <c:pt idx="34">
                  <c:v>1.8146599567792909E-3</c:v>
                </c:pt>
                <c:pt idx="35">
                  <c:v>3.1647993860194068E-3</c:v>
                </c:pt>
                <c:pt idx="36">
                  <c:v>3.3229238236781589E-3</c:v>
                </c:pt>
                <c:pt idx="37">
                  <c:v>2.3498503611627669E-3</c:v>
                </c:pt>
                <c:pt idx="38">
                  <c:v>1.4375939900545809E-3</c:v>
                </c:pt>
                <c:pt idx="39">
                  <c:v>2.39850403428854E-3</c:v>
                </c:pt>
                <c:pt idx="40">
                  <c:v>1.2308158792700558E-3</c:v>
                </c:pt>
                <c:pt idx="41">
                  <c:v>2.5774241675466381E-4</c:v>
                </c:pt>
                <c:pt idx="42">
                  <c:v>3.2742701505523858E-3</c:v>
                </c:pt>
                <c:pt idx="43">
                  <c:v>2.9823481117977751E-3</c:v>
                </c:pt>
                <c:pt idx="44">
                  <c:v>2.9823481117977751E-3</c:v>
                </c:pt>
                <c:pt idx="45">
                  <c:v>2.9823481117977751E-3</c:v>
                </c:pt>
                <c:pt idx="46">
                  <c:v>2.9823481117977751E-3</c:v>
                </c:pt>
                <c:pt idx="47">
                  <c:v>-6.4588167703563681E-5</c:v>
                </c:pt>
                <c:pt idx="48">
                  <c:v>-6.4588167703563681E-5</c:v>
                </c:pt>
                <c:pt idx="49">
                  <c:v>-6.4588167703563681E-5</c:v>
                </c:pt>
                <c:pt idx="50">
                  <c:v>-6.4588167703563681E-5</c:v>
                </c:pt>
                <c:pt idx="51">
                  <c:v>-5.2424749422116945E-5</c:v>
                </c:pt>
                <c:pt idx="52">
                  <c:v>-5.2424749422116945E-5</c:v>
                </c:pt>
                <c:pt idx="53">
                  <c:v>-5.2424749422116945E-5</c:v>
                </c:pt>
                <c:pt idx="54">
                  <c:v>-5.2424749422116945E-5</c:v>
                </c:pt>
                <c:pt idx="55">
                  <c:v>2.6382412589538717E-4</c:v>
                </c:pt>
                <c:pt idx="56">
                  <c:v>2.6382412589538717E-4</c:v>
                </c:pt>
                <c:pt idx="57">
                  <c:v>2.6382412589538717E-4</c:v>
                </c:pt>
                <c:pt idx="58">
                  <c:v>2.6382412589538717E-4</c:v>
                </c:pt>
                <c:pt idx="59">
                  <c:v>1.2247341701293324E-3</c:v>
                </c:pt>
                <c:pt idx="60">
                  <c:v>1.2247341701293324E-3</c:v>
                </c:pt>
                <c:pt idx="61">
                  <c:v>1.2247341701293324E-3</c:v>
                </c:pt>
                <c:pt idx="62">
                  <c:v>1.2247341701293324E-3</c:v>
                </c:pt>
                <c:pt idx="63">
                  <c:v>1.4436756991953043E-3</c:v>
                </c:pt>
                <c:pt idx="64">
                  <c:v>1.4436756991953043E-3</c:v>
                </c:pt>
                <c:pt idx="65">
                  <c:v>1.4436756991953043E-3</c:v>
                </c:pt>
                <c:pt idx="66">
                  <c:v>1.8085782476385814E-3</c:v>
                </c:pt>
                <c:pt idx="67">
                  <c:v>1.8085782476385814E-3</c:v>
                </c:pt>
                <c:pt idx="68">
                  <c:v>1.8085782476385814E-3</c:v>
                </c:pt>
                <c:pt idx="69">
                  <c:v>1.8085782476385814E-3</c:v>
                </c:pt>
                <c:pt idx="70">
                  <c:v>2.3437686520220435E-3</c:v>
                </c:pt>
                <c:pt idx="71">
                  <c:v>2.3437686520220435E-3</c:v>
                </c:pt>
                <c:pt idx="72">
                  <c:v>2.4654028348364693E-3</c:v>
                </c:pt>
                <c:pt idx="73">
                  <c:v>2.477566253117916E-3</c:v>
                </c:pt>
                <c:pt idx="74">
                  <c:v>2.9884298209384985E-3</c:v>
                </c:pt>
                <c:pt idx="75">
                  <c:v>2.9884298209384985E-3</c:v>
                </c:pt>
                <c:pt idx="76">
                  <c:v>2.9884298209384985E-3</c:v>
                </c:pt>
                <c:pt idx="77">
                  <c:v>2.9884298209384985E-3</c:v>
                </c:pt>
                <c:pt idx="78">
                  <c:v>3.1100640037529242E-3</c:v>
                </c:pt>
                <c:pt idx="79">
                  <c:v>3.1708810951601302E-3</c:v>
                </c:pt>
                <c:pt idx="80">
                  <c:v>3.2195347682859032E-3</c:v>
                </c:pt>
                <c:pt idx="81">
                  <c:v>3.2681884414116763E-3</c:v>
                </c:pt>
                <c:pt idx="82">
                  <c:v>3.3290055328188822E-3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2F4-4678-A382-3A4B7ABE952F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0.5</c:v>
                </c:pt>
                <c:pt idx="1">
                  <c:v>9851</c:v>
                </c:pt>
                <c:pt idx="2">
                  <c:v>9851</c:v>
                </c:pt>
                <c:pt idx="3">
                  <c:v>9851</c:v>
                </c:pt>
                <c:pt idx="4">
                  <c:v>9851</c:v>
                </c:pt>
                <c:pt idx="5">
                  <c:v>9974</c:v>
                </c:pt>
                <c:pt idx="6">
                  <c:v>9877</c:v>
                </c:pt>
                <c:pt idx="7">
                  <c:v>9956</c:v>
                </c:pt>
                <c:pt idx="8">
                  <c:v>10053</c:v>
                </c:pt>
                <c:pt idx="9">
                  <c:v>9957</c:v>
                </c:pt>
                <c:pt idx="10">
                  <c:v>9974</c:v>
                </c:pt>
                <c:pt idx="11">
                  <c:v>9877</c:v>
                </c:pt>
                <c:pt idx="12">
                  <c:v>9877</c:v>
                </c:pt>
                <c:pt idx="13">
                  <c:v>9956</c:v>
                </c:pt>
                <c:pt idx="14">
                  <c:v>9956</c:v>
                </c:pt>
                <c:pt idx="15">
                  <c:v>9957</c:v>
                </c:pt>
                <c:pt idx="16">
                  <c:v>10049</c:v>
                </c:pt>
                <c:pt idx="17">
                  <c:v>9878</c:v>
                </c:pt>
                <c:pt idx="18">
                  <c:v>10059</c:v>
                </c:pt>
                <c:pt idx="19">
                  <c:v>9956</c:v>
                </c:pt>
                <c:pt idx="20">
                  <c:v>9878</c:v>
                </c:pt>
                <c:pt idx="21">
                  <c:v>9878</c:v>
                </c:pt>
                <c:pt idx="22">
                  <c:v>9878</c:v>
                </c:pt>
                <c:pt idx="23">
                  <c:v>9974</c:v>
                </c:pt>
                <c:pt idx="24">
                  <c:v>10049</c:v>
                </c:pt>
                <c:pt idx="25">
                  <c:v>10049</c:v>
                </c:pt>
                <c:pt idx="26">
                  <c:v>9957</c:v>
                </c:pt>
                <c:pt idx="27">
                  <c:v>10004</c:v>
                </c:pt>
                <c:pt idx="28">
                  <c:v>10005</c:v>
                </c:pt>
                <c:pt idx="29">
                  <c:v>10005</c:v>
                </c:pt>
                <c:pt idx="30">
                  <c:v>10053</c:v>
                </c:pt>
                <c:pt idx="31">
                  <c:v>10112</c:v>
                </c:pt>
                <c:pt idx="32">
                  <c:v>10004</c:v>
                </c:pt>
                <c:pt idx="33">
                  <c:v>10005</c:v>
                </c:pt>
                <c:pt idx="34">
                  <c:v>10005</c:v>
                </c:pt>
                <c:pt idx="35">
                  <c:v>10116</c:v>
                </c:pt>
                <c:pt idx="36">
                  <c:v>10129</c:v>
                </c:pt>
                <c:pt idx="37">
                  <c:v>10049</c:v>
                </c:pt>
                <c:pt idx="38">
                  <c:v>9974</c:v>
                </c:pt>
                <c:pt idx="39">
                  <c:v>10053</c:v>
                </c:pt>
                <c:pt idx="40">
                  <c:v>9957</c:v>
                </c:pt>
                <c:pt idx="41">
                  <c:v>9877</c:v>
                </c:pt>
                <c:pt idx="42">
                  <c:v>10125</c:v>
                </c:pt>
                <c:pt idx="43">
                  <c:v>10101</c:v>
                </c:pt>
                <c:pt idx="44">
                  <c:v>10101</c:v>
                </c:pt>
                <c:pt idx="45">
                  <c:v>10101</c:v>
                </c:pt>
                <c:pt idx="46">
                  <c:v>10101</c:v>
                </c:pt>
                <c:pt idx="47">
                  <c:v>9850.5</c:v>
                </c:pt>
                <c:pt idx="48">
                  <c:v>9850.5</c:v>
                </c:pt>
                <c:pt idx="49">
                  <c:v>9850.5</c:v>
                </c:pt>
                <c:pt idx="50">
                  <c:v>9850.5</c:v>
                </c:pt>
                <c:pt idx="51">
                  <c:v>9851.5</c:v>
                </c:pt>
                <c:pt idx="52">
                  <c:v>9851.5</c:v>
                </c:pt>
                <c:pt idx="53">
                  <c:v>9851.5</c:v>
                </c:pt>
                <c:pt idx="54">
                  <c:v>9851.5</c:v>
                </c:pt>
                <c:pt idx="55">
                  <c:v>9877.5</c:v>
                </c:pt>
                <c:pt idx="56">
                  <c:v>9877.5</c:v>
                </c:pt>
                <c:pt idx="57">
                  <c:v>9877.5</c:v>
                </c:pt>
                <c:pt idx="58">
                  <c:v>9877.5</c:v>
                </c:pt>
                <c:pt idx="59">
                  <c:v>9956.5</c:v>
                </c:pt>
                <c:pt idx="60">
                  <c:v>9956.5</c:v>
                </c:pt>
                <c:pt idx="61">
                  <c:v>9956.5</c:v>
                </c:pt>
                <c:pt idx="62">
                  <c:v>9956.5</c:v>
                </c:pt>
                <c:pt idx="63">
                  <c:v>9974.5</c:v>
                </c:pt>
                <c:pt idx="64">
                  <c:v>9974.5</c:v>
                </c:pt>
                <c:pt idx="65">
                  <c:v>9974.5</c:v>
                </c:pt>
                <c:pt idx="66">
                  <c:v>10004.5</c:v>
                </c:pt>
                <c:pt idx="67">
                  <c:v>10004.5</c:v>
                </c:pt>
                <c:pt idx="68">
                  <c:v>10004.5</c:v>
                </c:pt>
                <c:pt idx="69">
                  <c:v>10004.5</c:v>
                </c:pt>
                <c:pt idx="70">
                  <c:v>10048.5</c:v>
                </c:pt>
                <c:pt idx="71">
                  <c:v>10048.5</c:v>
                </c:pt>
                <c:pt idx="72">
                  <c:v>10058.5</c:v>
                </c:pt>
                <c:pt idx="73">
                  <c:v>10059.5</c:v>
                </c:pt>
                <c:pt idx="74">
                  <c:v>10101.5</c:v>
                </c:pt>
                <c:pt idx="75">
                  <c:v>10101.5</c:v>
                </c:pt>
                <c:pt idx="76">
                  <c:v>10101.5</c:v>
                </c:pt>
                <c:pt idx="77">
                  <c:v>10101.5</c:v>
                </c:pt>
                <c:pt idx="78">
                  <c:v>10111.5</c:v>
                </c:pt>
                <c:pt idx="79">
                  <c:v>10116.5</c:v>
                </c:pt>
                <c:pt idx="80">
                  <c:v>10120.5</c:v>
                </c:pt>
                <c:pt idx="81">
                  <c:v>10124.5</c:v>
                </c:pt>
                <c:pt idx="82">
                  <c:v>10129.5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2F4-4678-A382-3A4B7ABE95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2464832"/>
        <c:axId val="1"/>
      </c:scatterChart>
      <c:valAx>
        <c:axId val="612464832"/>
        <c:scaling>
          <c:orientation val="minMax"/>
          <c:min val="96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24648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654135338345865"/>
          <c:y val="0.92397937099967764"/>
          <c:w val="0.71428571428571441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V0442 UMa - O-C Diagr.</a:t>
            </a:r>
          </a:p>
        </c:rich>
      </c:tx>
      <c:layout>
        <c:manualLayout>
          <c:xMode val="edge"/>
          <c:yMode val="edge"/>
          <c:x val="0.36336383627722207"/>
          <c:y val="3.49854227405247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6338295822623"/>
          <c:y val="0.13994189017784567"/>
          <c:w val="0.81982102193163175"/>
          <c:h val="0.64723124207253624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0.5</c:v>
                </c:pt>
                <c:pt idx="1">
                  <c:v>9851</c:v>
                </c:pt>
                <c:pt idx="2">
                  <c:v>9851</c:v>
                </c:pt>
                <c:pt idx="3">
                  <c:v>9851</c:v>
                </c:pt>
                <c:pt idx="4">
                  <c:v>9851</c:v>
                </c:pt>
                <c:pt idx="5">
                  <c:v>9974</c:v>
                </c:pt>
                <c:pt idx="6">
                  <c:v>9877</c:v>
                </c:pt>
                <c:pt idx="7">
                  <c:v>9956</c:v>
                </c:pt>
                <c:pt idx="8">
                  <c:v>10053</c:v>
                </c:pt>
                <c:pt idx="9">
                  <c:v>9957</c:v>
                </c:pt>
                <c:pt idx="10">
                  <c:v>9974</c:v>
                </c:pt>
                <c:pt idx="11">
                  <c:v>9877</c:v>
                </c:pt>
                <c:pt idx="12">
                  <c:v>9877</c:v>
                </c:pt>
                <c:pt idx="13">
                  <c:v>9956</c:v>
                </c:pt>
                <c:pt idx="14">
                  <c:v>9956</c:v>
                </c:pt>
                <c:pt idx="15">
                  <c:v>9957</c:v>
                </c:pt>
                <c:pt idx="16">
                  <c:v>10049</c:v>
                </c:pt>
                <c:pt idx="17">
                  <c:v>9878</c:v>
                </c:pt>
                <c:pt idx="18">
                  <c:v>10059</c:v>
                </c:pt>
                <c:pt idx="19">
                  <c:v>9956</c:v>
                </c:pt>
                <c:pt idx="20">
                  <c:v>9878</c:v>
                </c:pt>
                <c:pt idx="21">
                  <c:v>9878</c:v>
                </c:pt>
                <c:pt idx="22">
                  <c:v>9878</c:v>
                </c:pt>
                <c:pt idx="23">
                  <c:v>9974</c:v>
                </c:pt>
                <c:pt idx="24">
                  <c:v>10049</c:v>
                </c:pt>
                <c:pt idx="25">
                  <c:v>10049</c:v>
                </c:pt>
                <c:pt idx="26">
                  <c:v>9957</c:v>
                </c:pt>
                <c:pt idx="27">
                  <c:v>10004</c:v>
                </c:pt>
                <c:pt idx="28">
                  <c:v>10005</c:v>
                </c:pt>
                <c:pt idx="29">
                  <c:v>10005</c:v>
                </c:pt>
                <c:pt idx="30">
                  <c:v>10053</c:v>
                </c:pt>
                <c:pt idx="31">
                  <c:v>10112</c:v>
                </c:pt>
                <c:pt idx="32">
                  <c:v>10004</c:v>
                </c:pt>
                <c:pt idx="33">
                  <c:v>10005</c:v>
                </c:pt>
                <c:pt idx="34">
                  <c:v>10005</c:v>
                </c:pt>
                <c:pt idx="35">
                  <c:v>10116</c:v>
                </c:pt>
                <c:pt idx="36">
                  <c:v>10129</c:v>
                </c:pt>
                <c:pt idx="37">
                  <c:v>10049</c:v>
                </c:pt>
                <c:pt idx="38">
                  <c:v>9974</c:v>
                </c:pt>
                <c:pt idx="39">
                  <c:v>10053</c:v>
                </c:pt>
                <c:pt idx="40">
                  <c:v>9957</c:v>
                </c:pt>
                <c:pt idx="41">
                  <c:v>9877</c:v>
                </c:pt>
                <c:pt idx="42">
                  <c:v>10125</c:v>
                </c:pt>
                <c:pt idx="43">
                  <c:v>10101</c:v>
                </c:pt>
                <c:pt idx="44">
                  <c:v>10101</c:v>
                </c:pt>
                <c:pt idx="45">
                  <c:v>10101</c:v>
                </c:pt>
                <c:pt idx="46">
                  <c:v>10101</c:v>
                </c:pt>
                <c:pt idx="47">
                  <c:v>9850.5</c:v>
                </c:pt>
                <c:pt idx="48">
                  <c:v>9850.5</c:v>
                </c:pt>
                <c:pt idx="49">
                  <c:v>9850.5</c:v>
                </c:pt>
                <c:pt idx="50">
                  <c:v>9850.5</c:v>
                </c:pt>
                <c:pt idx="51">
                  <c:v>9851.5</c:v>
                </c:pt>
                <c:pt idx="52">
                  <c:v>9851.5</c:v>
                </c:pt>
                <c:pt idx="53">
                  <c:v>9851.5</c:v>
                </c:pt>
                <c:pt idx="54">
                  <c:v>9851.5</c:v>
                </c:pt>
                <c:pt idx="55">
                  <c:v>9877.5</c:v>
                </c:pt>
                <c:pt idx="56">
                  <c:v>9877.5</c:v>
                </c:pt>
                <c:pt idx="57">
                  <c:v>9877.5</c:v>
                </c:pt>
                <c:pt idx="58">
                  <c:v>9877.5</c:v>
                </c:pt>
                <c:pt idx="59">
                  <c:v>9956.5</c:v>
                </c:pt>
                <c:pt idx="60">
                  <c:v>9956.5</c:v>
                </c:pt>
                <c:pt idx="61">
                  <c:v>9956.5</c:v>
                </c:pt>
                <c:pt idx="62">
                  <c:v>9956.5</c:v>
                </c:pt>
                <c:pt idx="63">
                  <c:v>9974.5</c:v>
                </c:pt>
                <c:pt idx="64">
                  <c:v>9974.5</c:v>
                </c:pt>
                <c:pt idx="65">
                  <c:v>9974.5</c:v>
                </c:pt>
                <c:pt idx="66">
                  <c:v>10004.5</c:v>
                </c:pt>
                <c:pt idx="67">
                  <c:v>10004.5</c:v>
                </c:pt>
                <c:pt idx="68">
                  <c:v>10004.5</c:v>
                </c:pt>
                <c:pt idx="69">
                  <c:v>10004.5</c:v>
                </c:pt>
                <c:pt idx="70">
                  <c:v>10048.5</c:v>
                </c:pt>
                <c:pt idx="71">
                  <c:v>10048.5</c:v>
                </c:pt>
                <c:pt idx="72">
                  <c:v>10058.5</c:v>
                </c:pt>
                <c:pt idx="73">
                  <c:v>10059.5</c:v>
                </c:pt>
                <c:pt idx="74">
                  <c:v>10101.5</c:v>
                </c:pt>
                <c:pt idx="75">
                  <c:v>10101.5</c:v>
                </c:pt>
                <c:pt idx="76">
                  <c:v>10101.5</c:v>
                </c:pt>
                <c:pt idx="77">
                  <c:v>10101.5</c:v>
                </c:pt>
                <c:pt idx="78">
                  <c:v>10111.5</c:v>
                </c:pt>
                <c:pt idx="79">
                  <c:v>10116.5</c:v>
                </c:pt>
                <c:pt idx="80">
                  <c:v>10120.5</c:v>
                </c:pt>
                <c:pt idx="81">
                  <c:v>10124.5</c:v>
                </c:pt>
                <c:pt idx="82">
                  <c:v>10129.5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A36-46C3-BA41-25C44522094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0.5</c:v>
                </c:pt>
                <c:pt idx="1">
                  <c:v>9851</c:v>
                </c:pt>
                <c:pt idx="2">
                  <c:v>9851</c:v>
                </c:pt>
                <c:pt idx="3">
                  <c:v>9851</c:v>
                </c:pt>
                <c:pt idx="4">
                  <c:v>9851</c:v>
                </c:pt>
                <c:pt idx="5">
                  <c:v>9974</c:v>
                </c:pt>
                <c:pt idx="6">
                  <c:v>9877</c:v>
                </c:pt>
                <c:pt idx="7">
                  <c:v>9956</c:v>
                </c:pt>
                <c:pt idx="8">
                  <c:v>10053</c:v>
                </c:pt>
                <c:pt idx="9">
                  <c:v>9957</c:v>
                </c:pt>
                <c:pt idx="10">
                  <c:v>9974</c:v>
                </c:pt>
                <c:pt idx="11">
                  <c:v>9877</c:v>
                </c:pt>
                <c:pt idx="12">
                  <c:v>9877</c:v>
                </c:pt>
                <c:pt idx="13">
                  <c:v>9956</c:v>
                </c:pt>
                <c:pt idx="14">
                  <c:v>9956</c:v>
                </c:pt>
                <c:pt idx="15">
                  <c:v>9957</c:v>
                </c:pt>
                <c:pt idx="16">
                  <c:v>10049</c:v>
                </c:pt>
                <c:pt idx="17">
                  <c:v>9878</c:v>
                </c:pt>
                <c:pt idx="18">
                  <c:v>10059</c:v>
                </c:pt>
                <c:pt idx="19">
                  <c:v>9956</c:v>
                </c:pt>
                <c:pt idx="20">
                  <c:v>9878</c:v>
                </c:pt>
                <c:pt idx="21">
                  <c:v>9878</c:v>
                </c:pt>
                <c:pt idx="22">
                  <c:v>9878</c:v>
                </c:pt>
                <c:pt idx="23">
                  <c:v>9974</c:v>
                </c:pt>
                <c:pt idx="24">
                  <c:v>10049</c:v>
                </c:pt>
                <c:pt idx="25">
                  <c:v>10049</c:v>
                </c:pt>
                <c:pt idx="26">
                  <c:v>9957</c:v>
                </c:pt>
                <c:pt idx="27">
                  <c:v>10004</c:v>
                </c:pt>
                <c:pt idx="28">
                  <c:v>10005</c:v>
                </c:pt>
                <c:pt idx="29">
                  <c:v>10005</c:v>
                </c:pt>
                <c:pt idx="30">
                  <c:v>10053</c:v>
                </c:pt>
                <c:pt idx="31">
                  <c:v>10112</c:v>
                </c:pt>
                <c:pt idx="32">
                  <c:v>10004</c:v>
                </c:pt>
                <c:pt idx="33">
                  <c:v>10005</c:v>
                </c:pt>
                <c:pt idx="34">
                  <c:v>10005</c:v>
                </c:pt>
                <c:pt idx="35">
                  <c:v>10116</c:v>
                </c:pt>
                <c:pt idx="36">
                  <c:v>10129</c:v>
                </c:pt>
                <c:pt idx="37">
                  <c:v>10049</c:v>
                </c:pt>
                <c:pt idx="38">
                  <c:v>9974</c:v>
                </c:pt>
                <c:pt idx="39">
                  <c:v>10053</c:v>
                </c:pt>
                <c:pt idx="40">
                  <c:v>9957</c:v>
                </c:pt>
                <c:pt idx="41">
                  <c:v>9877</c:v>
                </c:pt>
                <c:pt idx="42">
                  <c:v>10125</c:v>
                </c:pt>
                <c:pt idx="43">
                  <c:v>10101</c:v>
                </c:pt>
                <c:pt idx="44">
                  <c:v>10101</c:v>
                </c:pt>
                <c:pt idx="45">
                  <c:v>10101</c:v>
                </c:pt>
                <c:pt idx="46">
                  <c:v>10101</c:v>
                </c:pt>
                <c:pt idx="47">
                  <c:v>9850.5</c:v>
                </c:pt>
                <c:pt idx="48">
                  <c:v>9850.5</c:v>
                </c:pt>
                <c:pt idx="49">
                  <c:v>9850.5</c:v>
                </c:pt>
                <c:pt idx="50">
                  <c:v>9850.5</c:v>
                </c:pt>
                <c:pt idx="51">
                  <c:v>9851.5</c:v>
                </c:pt>
                <c:pt idx="52">
                  <c:v>9851.5</c:v>
                </c:pt>
                <c:pt idx="53">
                  <c:v>9851.5</c:v>
                </c:pt>
                <c:pt idx="54">
                  <c:v>9851.5</c:v>
                </c:pt>
                <c:pt idx="55">
                  <c:v>9877.5</c:v>
                </c:pt>
                <c:pt idx="56">
                  <c:v>9877.5</c:v>
                </c:pt>
                <c:pt idx="57">
                  <c:v>9877.5</c:v>
                </c:pt>
                <c:pt idx="58">
                  <c:v>9877.5</c:v>
                </c:pt>
                <c:pt idx="59">
                  <c:v>9956.5</c:v>
                </c:pt>
                <c:pt idx="60">
                  <c:v>9956.5</c:v>
                </c:pt>
                <c:pt idx="61">
                  <c:v>9956.5</c:v>
                </c:pt>
                <c:pt idx="62">
                  <c:v>9956.5</c:v>
                </c:pt>
                <c:pt idx="63">
                  <c:v>9974.5</c:v>
                </c:pt>
                <c:pt idx="64">
                  <c:v>9974.5</c:v>
                </c:pt>
                <c:pt idx="65">
                  <c:v>9974.5</c:v>
                </c:pt>
                <c:pt idx="66">
                  <c:v>10004.5</c:v>
                </c:pt>
                <c:pt idx="67">
                  <c:v>10004.5</c:v>
                </c:pt>
                <c:pt idx="68">
                  <c:v>10004.5</c:v>
                </c:pt>
                <c:pt idx="69">
                  <c:v>10004.5</c:v>
                </c:pt>
                <c:pt idx="70">
                  <c:v>10048.5</c:v>
                </c:pt>
                <c:pt idx="71">
                  <c:v>10048.5</c:v>
                </c:pt>
                <c:pt idx="72">
                  <c:v>10058.5</c:v>
                </c:pt>
                <c:pt idx="73">
                  <c:v>10059.5</c:v>
                </c:pt>
                <c:pt idx="74">
                  <c:v>10101.5</c:v>
                </c:pt>
                <c:pt idx="75">
                  <c:v>10101.5</c:v>
                </c:pt>
                <c:pt idx="76">
                  <c:v>10101.5</c:v>
                </c:pt>
                <c:pt idx="77">
                  <c:v>10101.5</c:v>
                </c:pt>
                <c:pt idx="78">
                  <c:v>10111.5</c:v>
                </c:pt>
                <c:pt idx="79">
                  <c:v>10116.5</c:v>
                </c:pt>
                <c:pt idx="80">
                  <c:v>10120.5</c:v>
                </c:pt>
                <c:pt idx="81">
                  <c:v>10124.5</c:v>
                </c:pt>
                <c:pt idx="82">
                  <c:v>10129.5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-0.11385690000315662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A36-46C3-BA41-25C44522094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0.5</c:v>
                </c:pt>
                <c:pt idx="1">
                  <c:v>9851</c:v>
                </c:pt>
                <c:pt idx="2">
                  <c:v>9851</c:v>
                </c:pt>
                <c:pt idx="3">
                  <c:v>9851</c:v>
                </c:pt>
                <c:pt idx="4">
                  <c:v>9851</c:v>
                </c:pt>
                <c:pt idx="5">
                  <c:v>9974</c:v>
                </c:pt>
                <c:pt idx="6">
                  <c:v>9877</c:v>
                </c:pt>
                <c:pt idx="7">
                  <c:v>9956</c:v>
                </c:pt>
                <c:pt idx="8">
                  <c:v>10053</c:v>
                </c:pt>
                <c:pt idx="9">
                  <c:v>9957</c:v>
                </c:pt>
                <c:pt idx="10">
                  <c:v>9974</c:v>
                </c:pt>
                <c:pt idx="11">
                  <c:v>9877</c:v>
                </c:pt>
                <c:pt idx="12">
                  <c:v>9877</c:v>
                </c:pt>
                <c:pt idx="13">
                  <c:v>9956</c:v>
                </c:pt>
                <c:pt idx="14">
                  <c:v>9956</c:v>
                </c:pt>
                <c:pt idx="15">
                  <c:v>9957</c:v>
                </c:pt>
                <c:pt idx="16">
                  <c:v>10049</c:v>
                </c:pt>
                <c:pt idx="17">
                  <c:v>9878</c:v>
                </c:pt>
                <c:pt idx="18">
                  <c:v>10059</c:v>
                </c:pt>
                <c:pt idx="19">
                  <c:v>9956</c:v>
                </c:pt>
                <c:pt idx="20">
                  <c:v>9878</c:v>
                </c:pt>
                <c:pt idx="21">
                  <c:v>9878</c:v>
                </c:pt>
                <c:pt idx="22">
                  <c:v>9878</c:v>
                </c:pt>
                <c:pt idx="23">
                  <c:v>9974</c:v>
                </c:pt>
                <c:pt idx="24">
                  <c:v>10049</c:v>
                </c:pt>
                <c:pt idx="25">
                  <c:v>10049</c:v>
                </c:pt>
                <c:pt idx="26">
                  <c:v>9957</c:v>
                </c:pt>
                <c:pt idx="27">
                  <c:v>10004</c:v>
                </c:pt>
                <c:pt idx="28">
                  <c:v>10005</c:v>
                </c:pt>
                <c:pt idx="29">
                  <c:v>10005</c:v>
                </c:pt>
                <c:pt idx="30">
                  <c:v>10053</c:v>
                </c:pt>
                <c:pt idx="31">
                  <c:v>10112</c:v>
                </c:pt>
                <c:pt idx="32">
                  <c:v>10004</c:v>
                </c:pt>
                <c:pt idx="33">
                  <c:v>10005</c:v>
                </c:pt>
                <c:pt idx="34">
                  <c:v>10005</c:v>
                </c:pt>
                <c:pt idx="35">
                  <c:v>10116</c:v>
                </c:pt>
                <c:pt idx="36">
                  <c:v>10129</c:v>
                </c:pt>
                <c:pt idx="37">
                  <c:v>10049</c:v>
                </c:pt>
                <c:pt idx="38">
                  <c:v>9974</c:v>
                </c:pt>
                <c:pt idx="39">
                  <c:v>10053</c:v>
                </c:pt>
                <c:pt idx="40">
                  <c:v>9957</c:v>
                </c:pt>
                <c:pt idx="41">
                  <c:v>9877</c:v>
                </c:pt>
                <c:pt idx="42">
                  <c:v>10125</c:v>
                </c:pt>
                <c:pt idx="43">
                  <c:v>10101</c:v>
                </c:pt>
                <c:pt idx="44">
                  <c:v>10101</c:v>
                </c:pt>
                <c:pt idx="45">
                  <c:v>10101</c:v>
                </c:pt>
                <c:pt idx="46">
                  <c:v>10101</c:v>
                </c:pt>
                <c:pt idx="47">
                  <c:v>9850.5</c:v>
                </c:pt>
                <c:pt idx="48">
                  <c:v>9850.5</c:v>
                </c:pt>
                <c:pt idx="49">
                  <c:v>9850.5</c:v>
                </c:pt>
                <c:pt idx="50">
                  <c:v>9850.5</c:v>
                </c:pt>
                <c:pt idx="51">
                  <c:v>9851.5</c:v>
                </c:pt>
                <c:pt idx="52">
                  <c:v>9851.5</c:v>
                </c:pt>
                <c:pt idx="53">
                  <c:v>9851.5</c:v>
                </c:pt>
                <c:pt idx="54">
                  <c:v>9851.5</c:v>
                </c:pt>
                <c:pt idx="55">
                  <c:v>9877.5</c:v>
                </c:pt>
                <c:pt idx="56">
                  <c:v>9877.5</c:v>
                </c:pt>
                <c:pt idx="57">
                  <c:v>9877.5</c:v>
                </c:pt>
                <c:pt idx="58">
                  <c:v>9877.5</c:v>
                </c:pt>
                <c:pt idx="59">
                  <c:v>9956.5</c:v>
                </c:pt>
                <c:pt idx="60">
                  <c:v>9956.5</c:v>
                </c:pt>
                <c:pt idx="61">
                  <c:v>9956.5</c:v>
                </c:pt>
                <c:pt idx="62">
                  <c:v>9956.5</c:v>
                </c:pt>
                <c:pt idx="63">
                  <c:v>9974.5</c:v>
                </c:pt>
                <c:pt idx="64">
                  <c:v>9974.5</c:v>
                </c:pt>
                <c:pt idx="65">
                  <c:v>9974.5</c:v>
                </c:pt>
                <c:pt idx="66">
                  <c:v>10004.5</c:v>
                </c:pt>
                <c:pt idx="67">
                  <c:v>10004.5</c:v>
                </c:pt>
                <c:pt idx="68">
                  <c:v>10004.5</c:v>
                </c:pt>
                <c:pt idx="69">
                  <c:v>10004.5</c:v>
                </c:pt>
                <c:pt idx="70">
                  <c:v>10048.5</c:v>
                </c:pt>
                <c:pt idx="71">
                  <c:v>10048.5</c:v>
                </c:pt>
                <c:pt idx="72">
                  <c:v>10058.5</c:v>
                </c:pt>
                <c:pt idx="73">
                  <c:v>10059.5</c:v>
                </c:pt>
                <c:pt idx="74">
                  <c:v>10101.5</c:v>
                </c:pt>
                <c:pt idx="75">
                  <c:v>10101.5</c:v>
                </c:pt>
                <c:pt idx="76">
                  <c:v>10101.5</c:v>
                </c:pt>
                <c:pt idx="77">
                  <c:v>10101.5</c:v>
                </c:pt>
                <c:pt idx="78">
                  <c:v>10111.5</c:v>
                </c:pt>
                <c:pt idx="79">
                  <c:v>10116.5</c:v>
                </c:pt>
                <c:pt idx="80">
                  <c:v>10120.5</c:v>
                </c:pt>
                <c:pt idx="81">
                  <c:v>10124.5</c:v>
                </c:pt>
                <c:pt idx="82">
                  <c:v>10129.5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A36-46C3-BA41-25C44522094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0.5</c:v>
                </c:pt>
                <c:pt idx="1">
                  <c:v>9851</c:v>
                </c:pt>
                <c:pt idx="2">
                  <c:v>9851</c:v>
                </c:pt>
                <c:pt idx="3">
                  <c:v>9851</c:v>
                </c:pt>
                <c:pt idx="4">
                  <c:v>9851</c:v>
                </c:pt>
                <c:pt idx="5">
                  <c:v>9974</c:v>
                </c:pt>
                <c:pt idx="6">
                  <c:v>9877</c:v>
                </c:pt>
                <c:pt idx="7">
                  <c:v>9956</c:v>
                </c:pt>
                <c:pt idx="8">
                  <c:v>10053</c:v>
                </c:pt>
                <c:pt idx="9">
                  <c:v>9957</c:v>
                </c:pt>
                <c:pt idx="10">
                  <c:v>9974</c:v>
                </c:pt>
                <c:pt idx="11">
                  <c:v>9877</c:v>
                </c:pt>
                <c:pt idx="12">
                  <c:v>9877</c:v>
                </c:pt>
                <c:pt idx="13">
                  <c:v>9956</c:v>
                </c:pt>
                <c:pt idx="14">
                  <c:v>9956</c:v>
                </c:pt>
                <c:pt idx="15">
                  <c:v>9957</c:v>
                </c:pt>
                <c:pt idx="16">
                  <c:v>10049</c:v>
                </c:pt>
                <c:pt idx="17">
                  <c:v>9878</c:v>
                </c:pt>
                <c:pt idx="18">
                  <c:v>10059</c:v>
                </c:pt>
                <c:pt idx="19">
                  <c:v>9956</c:v>
                </c:pt>
                <c:pt idx="20">
                  <c:v>9878</c:v>
                </c:pt>
                <c:pt idx="21">
                  <c:v>9878</c:v>
                </c:pt>
                <c:pt idx="22">
                  <c:v>9878</c:v>
                </c:pt>
                <c:pt idx="23">
                  <c:v>9974</c:v>
                </c:pt>
                <c:pt idx="24">
                  <c:v>10049</c:v>
                </c:pt>
                <c:pt idx="25">
                  <c:v>10049</c:v>
                </c:pt>
                <c:pt idx="26">
                  <c:v>9957</c:v>
                </c:pt>
                <c:pt idx="27">
                  <c:v>10004</c:v>
                </c:pt>
                <c:pt idx="28">
                  <c:v>10005</c:v>
                </c:pt>
                <c:pt idx="29">
                  <c:v>10005</c:v>
                </c:pt>
                <c:pt idx="30">
                  <c:v>10053</c:v>
                </c:pt>
                <c:pt idx="31">
                  <c:v>10112</c:v>
                </c:pt>
                <c:pt idx="32">
                  <c:v>10004</c:v>
                </c:pt>
                <c:pt idx="33">
                  <c:v>10005</c:v>
                </c:pt>
                <c:pt idx="34">
                  <c:v>10005</c:v>
                </c:pt>
                <c:pt idx="35">
                  <c:v>10116</c:v>
                </c:pt>
                <c:pt idx="36">
                  <c:v>10129</c:v>
                </c:pt>
                <c:pt idx="37">
                  <c:v>10049</c:v>
                </c:pt>
                <c:pt idx="38">
                  <c:v>9974</c:v>
                </c:pt>
                <c:pt idx="39">
                  <c:v>10053</c:v>
                </c:pt>
                <c:pt idx="40">
                  <c:v>9957</c:v>
                </c:pt>
                <c:pt idx="41">
                  <c:v>9877</c:v>
                </c:pt>
                <c:pt idx="42">
                  <c:v>10125</c:v>
                </c:pt>
                <c:pt idx="43">
                  <c:v>10101</c:v>
                </c:pt>
                <c:pt idx="44">
                  <c:v>10101</c:v>
                </c:pt>
                <c:pt idx="45">
                  <c:v>10101</c:v>
                </c:pt>
                <c:pt idx="46">
                  <c:v>10101</c:v>
                </c:pt>
                <c:pt idx="47">
                  <c:v>9850.5</c:v>
                </c:pt>
                <c:pt idx="48">
                  <c:v>9850.5</c:v>
                </c:pt>
                <c:pt idx="49">
                  <c:v>9850.5</c:v>
                </c:pt>
                <c:pt idx="50">
                  <c:v>9850.5</c:v>
                </c:pt>
                <c:pt idx="51">
                  <c:v>9851.5</c:v>
                </c:pt>
                <c:pt idx="52">
                  <c:v>9851.5</c:v>
                </c:pt>
                <c:pt idx="53">
                  <c:v>9851.5</c:v>
                </c:pt>
                <c:pt idx="54">
                  <c:v>9851.5</c:v>
                </c:pt>
                <c:pt idx="55">
                  <c:v>9877.5</c:v>
                </c:pt>
                <c:pt idx="56">
                  <c:v>9877.5</c:v>
                </c:pt>
                <c:pt idx="57">
                  <c:v>9877.5</c:v>
                </c:pt>
                <c:pt idx="58">
                  <c:v>9877.5</c:v>
                </c:pt>
                <c:pt idx="59">
                  <c:v>9956.5</c:v>
                </c:pt>
                <c:pt idx="60">
                  <c:v>9956.5</c:v>
                </c:pt>
                <c:pt idx="61">
                  <c:v>9956.5</c:v>
                </c:pt>
                <c:pt idx="62">
                  <c:v>9956.5</c:v>
                </c:pt>
                <c:pt idx="63">
                  <c:v>9974.5</c:v>
                </c:pt>
                <c:pt idx="64">
                  <c:v>9974.5</c:v>
                </c:pt>
                <c:pt idx="65">
                  <c:v>9974.5</c:v>
                </c:pt>
                <c:pt idx="66">
                  <c:v>10004.5</c:v>
                </c:pt>
                <c:pt idx="67">
                  <c:v>10004.5</c:v>
                </c:pt>
                <c:pt idx="68">
                  <c:v>10004.5</c:v>
                </c:pt>
                <c:pt idx="69">
                  <c:v>10004.5</c:v>
                </c:pt>
                <c:pt idx="70">
                  <c:v>10048.5</c:v>
                </c:pt>
                <c:pt idx="71">
                  <c:v>10048.5</c:v>
                </c:pt>
                <c:pt idx="72">
                  <c:v>10058.5</c:v>
                </c:pt>
                <c:pt idx="73">
                  <c:v>10059.5</c:v>
                </c:pt>
                <c:pt idx="74">
                  <c:v>10101.5</c:v>
                </c:pt>
                <c:pt idx="75">
                  <c:v>10101.5</c:v>
                </c:pt>
                <c:pt idx="76">
                  <c:v>10101.5</c:v>
                </c:pt>
                <c:pt idx="77">
                  <c:v>10101.5</c:v>
                </c:pt>
                <c:pt idx="78">
                  <c:v>10111.5</c:v>
                </c:pt>
                <c:pt idx="79">
                  <c:v>10116.5</c:v>
                </c:pt>
                <c:pt idx="80">
                  <c:v>10120.5</c:v>
                </c:pt>
                <c:pt idx="81">
                  <c:v>10124.5</c:v>
                </c:pt>
                <c:pt idx="82">
                  <c:v>10129.5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-4.843799993977882E-3</c:v>
                </c:pt>
                <c:pt idx="2">
                  <c:v>-4.5437999942805618E-3</c:v>
                </c:pt>
                <c:pt idx="3">
                  <c:v>-4.2437999945832416E-3</c:v>
                </c:pt>
                <c:pt idx="4">
                  <c:v>-4.2437999945832416E-3</c:v>
                </c:pt>
                <c:pt idx="5">
                  <c:v>-4.1200000850949436E-5</c:v>
                </c:pt>
                <c:pt idx="6">
                  <c:v>-2.5999979698099196E-6</c:v>
                </c:pt>
                <c:pt idx="7">
                  <c:v>4.0720000106375664E-4</c:v>
                </c:pt>
                <c:pt idx="8">
                  <c:v>4.6860000293236226E-4</c:v>
                </c:pt>
                <c:pt idx="9">
                  <c:v>8.9340000704396516E-4</c:v>
                </c:pt>
                <c:pt idx="10">
                  <c:v>1.0588000004645437E-3</c:v>
                </c:pt>
                <c:pt idx="11">
                  <c:v>9.9739999859593809E-4</c:v>
                </c:pt>
                <c:pt idx="12">
                  <c:v>9.9739999859593809E-4</c:v>
                </c:pt>
                <c:pt idx="13">
                  <c:v>1.2072000026819296E-3</c:v>
                </c:pt>
                <c:pt idx="14">
                  <c:v>1.2072000026819296E-3</c:v>
                </c:pt>
                <c:pt idx="15">
                  <c:v>1.1934000067412853E-3</c:v>
                </c:pt>
                <c:pt idx="16">
                  <c:v>1.2237999981152825E-3</c:v>
                </c:pt>
                <c:pt idx="17">
                  <c:v>1.3835999998264015E-3</c:v>
                </c:pt>
                <c:pt idx="18">
                  <c:v>1.3858000020263717E-3</c:v>
                </c:pt>
                <c:pt idx="19">
                  <c:v>1.5072000023792498E-3</c:v>
                </c:pt>
                <c:pt idx="20">
                  <c:v>1.5836000020499341E-3</c:v>
                </c:pt>
                <c:pt idx="21">
                  <c:v>1.6835999995237216E-3</c:v>
                </c:pt>
                <c:pt idx="22">
                  <c:v>1.6835999995237216E-3</c:v>
                </c:pt>
                <c:pt idx="23">
                  <c:v>1.658799999859184E-3</c:v>
                </c:pt>
                <c:pt idx="24">
                  <c:v>1.7238000000361353E-3</c:v>
                </c:pt>
                <c:pt idx="25">
                  <c:v>1.7238000000361353E-3</c:v>
                </c:pt>
                <c:pt idx="26">
                  <c:v>1.7934000061359257E-3</c:v>
                </c:pt>
                <c:pt idx="27">
                  <c:v>1.8447999973432161E-3</c:v>
                </c:pt>
                <c:pt idx="28">
                  <c:v>1.8310000014025718E-3</c:v>
                </c:pt>
                <c:pt idx="29">
                  <c:v>1.8310000014025718E-3</c:v>
                </c:pt>
                <c:pt idx="30">
                  <c:v>1.7685999991954304E-3</c:v>
                </c:pt>
                <c:pt idx="31">
                  <c:v>1.7544000002089888E-3</c:v>
                </c:pt>
                <c:pt idx="32">
                  <c:v>1.9448000020929612E-3</c:v>
                </c:pt>
                <c:pt idx="33">
                  <c:v>1.9309999988763593E-3</c:v>
                </c:pt>
                <c:pt idx="34">
                  <c:v>1.9309999988763593E-3</c:v>
                </c:pt>
                <c:pt idx="35">
                  <c:v>1.9991999943158589E-3</c:v>
                </c:pt>
                <c:pt idx="36">
                  <c:v>2.0198000056552701E-3</c:v>
                </c:pt>
                <c:pt idx="37">
                  <c:v>2.123799997207243E-3</c:v>
                </c:pt>
                <c:pt idx="38">
                  <c:v>2.2587999992538244E-3</c:v>
                </c:pt>
                <c:pt idx="39">
                  <c:v>2.3686000058660284E-3</c:v>
                </c:pt>
                <c:pt idx="40">
                  <c:v>2.5934000077540986E-3</c:v>
                </c:pt>
                <c:pt idx="41">
                  <c:v>2.9973999990033917E-3</c:v>
                </c:pt>
                <c:pt idx="42">
                  <c:v>2.9749999957857653E-3</c:v>
                </c:pt>
                <c:pt idx="43">
                  <c:v>4.106200001842808E-3</c:v>
                </c:pt>
                <c:pt idx="44">
                  <c:v>4.106200001842808E-3</c:v>
                </c:pt>
                <c:pt idx="45">
                  <c:v>5.1062000056845136E-3</c:v>
                </c:pt>
                <c:pt idx="46">
                  <c:v>5.1062000056845136E-3</c:v>
                </c:pt>
                <c:pt idx="47">
                  <c:v>-3.2868999987840652E-3</c:v>
                </c:pt>
                <c:pt idx="48">
                  <c:v>-2.6868999993894249E-3</c:v>
                </c:pt>
                <c:pt idx="49">
                  <c:v>-2.6868999993894249E-3</c:v>
                </c:pt>
                <c:pt idx="50">
                  <c:v>-2.0868999999947846E-3</c:v>
                </c:pt>
                <c:pt idx="51">
                  <c:v>-3.5006999969482422E-3</c:v>
                </c:pt>
                <c:pt idx="52">
                  <c:v>-3.200699997250922E-3</c:v>
                </c:pt>
                <c:pt idx="53">
                  <c:v>-2.9006999975536019E-3</c:v>
                </c:pt>
                <c:pt idx="54">
                  <c:v>-2.8007000000798143E-3</c:v>
                </c:pt>
                <c:pt idx="55">
                  <c:v>7.5405000025057234E-3</c:v>
                </c:pt>
                <c:pt idx="56">
                  <c:v>7.6405000072554685E-3</c:v>
                </c:pt>
                <c:pt idx="57">
                  <c:v>8.540500006347429E-3</c:v>
                </c:pt>
                <c:pt idx="58">
                  <c:v>1.0740500001702458E-2</c:v>
                </c:pt>
                <c:pt idx="59">
                  <c:v>4.5030000183032826E-4</c:v>
                </c:pt>
                <c:pt idx="60">
                  <c:v>1.1502999986987561E-3</c:v>
                </c:pt>
                <c:pt idx="61">
                  <c:v>1.6503000006196089E-3</c:v>
                </c:pt>
                <c:pt idx="62">
                  <c:v>2.0502999977907166E-3</c:v>
                </c:pt>
                <c:pt idx="63">
                  <c:v>2.301900000020396E-3</c:v>
                </c:pt>
                <c:pt idx="64">
                  <c:v>2.7019000044674613E-3</c:v>
                </c:pt>
                <c:pt idx="65">
                  <c:v>3.0019000041647814E-3</c:v>
                </c:pt>
                <c:pt idx="66">
                  <c:v>2.3879000000306405E-3</c:v>
                </c:pt>
                <c:pt idx="67">
                  <c:v>2.4879000047803856E-3</c:v>
                </c:pt>
                <c:pt idx="68">
                  <c:v>2.6878999997279607E-3</c:v>
                </c:pt>
                <c:pt idx="69">
                  <c:v>2.6878999997279607E-3</c:v>
                </c:pt>
                <c:pt idx="70">
                  <c:v>1.0806999998749234E-3</c:v>
                </c:pt>
                <c:pt idx="71">
                  <c:v>2.080700003716629E-3</c:v>
                </c:pt>
                <c:pt idx="72">
                  <c:v>1.0427000015624799E-3</c:v>
                </c:pt>
                <c:pt idx="73">
                  <c:v>2.2289000044111162E-3</c:v>
                </c:pt>
                <c:pt idx="74">
                  <c:v>2.2492999996757135E-3</c:v>
                </c:pt>
                <c:pt idx="75">
                  <c:v>2.2492999996757135E-3</c:v>
                </c:pt>
                <c:pt idx="76">
                  <c:v>2.2492999996757135E-3</c:v>
                </c:pt>
                <c:pt idx="77">
                  <c:v>4.2493000000831671E-3</c:v>
                </c:pt>
                <c:pt idx="78">
                  <c:v>3.011300002981443E-3</c:v>
                </c:pt>
                <c:pt idx="79">
                  <c:v>2.0423000023583882E-3</c:v>
                </c:pt>
                <c:pt idx="80">
                  <c:v>3.0870999980834313E-3</c:v>
                </c:pt>
                <c:pt idx="81">
                  <c:v>2.9319000022951514E-3</c:v>
                </c:pt>
                <c:pt idx="82">
                  <c:v>3.0629000029875897E-3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A36-46C3-BA41-25C44522094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0.5</c:v>
                </c:pt>
                <c:pt idx="1">
                  <c:v>9851</c:v>
                </c:pt>
                <c:pt idx="2">
                  <c:v>9851</c:v>
                </c:pt>
                <c:pt idx="3">
                  <c:v>9851</c:v>
                </c:pt>
                <c:pt idx="4">
                  <c:v>9851</c:v>
                </c:pt>
                <c:pt idx="5">
                  <c:v>9974</c:v>
                </c:pt>
                <c:pt idx="6">
                  <c:v>9877</c:v>
                </c:pt>
                <c:pt idx="7">
                  <c:v>9956</c:v>
                </c:pt>
                <c:pt idx="8">
                  <c:v>10053</c:v>
                </c:pt>
                <c:pt idx="9">
                  <c:v>9957</c:v>
                </c:pt>
                <c:pt idx="10">
                  <c:v>9974</c:v>
                </c:pt>
                <c:pt idx="11">
                  <c:v>9877</c:v>
                </c:pt>
                <c:pt idx="12">
                  <c:v>9877</c:v>
                </c:pt>
                <c:pt idx="13">
                  <c:v>9956</c:v>
                </c:pt>
                <c:pt idx="14">
                  <c:v>9956</c:v>
                </c:pt>
                <c:pt idx="15">
                  <c:v>9957</c:v>
                </c:pt>
                <c:pt idx="16">
                  <c:v>10049</c:v>
                </c:pt>
                <c:pt idx="17">
                  <c:v>9878</c:v>
                </c:pt>
                <c:pt idx="18">
                  <c:v>10059</c:v>
                </c:pt>
                <c:pt idx="19">
                  <c:v>9956</c:v>
                </c:pt>
                <c:pt idx="20">
                  <c:v>9878</c:v>
                </c:pt>
                <c:pt idx="21">
                  <c:v>9878</c:v>
                </c:pt>
                <c:pt idx="22">
                  <c:v>9878</c:v>
                </c:pt>
                <c:pt idx="23">
                  <c:v>9974</c:v>
                </c:pt>
                <c:pt idx="24">
                  <c:v>10049</c:v>
                </c:pt>
                <c:pt idx="25">
                  <c:v>10049</c:v>
                </c:pt>
                <c:pt idx="26">
                  <c:v>9957</c:v>
                </c:pt>
                <c:pt idx="27">
                  <c:v>10004</c:v>
                </c:pt>
                <c:pt idx="28">
                  <c:v>10005</c:v>
                </c:pt>
                <c:pt idx="29">
                  <c:v>10005</c:v>
                </c:pt>
                <c:pt idx="30">
                  <c:v>10053</c:v>
                </c:pt>
                <c:pt idx="31">
                  <c:v>10112</c:v>
                </c:pt>
                <c:pt idx="32">
                  <c:v>10004</c:v>
                </c:pt>
                <c:pt idx="33">
                  <c:v>10005</c:v>
                </c:pt>
                <c:pt idx="34">
                  <c:v>10005</c:v>
                </c:pt>
                <c:pt idx="35">
                  <c:v>10116</c:v>
                </c:pt>
                <c:pt idx="36">
                  <c:v>10129</c:v>
                </c:pt>
                <c:pt idx="37">
                  <c:v>10049</c:v>
                </c:pt>
                <c:pt idx="38">
                  <c:v>9974</c:v>
                </c:pt>
                <c:pt idx="39">
                  <c:v>10053</c:v>
                </c:pt>
                <c:pt idx="40">
                  <c:v>9957</c:v>
                </c:pt>
                <c:pt idx="41">
                  <c:v>9877</c:v>
                </c:pt>
                <c:pt idx="42">
                  <c:v>10125</c:v>
                </c:pt>
                <c:pt idx="43">
                  <c:v>10101</c:v>
                </c:pt>
                <c:pt idx="44">
                  <c:v>10101</c:v>
                </c:pt>
                <c:pt idx="45">
                  <c:v>10101</c:v>
                </c:pt>
                <c:pt idx="46">
                  <c:v>10101</c:v>
                </c:pt>
                <c:pt idx="47">
                  <c:v>9850.5</c:v>
                </c:pt>
                <c:pt idx="48">
                  <c:v>9850.5</c:v>
                </c:pt>
                <c:pt idx="49">
                  <c:v>9850.5</c:v>
                </c:pt>
                <c:pt idx="50">
                  <c:v>9850.5</c:v>
                </c:pt>
                <c:pt idx="51">
                  <c:v>9851.5</c:v>
                </c:pt>
                <c:pt idx="52">
                  <c:v>9851.5</c:v>
                </c:pt>
                <c:pt idx="53">
                  <c:v>9851.5</c:v>
                </c:pt>
                <c:pt idx="54">
                  <c:v>9851.5</c:v>
                </c:pt>
                <c:pt idx="55">
                  <c:v>9877.5</c:v>
                </c:pt>
                <c:pt idx="56">
                  <c:v>9877.5</c:v>
                </c:pt>
                <c:pt idx="57">
                  <c:v>9877.5</c:v>
                </c:pt>
                <c:pt idx="58">
                  <c:v>9877.5</c:v>
                </c:pt>
                <c:pt idx="59">
                  <c:v>9956.5</c:v>
                </c:pt>
                <c:pt idx="60">
                  <c:v>9956.5</c:v>
                </c:pt>
                <c:pt idx="61">
                  <c:v>9956.5</c:v>
                </c:pt>
                <c:pt idx="62">
                  <c:v>9956.5</c:v>
                </c:pt>
                <c:pt idx="63">
                  <c:v>9974.5</c:v>
                </c:pt>
                <c:pt idx="64">
                  <c:v>9974.5</c:v>
                </c:pt>
                <c:pt idx="65">
                  <c:v>9974.5</c:v>
                </c:pt>
                <c:pt idx="66">
                  <c:v>10004.5</c:v>
                </c:pt>
                <c:pt idx="67">
                  <c:v>10004.5</c:v>
                </c:pt>
                <c:pt idx="68">
                  <c:v>10004.5</c:v>
                </c:pt>
                <c:pt idx="69">
                  <c:v>10004.5</c:v>
                </c:pt>
                <c:pt idx="70">
                  <c:v>10048.5</c:v>
                </c:pt>
                <c:pt idx="71">
                  <c:v>10048.5</c:v>
                </c:pt>
                <c:pt idx="72">
                  <c:v>10058.5</c:v>
                </c:pt>
                <c:pt idx="73">
                  <c:v>10059.5</c:v>
                </c:pt>
                <c:pt idx="74">
                  <c:v>10101.5</c:v>
                </c:pt>
                <c:pt idx="75">
                  <c:v>10101.5</c:v>
                </c:pt>
                <c:pt idx="76">
                  <c:v>10101.5</c:v>
                </c:pt>
                <c:pt idx="77">
                  <c:v>10101.5</c:v>
                </c:pt>
                <c:pt idx="78">
                  <c:v>10111.5</c:v>
                </c:pt>
                <c:pt idx="79">
                  <c:v>10116.5</c:v>
                </c:pt>
                <c:pt idx="80">
                  <c:v>10120.5</c:v>
                </c:pt>
                <c:pt idx="81">
                  <c:v>10124.5</c:v>
                </c:pt>
                <c:pt idx="82">
                  <c:v>10129.5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A36-46C3-BA41-25C44522094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0.5</c:v>
                </c:pt>
                <c:pt idx="1">
                  <c:v>9851</c:v>
                </c:pt>
                <c:pt idx="2">
                  <c:v>9851</c:v>
                </c:pt>
                <c:pt idx="3">
                  <c:v>9851</c:v>
                </c:pt>
                <c:pt idx="4">
                  <c:v>9851</c:v>
                </c:pt>
                <c:pt idx="5">
                  <c:v>9974</c:v>
                </c:pt>
                <c:pt idx="6">
                  <c:v>9877</c:v>
                </c:pt>
                <c:pt idx="7">
                  <c:v>9956</c:v>
                </c:pt>
                <c:pt idx="8">
                  <c:v>10053</c:v>
                </c:pt>
                <c:pt idx="9">
                  <c:v>9957</c:v>
                </c:pt>
                <c:pt idx="10">
                  <c:v>9974</c:v>
                </c:pt>
                <c:pt idx="11">
                  <c:v>9877</c:v>
                </c:pt>
                <c:pt idx="12">
                  <c:v>9877</c:v>
                </c:pt>
                <c:pt idx="13">
                  <c:v>9956</c:v>
                </c:pt>
                <c:pt idx="14">
                  <c:v>9956</c:v>
                </c:pt>
                <c:pt idx="15">
                  <c:v>9957</c:v>
                </c:pt>
                <c:pt idx="16">
                  <c:v>10049</c:v>
                </c:pt>
                <c:pt idx="17">
                  <c:v>9878</c:v>
                </c:pt>
                <c:pt idx="18">
                  <c:v>10059</c:v>
                </c:pt>
                <c:pt idx="19">
                  <c:v>9956</c:v>
                </c:pt>
                <c:pt idx="20">
                  <c:v>9878</c:v>
                </c:pt>
                <c:pt idx="21">
                  <c:v>9878</c:v>
                </c:pt>
                <c:pt idx="22">
                  <c:v>9878</c:v>
                </c:pt>
                <c:pt idx="23">
                  <c:v>9974</c:v>
                </c:pt>
                <c:pt idx="24">
                  <c:v>10049</c:v>
                </c:pt>
                <c:pt idx="25">
                  <c:v>10049</c:v>
                </c:pt>
                <c:pt idx="26">
                  <c:v>9957</c:v>
                </c:pt>
                <c:pt idx="27">
                  <c:v>10004</c:v>
                </c:pt>
                <c:pt idx="28">
                  <c:v>10005</c:v>
                </c:pt>
                <c:pt idx="29">
                  <c:v>10005</c:v>
                </c:pt>
                <c:pt idx="30">
                  <c:v>10053</c:v>
                </c:pt>
                <c:pt idx="31">
                  <c:v>10112</c:v>
                </c:pt>
                <c:pt idx="32">
                  <c:v>10004</c:v>
                </c:pt>
                <c:pt idx="33">
                  <c:v>10005</c:v>
                </c:pt>
                <c:pt idx="34">
                  <c:v>10005</c:v>
                </c:pt>
                <c:pt idx="35">
                  <c:v>10116</c:v>
                </c:pt>
                <c:pt idx="36">
                  <c:v>10129</c:v>
                </c:pt>
                <c:pt idx="37">
                  <c:v>10049</c:v>
                </c:pt>
                <c:pt idx="38">
                  <c:v>9974</c:v>
                </c:pt>
                <c:pt idx="39">
                  <c:v>10053</c:v>
                </c:pt>
                <c:pt idx="40">
                  <c:v>9957</c:v>
                </c:pt>
                <c:pt idx="41">
                  <c:v>9877</c:v>
                </c:pt>
                <c:pt idx="42">
                  <c:v>10125</c:v>
                </c:pt>
                <c:pt idx="43">
                  <c:v>10101</c:v>
                </c:pt>
                <c:pt idx="44">
                  <c:v>10101</c:v>
                </c:pt>
                <c:pt idx="45">
                  <c:v>10101</c:v>
                </c:pt>
                <c:pt idx="46">
                  <c:v>10101</c:v>
                </c:pt>
                <c:pt idx="47">
                  <c:v>9850.5</c:v>
                </c:pt>
                <c:pt idx="48">
                  <c:v>9850.5</c:v>
                </c:pt>
                <c:pt idx="49">
                  <c:v>9850.5</c:v>
                </c:pt>
                <c:pt idx="50">
                  <c:v>9850.5</c:v>
                </c:pt>
                <c:pt idx="51">
                  <c:v>9851.5</c:v>
                </c:pt>
                <c:pt idx="52">
                  <c:v>9851.5</c:v>
                </c:pt>
                <c:pt idx="53">
                  <c:v>9851.5</c:v>
                </c:pt>
                <c:pt idx="54">
                  <c:v>9851.5</c:v>
                </c:pt>
                <c:pt idx="55">
                  <c:v>9877.5</c:v>
                </c:pt>
                <c:pt idx="56">
                  <c:v>9877.5</c:v>
                </c:pt>
                <c:pt idx="57">
                  <c:v>9877.5</c:v>
                </c:pt>
                <c:pt idx="58">
                  <c:v>9877.5</c:v>
                </c:pt>
                <c:pt idx="59">
                  <c:v>9956.5</c:v>
                </c:pt>
                <c:pt idx="60">
                  <c:v>9956.5</c:v>
                </c:pt>
                <c:pt idx="61">
                  <c:v>9956.5</c:v>
                </c:pt>
                <c:pt idx="62">
                  <c:v>9956.5</c:v>
                </c:pt>
                <c:pt idx="63">
                  <c:v>9974.5</c:v>
                </c:pt>
                <c:pt idx="64">
                  <c:v>9974.5</c:v>
                </c:pt>
                <c:pt idx="65">
                  <c:v>9974.5</c:v>
                </c:pt>
                <c:pt idx="66">
                  <c:v>10004.5</c:v>
                </c:pt>
                <c:pt idx="67">
                  <c:v>10004.5</c:v>
                </c:pt>
                <c:pt idx="68">
                  <c:v>10004.5</c:v>
                </c:pt>
                <c:pt idx="69">
                  <c:v>10004.5</c:v>
                </c:pt>
                <c:pt idx="70">
                  <c:v>10048.5</c:v>
                </c:pt>
                <c:pt idx="71">
                  <c:v>10048.5</c:v>
                </c:pt>
                <c:pt idx="72">
                  <c:v>10058.5</c:v>
                </c:pt>
                <c:pt idx="73">
                  <c:v>10059.5</c:v>
                </c:pt>
                <c:pt idx="74">
                  <c:v>10101.5</c:v>
                </c:pt>
                <c:pt idx="75">
                  <c:v>10101.5</c:v>
                </c:pt>
                <c:pt idx="76">
                  <c:v>10101.5</c:v>
                </c:pt>
                <c:pt idx="77">
                  <c:v>10101.5</c:v>
                </c:pt>
                <c:pt idx="78">
                  <c:v>10111.5</c:v>
                </c:pt>
                <c:pt idx="79">
                  <c:v>10116.5</c:v>
                </c:pt>
                <c:pt idx="80">
                  <c:v>10120.5</c:v>
                </c:pt>
                <c:pt idx="81">
                  <c:v>10124.5</c:v>
                </c:pt>
                <c:pt idx="82">
                  <c:v>10129.5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A36-46C3-BA41-25C44522094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0.5</c:v>
                </c:pt>
                <c:pt idx="1">
                  <c:v>9851</c:v>
                </c:pt>
                <c:pt idx="2">
                  <c:v>9851</c:v>
                </c:pt>
                <c:pt idx="3">
                  <c:v>9851</c:v>
                </c:pt>
                <c:pt idx="4">
                  <c:v>9851</c:v>
                </c:pt>
                <c:pt idx="5">
                  <c:v>9974</c:v>
                </c:pt>
                <c:pt idx="6">
                  <c:v>9877</c:v>
                </c:pt>
                <c:pt idx="7">
                  <c:v>9956</c:v>
                </c:pt>
                <c:pt idx="8">
                  <c:v>10053</c:v>
                </c:pt>
                <c:pt idx="9">
                  <c:v>9957</c:v>
                </c:pt>
                <c:pt idx="10">
                  <c:v>9974</c:v>
                </c:pt>
                <c:pt idx="11">
                  <c:v>9877</c:v>
                </c:pt>
                <c:pt idx="12">
                  <c:v>9877</c:v>
                </c:pt>
                <c:pt idx="13">
                  <c:v>9956</c:v>
                </c:pt>
                <c:pt idx="14">
                  <c:v>9956</c:v>
                </c:pt>
                <c:pt idx="15">
                  <c:v>9957</c:v>
                </c:pt>
                <c:pt idx="16">
                  <c:v>10049</c:v>
                </c:pt>
                <c:pt idx="17">
                  <c:v>9878</c:v>
                </c:pt>
                <c:pt idx="18">
                  <c:v>10059</c:v>
                </c:pt>
                <c:pt idx="19">
                  <c:v>9956</c:v>
                </c:pt>
                <c:pt idx="20">
                  <c:v>9878</c:v>
                </c:pt>
                <c:pt idx="21">
                  <c:v>9878</c:v>
                </c:pt>
                <c:pt idx="22">
                  <c:v>9878</c:v>
                </c:pt>
                <c:pt idx="23">
                  <c:v>9974</c:v>
                </c:pt>
                <c:pt idx="24">
                  <c:v>10049</c:v>
                </c:pt>
                <c:pt idx="25">
                  <c:v>10049</c:v>
                </c:pt>
                <c:pt idx="26">
                  <c:v>9957</c:v>
                </c:pt>
                <c:pt idx="27">
                  <c:v>10004</c:v>
                </c:pt>
                <c:pt idx="28">
                  <c:v>10005</c:v>
                </c:pt>
                <c:pt idx="29">
                  <c:v>10005</c:v>
                </c:pt>
                <c:pt idx="30">
                  <c:v>10053</c:v>
                </c:pt>
                <c:pt idx="31">
                  <c:v>10112</c:v>
                </c:pt>
                <c:pt idx="32">
                  <c:v>10004</c:v>
                </c:pt>
                <c:pt idx="33">
                  <c:v>10005</c:v>
                </c:pt>
                <c:pt idx="34">
                  <c:v>10005</c:v>
                </c:pt>
                <c:pt idx="35">
                  <c:v>10116</c:v>
                </c:pt>
                <c:pt idx="36">
                  <c:v>10129</c:v>
                </c:pt>
                <c:pt idx="37">
                  <c:v>10049</c:v>
                </c:pt>
                <c:pt idx="38">
                  <c:v>9974</c:v>
                </c:pt>
                <c:pt idx="39">
                  <c:v>10053</c:v>
                </c:pt>
                <c:pt idx="40">
                  <c:v>9957</c:v>
                </c:pt>
                <c:pt idx="41">
                  <c:v>9877</c:v>
                </c:pt>
                <c:pt idx="42">
                  <c:v>10125</c:v>
                </c:pt>
                <c:pt idx="43">
                  <c:v>10101</c:v>
                </c:pt>
                <c:pt idx="44">
                  <c:v>10101</c:v>
                </c:pt>
                <c:pt idx="45">
                  <c:v>10101</c:v>
                </c:pt>
                <c:pt idx="46">
                  <c:v>10101</c:v>
                </c:pt>
                <c:pt idx="47">
                  <c:v>9850.5</c:v>
                </c:pt>
                <c:pt idx="48">
                  <c:v>9850.5</c:v>
                </c:pt>
                <c:pt idx="49">
                  <c:v>9850.5</c:v>
                </c:pt>
                <c:pt idx="50">
                  <c:v>9850.5</c:v>
                </c:pt>
                <c:pt idx="51">
                  <c:v>9851.5</c:v>
                </c:pt>
                <c:pt idx="52">
                  <c:v>9851.5</c:v>
                </c:pt>
                <c:pt idx="53">
                  <c:v>9851.5</c:v>
                </c:pt>
                <c:pt idx="54">
                  <c:v>9851.5</c:v>
                </c:pt>
                <c:pt idx="55">
                  <c:v>9877.5</c:v>
                </c:pt>
                <c:pt idx="56">
                  <c:v>9877.5</c:v>
                </c:pt>
                <c:pt idx="57">
                  <c:v>9877.5</c:v>
                </c:pt>
                <c:pt idx="58">
                  <c:v>9877.5</c:v>
                </c:pt>
                <c:pt idx="59">
                  <c:v>9956.5</c:v>
                </c:pt>
                <c:pt idx="60">
                  <c:v>9956.5</c:v>
                </c:pt>
                <c:pt idx="61">
                  <c:v>9956.5</c:v>
                </c:pt>
                <c:pt idx="62">
                  <c:v>9956.5</c:v>
                </c:pt>
                <c:pt idx="63">
                  <c:v>9974.5</c:v>
                </c:pt>
                <c:pt idx="64">
                  <c:v>9974.5</c:v>
                </c:pt>
                <c:pt idx="65">
                  <c:v>9974.5</c:v>
                </c:pt>
                <c:pt idx="66">
                  <c:v>10004.5</c:v>
                </c:pt>
                <c:pt idx="67">
                  <c:v>10004.5</c:v>
                </c:pt>
                <c:pt idx="68">
                  <c:v>10004.5</c:v>
                </c:pt>
                <c:pt idx="69">
                  <c:v>10004.5</c:v>
                </c:pt>
                <c:pt idx="70">
                  <c:v>10048.5</c:v>
                </c:pt>
                <c:pt idx="71">
                  <c:v>10048.5</c:v>
                </c:pt>
                <c:pt idx="72">
                  <c:v>10058.5</c:v>
                </c:pt>
                <c:pt idx="73">
                  <c:v>10059.5</c:v>
                </c:pt>
                <c:pt idx="74">
                  <c:v>10101.5</c:v>
                </c:pt>
                <c:pt idx="75">
                  <c:v>10101.5</c:v>
                </c:pt>
                <c:pt idx="76">
                  <c:v>10101.5</c:v>
                </c:pt>
                <c:pt idx="77">
                  <c:v>10101.5</c:v>
                </c:pt>
                <c:pt idx="78">
                  <c:v>10111.5</c:v>
                </c:pt>
                <c:pt idx="79">
                  <c:v>10116.5</c:v>
                </c:pt>
                <c:pt idx="80">
                  <c:v>10120.5</c:v>
                </c:pt>
                <c:pt idx="81">
                  <c:v>10124.5</c:v>
                </c:pt>
                <c:pt idx="82">
                  <c:v>10129.5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A36-46C3-BA41-25C44522094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0.5</c:v>
                </c:pt>
                <c:pt idx="1">
                  <c:v>9851</c:v>
                </c:pt>
                <c:pt idx="2">
                  <c:v>9851</c:v>
                </c:pt>
                <c:pt idx="3">
                  <c:v>9851</c:v>
                </c:pt>
                <c:pt idx="4">
                  <c:v>9851</c:v>
                </c:pt>
                <c:pt idx="5">
                  <c:v>9974</c:v>
                </c:pt>
                <c:pt idx="6">
                  <c:v>9877</c:v>
                </c:pt>
                <c:pt idx="7">
                  <c:v>9956</c:v>
                </c:pt>
                <c:pt idx="8">
                  <c:v>10053</c:v>
                </c:pt>
                <c:pt idx="9">
                  <c:v>9957</c:v>
                </c:pt>
                <c:pt idx="10">
                  <c:v>9974</c:v>
                </c:pt>
                <c:pt idx="11">
                  <c:v>9877</c:v>
                </c:pt>
                <c:pt idx="12">
                  <c:v>9877</c:v>
                </c:pt>
                <c:pt idx="13">
                  <c:v>9956</c:v>
                </c:pt>
                <c:pt idx="14">
                  <c:v>9956</c:v>
                </c:pt>
                <c:pt idx="15">
                  <c:v>9957</c:v>
                </c:pt>
                <c:pt idx="16">
                  <c:v>10049</c:v>
                </c:pt>
                <c:pt idx="17">
                  <c:v>9878</c:v>
                </c:pt>
                <c:pt idx="18">
                  <c:v>10059</c:v>
                </c:pt>
                <c:pt idx="19">
                  <c:v>9956</c:v>
                </c:pt>
                <c:pt idx="20">
                  <c:v>9878</c:v>
                </c:pt>
                <c:pt idx="21">
                  <c:v>9878</c:v>
                </c:pt>
                <c:pt idx="22">
                  <c:v>9878</c:v>
                </c:pt>
                <c:pt idx="23">
                  <c:v>9974</c:v>
                </c:pt>
                <c:pt idx="24">
                  <c:v>10049</c:v>
                </c:pt>
                <c:pt idx="25">
                  <c:v>10049</c:v>
                </c:pt>
                <c:pt idx="26">
                  <c:v>9957</c:v>
                </c:pt>
                <c:pt idx="27">
                  <c:v>10004</c:v>
                </c:pt>
                <c:pt idx="28">
                  <c:v>10005</c:v>
                </c:pt>
                <c:pt idx="29">
                  <c:v>10005</c:v>
                </c:pt>
                <c:pt idx="30">
                  <c:v>10053</c:v>
                </c:pt>
                <c:pt idx="31">
                  <c:v>10112</c:v>
                </c:pt>
                <c:pt idx="32">
                  <c:v>10004</c:v>
                </c:pt>
                <c:pt idx="33">
                  <c:v>10005</c:v>
                </c:pt>
                <c:pt idx="34">
                  <c:v>10005</c:v>
                </c:pt>
                <c:pt idx="35">
                  <c:v>10116</c:v>
                </c:pt>
                <c:pt idx="36">
                  <c:v>10129</c:v>
                </c:pt>
                <c:pt idx="37">
                  <c:v>10049</c:v>
                </c:pt>
                <c:pt idx="38">
                  <c:v>9974</c:v>
                </c:pt>
                <c:pt idx="39">
                  <c:v>10053</c:v>
                </c:pt>
                <c:pt idx="40">
                  <c:v>9957</c:v>
                </c:pt>
                <c:pt idx="41">
                  <c:v>9877</c:v>
                </c:pt>
                <c:pt idx="42">
                  <c:v>10125</c:v>
                </c:pt>
                <c:pt idx="43">
                  <c:v>10101</c:v>
                </c:pt>
                <c:pt idx="44">
                  <c:v>10101</c:v>
                </c:pt>
                <c:pt idx="45">
                  <c:v>10101</c:v>
                </c:pt>
                <c:pt idx="46">
                  <c:v>10101</c:v>
                </c:pt>
                <c:pt idx="47">
                  <c:v>9850.5</c:v>
                </c:pt>
                <c:pt idx="48">
                  <c:v>9850.5</c:v>
                </c:pt>
                <c:pt idx="49">
                  <c:v>9850.5</c:v>
                </c:pt>
                <c:pt idx="50">
                  <c:v>9850.5</c:v>
                </c:pt>
                <c:pt idx="51">
                  <c:v>9851.5</c:v>
                </c:pt>
                <c:pt idx="52">
                  <c:v>9851.5</c:v>
                </c:pt>
                <c:pt idx="53">
                  <c:v>9851.5</c:v>
                </c:pt>
                <c:pt idx="54">
                  <c:v>9851.5</c:v>
                </c:pt>
                <c:pt idx="55">
                  <c:v>9877.5</c:v>
                </c:pt>
                <c:pt idx="56">
                  <c:v>9877.5</c:v>
                </c:pt>
                <c:pt idx="57">
                  <c:v>9877.5</c:v>
                </c:pt>
                <c:pt idx="58">
                  <c:v>9877.5</c:v>
                </c:pt>
                <c:pt idx="59">
                  <c:v>9956.5</c:v>
                </c:pt>
                <c:pt idx="60">
                  <c:v>9956.5</c:v>
                </c:pt>
                <c:pt idx="61">
                  <c:v>9956.5</c:v>
                </c:pt>
                <c:pt idx="62">
                  <c:v>9956.5</c:v>
                </c:pt>
                <c:pt idx="63">
                  <c:v>9974.5</c:v>
                </c:pt>
                <c:pt idx="64">
                  <c:v>9974.5</c:v>
                </c:pt>
                <c:pt idx="65">
                  <c:v>9974.5</c:v>
                </c:pt>
                <c:pt idx="66">
                  <c:v>10004.5</c:v>
                </c:pt>
                <c:pt idx="67">
                  <c:v>10004.5</c:v>
                </c:pt>
                <c:pt idx="68">
                  <c:v>10004.5</c:v>
                </c:pt>
                <c:pt idx="69">
                  <c:v>10004.5</c:v>
                </c:pt>
                <c:pt idx="70">
                  <c:v>10048.5</c:v>
                </c:pt>
                <c:pt idx="71">
                  <c:v>10048.5</c:v>
                </c:pt>
                <c:pt idx="72">
                  <c:v>10058.5</c:v>
                </c:pt>
                <c:pt idx="73">
                  <c:v>10059.5</c:v>
                </c:pt>
                <c:pt idx="74">
                  <c:v>10101.5</c:v>
                </c:pt>
                <c:pt idx="75">
                  <c:v>10101.5</c:v>
                </c:pt>
                <c:pt idx="76">
                  <c:v>10101.5</c:v>
                </c:pt>
                <c:pt idx="77">
                  <c:v>10101.5</c:v>
                </c:pt>
                <c:pt idx="78">
                  <c:v>10111.5</c:v>
                </c:pt>
                <c:pt idx="79">
                  <c:v>10116.5</c:v>
                </c:pt>
                <c:pt idx="80">
                  <c:v>10120.5</c:v>
                </c:pt>
                <c:pt idx="81">
                  <c:v>10124.5</c:v>
                </c:pt>
                <c:pt idx="82">
                  <c:v>10129.5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-0.1198742582399118</c:v>
                </c:pt>
                <c:pt idx="1">
                  <c:v>-5.8506458562840313E-5</c:v>
                </c:pt>
                <c:pt idx="2">
                  <c:v>-5.8506458562840313E-5</c:v>
                </c:pt>
                <c:pt idx="3">
                  <c:v>-5.8506458562840313E-5</c:v>
                </c:pt>
                <c:pt idx="4">
                  <c:v>-5.8506458562840313E-5</c:v>
                </c:pt>
                <c:pt idx="5">
                  <c:v>1.4375939900545809E-3</c:v>
                </c:pt>
                <c:pt idx="6">
                  <c:v>2.5774241675466381E-4</c:v>
                </c:pt>
                <c:pt idx="7">
                  <c:v>1.2186524609886229E-3</c:v>
                </c:pt>
                <c:pt idx="8">
                  <c:v>2.39850403428854E-3</c:v>
                </c:pt>
                <c:pt idx="9">
                  <c:v>1.2308158792700558E-3</c:v>
                </c:pt>
                <c:pt idx="10">
                  <c:v>1.4375939900545809E-3</c:v>
                </c:pt>
                <c:pt idx="11">
                  <c:v>2.5774241675466381E-4</c:v>
                </c:pt>
                <c:pt idx="12">
                  <c:v>2.5774241675466381E-4</c:v>
                </c:pt>
                <c:pt idx="13">
                  <c:v>1.2186524609886229E-3</c:v>
                </c:pt>
                <c:pt idx="14">
                  <c:v>1.2186524609886229E-3</c:v>
                </c:pt>
                <c:pt idx="15">
                  <c:v>1.2308158792700558E-3</c:v>
                </c:pt>
                <c:pt idx="16">
                  <c:v>2.3498503611627669E-3</c:v>
                </c:pt>
                <c:pt idx="17">
                  <c:v>2.6990583503611054E-4</c:v>
                </c:pt>
                <c:pt idx="18">
                  <c:v>2.4714845439771926E-3</c:v>
                </c:pt>
                <c:pt idx="19">
                  <c:v>1.2186524609886229E-3</c:v>
                </c:pt>
                <c:pt idx="20">
                  <c:v>2.6990583503611054E-4</c:v>
                </c:pt>
                <c:pt idx="21">
                  <c:v>2.6990583503611054E-4</c:v>
                </c:pt>
                <c:pt idx="22">
                  <c:v>2.6990583503611054E-4</c:v>
                </c:pt>
                <c:pt idx="23">
                  <c:v>1.4375939900545809E-3</c:v>
                </c:pt>
                <c:pt idx="24">
                  <c:v>2.3498503611627669E-3</c:v>
                </c:pt>
                <c:pt idx="25">
                  <c:v>2.3498503611627669E-3</c:v>
                </c:pt>
                <c:pt idx="26">
                  <c:v>1.2308158792700558E-3</c:v>
                </c:pt>
                <c:pt idx="27">
                  <c:v>1.8024965384978581E-3</c:v>
                </c:pt>
                <c:pt idx="28">
                  <c:v>1.8146599567792909E-3</c:v>
                </c:pt>
                <c:pt idx="29">
                  <c:v>1.8146599567792909E-3</c:v>
                </c:pt>
                <c:pt idx="30">
                  <c:v>2.39850403428854E-3</c:v>
                </c:pt>
                <c:pt idx="31">
                  <c:v>3.1161457128936337E-3</c:v>
                </c:pt>
                <c:pt idx="32">
                  <c:v>1.8024965384978581E-3</c:v>
                </c:pt>
                <c:pt idx="33">
                  <c:v>1.8146599567792909E-3</c:v>
                </c:pt>
                <c:pt idx="34">
                  <c:v>1.8146599567792909E-3</c:v>
                </c:pt>
                <c:pt idx="35">
                  <c:v>3.1647993860194068E-3</c:v>
                </c:pt>
                <c:pt idx="36">
                  <c:v>3.3229238236781589E-3</c:v>
                </c:pt>
                <c:pt idx="37">
                  <c:v>2.3498503611627669E-3</c:v>
                </c:pt>
                <c:pt idx="38">
                  <c:v>1.4375939900545809E-3</c:v>
                </c:pt>
                <c:pt idx="39">
                  <c:v>2.39850403428854E-3</c:v>
                </c:pt>
                <c:pt idx="40">
                  <c:v>1.2308158792700558E-3</c:v>
                </c:pt>
                <c:pt idx="41">
                  <c:v>2.5774241675466381E-4</c:v>
                </c:pt>
                <c:pt idx="42">
                  <c:v>3.2742701505523858E-3</c:v>
                </c:pt>
                <c:pt idx="43">
                  <c:v>2.9823481117977751E-3</c:v>
                </c:pt>
                <c:pt idx="44">
                  <c:v>2.9823481117977751E-3</c:v>
                </c:pt>
                <c:pt idx="45">
                  <c:v>2.9823481117977751E-3</c:v>
                </c:pt>
                <c:pt idx="46">
                  <c:v>2.9823481117977751E-3</c:v>
                </c:pt>
                <c:pt idx="47">
                  <c:v>-6.4588167703563681E-5</c:v>
                </c:pt>
                <c:pt idx="48">
                  <c:v>-6.4588167703563681E-5</c:v>
                </c:pt>
                <c:pt idx="49">
                  <c:v>-6.4588167703563681E-5</c:v>
                </c:pt>
                <c:pt idx="50">
                  <c:v>-6.4588167703563681E-5</c:v>
                </c:pt>
                <c:pt idx="51">
                  <c:v>-5.2424749422116945E-5</c:v>
                </c:pt>
                <c:pt idx="52">
                  <c:v>-5.2424749422116945E-5</c:v>
                </c:pt>
                <c:pt idx="53">
                  <c:v>-5.2424749422116945E-5</c:v>
                </c:pt>
                <c:pt idx="54">
                  <c:v>-5.2424749422116945E-5</c:v>
                </c:pt>
                <c:pt idx="55">
                  <c:v>2.6382412589538717E-4</c:v>
                </c:pt>
                <c:pt idx="56">
                  <c:v>2.6382412589538717E-4</c:v>
                </c:pt>
                <c:pt idx="57">
                  <c:v>2.6382412589538717E-4</c:v>
                </c:pt>
                <c:pt idx="58">
                  <c:v>2.6382412589538717E-4</c:v>
                </c:pt>
                <c:pt idx="59">
                  <c:v>1.2247341701293324E-3</c:v>
                </c:pt>
                <c:pt idx="60">
                  <c:v>1.2247341701293324E-3</c:v>
                </c:pt>
                <c:pt idx="61">
                  <c:v>1.2247341701293324E-3</c:v>
                </c:pt>
                <c:pt idx="62">
                  <c:v>1.2247341701293324E-3</c:v>
                </c:pt>
                <c:pt idx="63">
                  <c:v>1.4436756991953043E-3</c:v>
                </c:pt>
                <c:pt idx="64">
                  <c:v>1.4436756991953043E-3</c:v>
                </c:pt>
                <c:pt idx="65">
                  <c:v>1.4436756991953043E-3</c:v>
                </c:pt>
                <c:pt idx="66">
                  <c:v>1.8085782476385814E-3</c:v>
                </c:pt>
                <c:pt idx="67">
                  <c:v>1.8085782476385814E-3</c:v>
                </c:pt>
                <c:pt idx="68">
                  <c:v>1.8085782476385814E-3</c:v>
                </c:pt>
                <c:pt idx="69">
                  <c:v>1.8085782476385814E-3</c:v>
                </c:pt>
                <c:pt idx="70">
                  <c:v>2.3437686520220435E-3</c:v>
                </c:pt>
                <c:pt idx="71">
                  <c:v>2.3437686520220435E-3</c:v>
                </c:pt>
                <c:pt idx="72">
                  <c:v>2.4654028348364693E-3</c:v>
                </c:pt>
                <c:pt idx="73">
                  <c:v>2.477566253117916E-3</c:v>
                </c:pt>
                <c:pt idx="74">
                  <c:v>2.9884298209384985E-3</c:v>
                </c:pt>
                <c:pt idx="75">
                  <c:v>2.9884298209384985E-3</c:v>
                </c:pt>
                <c:pt idx="76">
                  <c:v>2.9884298209384985E-3</c:v>
                </c:pt>
                <c:pt idx="77">
                  <c:v>2.9884298209384985E-3</c:v>
                </c:pt>
                <c:pt idx="78">
                  <c:v>3.1100640037529242E-3</c:v>
                </c:pt>
                <c:pt idx="79">
                  <c:v>3.1708810951601302E-3</c:v>
                </c:pt>
                <c:pt idx="80">
                  <c:v>3.2195347682859032E-3</c:v>
                </c:pt>
                <c:pt idx="81">
                  <c:v>3.2681884414116763E-3</c:v>
                </c:pt>
                <c:pt idx="82">
                  <c:v>3.3290055328188822E-3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A36-46C3-BA41-25C445220940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0.5</c:v>
                </c:pt>
                <c:pt idx="1">
                  <c:v>9851</c:v>
                </c:pt>
                <c:pt idx="2">
                  <c:v>9851</c:v>
                </c:pt>
                <c:pt idx="3">
                  <c:v>9851</c:v>
                </c:pt>
                <c:pt idx="4">
                  <c:v>9851</c:v>
                </c:pt>
                <c:pt idx="5">
                  <c:v>9974</c:v>
                </c:pt>
                <c:pt idx="6">
                  <c:v>9877</c:v>
                </c:pt>
                <c:pt idx="7">
                  <c:v>9956</c:v>
                </c:pt>
                <c:pt idx="8">
                  <c:v>10053</c:v>
                </c:pt>
                <c:pt idx="9">
                  <c:v>9957</c:v>
                </c:pt>
                <c:pt idx="10">
                  <c:v>9974</c:v>
                </c:pt>
                <c:pt idx="11">
                  <c:v>9877</c:v>
                </c:pt>
                <c:pt idx="12">
                  <c:v>9877</c:v>
                </c:pt>
                <c:pt idx="13">
                  <c:v>9956</c:v>
                </c:pt>
                <c:pt idx="14">
                  <c:v>9956</c:v>
                </c:pt>
                <c:pt idx="15">
                  <c:v>9957</c:v>
                </c:pt>
                <c:pt idx="16">
                  <c:v>10049</c:v>
                </c:pt>
                <c:pt idx="17">
                  <c:v>9878</c:v>
                </c:pt>
                <c:pt idx="18">
                  <c:v>10059</c:v>
                </c:pt>
                <c:pt idx="19">
                  <c:v>9956</c:v>
                </c:pt>
                <c:pt idx="20">
                  <c:v>9878</c:v>
                </c:pt>
                <c:pt idx="21">
                  <c:v>9878</c:v>
                </c:pt>
                <c:pt idx="22">
                  <c:v>9878</c:v>
                </c:pt>
                <c:pt idx="23">
                  <c:v>9974</c:v>
                </c:pt>
                <c:pt idx="24">
                  <c:v>10049</c:v>
                </c:pt>
                <c:pt idx="25">
                  <c:v>10049</c:v>
                </c:pt>
                <c:pt idx="26">
                  <c:v>9957</c:v>
                </c:pt>
                <c:pt idx="27">
                  <c:v>10004</c:v>
                </c:pt>
                <c:pt idx="28">
                  <c:v>10005</c:v>
                </c:pt>
                <c:pt idx="29">
                  <c:v>10005</c:v>
                </c:pt>
                <c:pt idx="30">
                  <c:v>10053</c:v>
                </c:pt>
                <c:pt idx="31">
                  <c:v>10112</c:v>
                </c:pt>
                <c:pt idx="32">
                  <c:v>10004</c:v>
                </c:pt>
                <c:pt idx="33">
                  <c:v>10005</c:v>
                </c:pt>
                <c:pt idx="34">
                  <c:v>10005</c:v>
                </c:pt>
                <c:pt idx="35">
                  <c:v>10116</c:v>
                </c:pt>
                <c:pt idx="36">
                  <c:v>10129</c:v>
                </c:pt>
                <c:pt idx="37">
                  <c:v>10049</c:v>
                </c:pt>
                <c:pt idx="38">
                  <c:v>9974</c:v>
                </c:pt>
                <c:pt idx="39">
                  <c:v>10053</c:v>
                </c:pt>
                <c:pt idx="40">
                  <c:v>9957</c:v>
                </c:pt>
                <c:pt idx="41">
                  <c:v>9877</c:v>
                </c:pt>
                <c:pt idx="42">
                  <c:v>10125</c:v>
                </c:pt>
                <c:pt idx="43">
                  <c:v>10101</c:v>
                </c:pt>
                <c:pt idx="44">
                  <c:v>10101</c:v>
                </c:pt>
                <c:pt idx="45">
                  <c:v>10101</c:v>
                </c:pt>
                <c:pt idx="46">
                  <c:v>10101</c:v>
                </c:pt>
                <c:pt idx="47">
                  <c:v>9850.5</c:v>
                </c:pt>
                <c:pt idx="48">
                  <c:v>9850.5</c:v>
                </c:pt>
                <c:pt idx="49">
                  <c:v>9850.5</c:v>
                </c:pt>
                <c:pt idx="50">
                  <c:v>9850.5</c:v>
                </c:pt>
                <c:pt idx="51">
                  <c:v>9851.5</c:v>
                </c:pt>
                <c:pt idx="52">
                  <c:v>9851.5</c:v>
                </c:pt>
                <c:pt idx="53">
                  <c:v>9851.5</c:v>
                </c:pt>
                <c:pt idx="54">
                  <c:v>9851.5</c:v>
                </c:pt>
                <c:pt idx="55">
                  <c:v>9877.5</c:v>
                </c:pt>
                <c:pt idx="56">
                  <c:v>9877.5</c:v>
                </c:pt>
                <c:pt idx="57">
                  <c:v>9877.5</c:v>
                </c:pt>
                <c:pt idx="58">
                  <c:v>9877.5</c:v>
                </c:pt>
                <c:pt idx="59">
                  <c:v>9956.5</c:v>
                </c:pt>
                <c:pt idx="60">
                  <c:v>9956.5</c:v>
                </c:pt>
                <c:pt idx="61">
                  <c:v>9956.5</c:v>
                </c:pt>
                <c:pt idx="62">
                  <c:v>9956.5</c:v>
                </c:pt>
                <c:pt idx="63">
                  <c:v>9974.5</c:v>
                </c:pt>
                <c:pt idx="64">
                  <c:v>9974.5</c:v>
                </c:pt>
                <c:pt idx="65">
                  <c:v>9974.5</c:v>
                </c:pt>
                <c:pt idx="66">
                  <c:v>10004.5</c:v>
                </c:pt>
                <c:pt idx="67">
                  <c:v>10004.5</c:v>
                </c:pt>
                <c:pt idx="68">
                  <c:v>10004.5</c:v>
                </c:pt>
                <c:pt idx="69">
                  <c:v>10004.5</c:v>
                </c:pt>
                <c:pt idx="70">
                  <c:v>10048.5</c:v>
                </c:pt>
                <c:pt idx="71">
                  <c:v>10048.5</c:v>
                </c:pt>
                <c:pt idx="72">
                  <c:v>10058.5</c:v>
                </c:pt>
                <c:pt idx="73">
                  <c:v>10059.5</c:v>
                </c:pt>
                <c:pt idx="74">
                  <c:v>10101.5</c:v>
                </c:pt>
                <c:pt idx="75">
                  <c:v>10101.5</c:v>
                </c:pt>
                <c:pt idx="76">
                  <c:v>10101.5</c:v>
                </c:pt>
                <c:pt idx="77">
                  <c:v>10101.5</c:v>
                </c:pt>
                <c:pt idx="78">
                  <c:v>10111.5</c:v>
                </c:pt>
                <c:pt idx="79">
                  <c:v>10116.5</c:v>
                </c:pt>
                <c:pt idx="80">
                  <c:v>10120.5</c:v>
                </c:pt>
                <c:pt idx="81">
                  <c:v>10124.5</c:v>
                </c:pt>
                <c:pt idx="82">
                  <c:v>10129.5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A36-46C3-BA41-25C4452209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2446112"/>
        <c:axId val="1"/>
      </c:scatterChart>
      <c:valAx>
        <c:axId val="6124461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0248122137886"/>
              <c:y val="0.842566822004392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54954954954955E-2"/>
              <c:y val="0.376093906629018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24461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321352848911904"/>
          <c:y val="0.92419947506561673"/>
          <c:w val="0.71321431667888358"/>
          <c:h val="5.830903790087460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9525</xdr:rowOff>
    </xdr:from>
    <xdr:to>
      <xdr:col>17</xdr:col>
      <xdr:colOff>333375</xdr:colOff>
      <xdr:row>19</xdr:row>
      <xdr:rowOff>9525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CA6E3EF4-CACC-4624-8BB2-92491C5C8D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466725</xdr:colOff>
      <xdr:row>0</xdr:row>
      <xdr:rowOff>9525</xdr:rowOff>
    </xdr:from>
    <xdr:to>
      <xdr:col>27</xdr:col>
      <xdr:colOff>180975</xdr:colOff>
      <xdr:row>19</xdr:row>
      <xdr:rowOff>9525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914B592B-AAAB-515D-D82B-725BCA8127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pane xSplit="14" ySplit="22" topLeftCell="O86" activePane="bottomRight" state="frozen"/>
      <selection pane="topRight" activeCell="O1" sqref="O1"/>
      <selection pane="bottomLeft" activeCell="A23" sqref="A23"/>
      <selection pane="bottomRight" activeCell="F9" sqref="F9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6" s="5" customFormat="1" ht="20.25" x14ac:dyDescent="0.2">
      <c r="A1" s="34" t="s">
        <v>54</v>
      </c>
      <c r="F1" s="4" t="s">
        <v>42</v>
      </c>
      <c r="G1" s="35" t="s">
        <v>43</v>
      </c>
      <c r="H1" s="3"/>
      <c r="I1" s="36" t="s">
        <v>44</v>
      </c>
      <c r="J1" s="4" t="s">
        <v>42</v>
      </c>
      <c r="K1" s="37">
        <v>9.3010999999999999</v>
      </c>
      <c r="L1" s="38">
        <v>53.385800000000003</v>
      </c>
      <c r="M1" s="39">
        <v>56288.878799999999</v>
      </c>
      <c r="N1" s="39">
        <v>0.22771379999999999</v>
      </c>
      <c r="O1" s="40" t="s">
        <v>45</v>
      </c>
      <c r="P1" s="41">
        <v>10.99</v>
      </c>
    </row>
    <row r="2" spans="1:16" s="5" customFormat="1" ht="12.95" customHeight="1" x14ac:dyDescent="0.2">
      <c r="A2" s="5" t="s">
        <v>23</v>
      </c>
      <c r="B2" s="5" t="s">
        <v>45</v>
      </c>
      <c r="C2" s="6"/>
      <c r="D2" s="7"/>
    </row>
    <row r="3" spans="1:16" s="5" customFormat="1" ht="12.95" customHeight="1" thickBot="1" x14ac:dyDescent="0.25"/>
    <row r="4" spans="1:16" s="5" customFormat="1" ht="12.95" customHeight="1" thickTop="1" thickBot="1" x14ac:dyDescent="0.25">
      <c r="A4" s="8" t="s">
        <v>0</v>
      </c>
      <c r="C4" s="9" t="s">
        <v>37</v>
      </c>
      <c r="D4" s="10" t="s">
        <v>37</v>
      </c>
      <c r="E4" s="11"/>
    </row>
    <row r="5" spans="1:16" s="5" customFormat="1" ht="12.95" customHeight="1" thickTop="1" x14ac:dyDescent="0.2">
      <c r="A5" s="12" t="s">
        <v>28</v>
      </c>
      <c r="C5" s="13">
        <v>-9.5</v>
      </c>
      <c r="D5" s="5" t="s">
        <v>29</v>
      </c>
    </row>
    <row r="6" spans="1:16" s="5" customFormat="1" ht="12.95" customHeight="1" x14ac:dyDescent="0.2">
      <c r="A6" s="8" t="s">
        <v>1</v>
      </c>
    </row>
    <row r="7" spans="1:16" s="5" customFormat="1" ht="12.95" customHeight="1" x14ac:dyDescent="0.2">
      <c r="A7" s="5" t="s">
        <v>2</v>
      </c>
      <c r="C7" s="42">
        <v>56288.878799999999</v>
      </c>
      <c r="D7" s="15" t="s">
        <v>46</v>
      </c>
    </row>
    <row r="8" spans="1:16" s="5" customFormat="1" ht="12.95" customHeight="1" x14ac:dyDescent="0.2">
      <c r="A8" s="5" t="s">
        <v>3</v>
      </c>
      <c r="C8" s="42">
        <v>0.22771379999999999</v>
      </c>
      <c r="D8" s="15" t="s">
        <v>46</v>
      </c>
    </row>
    <row r="9" spans="1:16" s="5" customFormat="1" ht="12.95" customHeight="1" x14ac:dyDescent="0.2">
      <c r="A9" s="16" t="s">
        <v>32</v>
      </c>
      <c r="B9" s="17">
        <v>22</v>
      </c>
      <c r="C9" s="18" t="str">
        <f>"F"&amp;B9</f>
        <v>F22</v>
      </c>
      <c r="D9" s="19" t="str">
        <f>"G"&amp;B9</f>
        <v>G22</v>
      </c>
    </row>
    <row r="10" spans="1:16" s="5" customFormat="1" ht="12.95" customHeight="1" thickBot="1" x14ac:dyDescent="0.25">
      <c r="C10" s="20" t="s">
        <v>19</v>
      </c>
      <c r="D10" s="20" t="s">
        <v>20</v>
      </c>
    </row>
    <row r="11" spans="1:16" s="5" customFormat="1" ht="12.95" customHeight="1" x14ac:dyDescent="0.2">
      <c r="A11" s="5" t="s">
        <v>15</v>
      </c>
      <c r="C11" s="19">
        <f ca="1">INTERCEPT(INDIRECT($D$9):G992,INDIRECT($C$9):F992)</f>
        <v>-0.11988033994905252</v>
      </c>
      <c r="D11" s="7"/>
    </row>
    <row r="12" spans="1:16" s="5" customFormat="1" ht="12.95" customHeight="1" x14ac:dyDescent="0.2">
      <c r="A12" s="5" t="s">
        <v>16</v>
      </c>
      <c r="C12" s="19">
        <f ca="1">SLOPE(INDIRECT($D$9):G992,INDIRECT($C$9):F992)</f>
        <v>1.216341828144246E-5</v>
      </c>
      <c r="D12" s="7"/>
    </row>
    <row r="13" spans="1:16" s="5" customFormat="1" ht="12.95" customHeight="1" x14ac:dyDescent="0.2">
      <c r="A13" s="5" t="s">
        <v>18</v>
      </c>
      <c r="C13" s="7" t="s">
        <v>13</v>
      </c>
    </row>
    <row r="14" spans="1:16" s="5" customFormat="1" ht="12.95" customHeight="1" x14ac:dyDescent="0.2"/>
    <row r="15" spans="1:16" s="5" customFormat="1" ht="12.95" customHeight="1" x14ac:dyDescent="0.2">
      <c r="A15" s="21" t="s">
        <v>17</v>
      </c>
      <c r="C15" s="22">
        <f ca="1">(C7+C11)+(C8+C12)*INT(MAX(F21:F3533))</f>
        <v>58595.395203123822</v>
      </c>
      <c r="E15" s="23" t="s">
        <v>34</v>
      </c>
      <c r="F15" s="24">
        <v>1</v>
      </c>
    </row>
    <row r="16" spans="1:16" s="5" customFormat="1" ht="12.95" customHeight="1" x14ac:dyDescent="0.2">
      <c r="A16" s="8" t="s">
        <v>4</v>
      </c>
      <c r="C16" s="25">
        <f ca="1">+C8+C12</f>
        <v>0.22772596341828144</v>
      </c>
      <c r="E16" s="23" t="s">
        <v>30</v>
      </c>
      <c r="F16" s="25">
        <f ca="1">NOW()+15018.5+$C$5/24</f>
        <v>60378.750557291663</v>
      </c>
    </row>
    <row r="17" spans="1:21" s="5" customFormat="1" ht="12.95" customHeight="1" thickBot="1" x14ac:dyDescent="0.25">
      <c r="A17" s="23" t="s">
        <v>27</v>
      </c>
      <c r="C17" s="5">
        <f>COUNT(C21:C2191)</f>
        <v>83</v>
      </c>
      <c r="E17" s="23" t="s">
        <v>35</v>
      </c>
      <c r="F17" s="26">
        <f ca="1">ROUND(2*(F16-$C$7)/$C$8,0)/2+F15</f>
        <v>17961.5</v>
      </c>
    </row>
    <row r="18" spans="1:21" s="5" customFormat="1" ht="12.95" customHeight="1" thickTop="1" thickBot="1" x14ac:dyDescent="0.25">
      <c r="A18" s="8" t="s">
        <v>5</v>
      </c>
      <c r="C18" s="27">
        <f ca="1">+C15</f>
        <v>58595.395203123822</v>
      </c>
      <c r="D18" s="28">
        <f ca="1">+C16</f>
        <v>0.22772596341828144</v>
      </c>
      <c r="E18" s="23" t="s">
        <v>36</v>
      </c>
      <c r="F18" s="19">
        <f ca="1">ROUND(2*(F16-$C$15)/$C$16,0)/2+F15</f>
        <v>7832</v>
      </c>
    </row>
    <row r="19" spans="1:21" s="5" customFormat="1" ht="12.95" customHeight="1" thickTop="1" x14ac:dyDescent="0.2">
      <c r="E19" s="23" t="s">
        <v>31</v>
      </c>
      <c r="F19" s="29">
        <f ca="1">+$C$15+$C$16*F18-15018.5-$C$5/24</f>
        <v>45360.84078194914</v>
      </c>
    </row>
    <row r="20" spans="1:21" s="5" customFormat="1" ht="12.95" customHeight="1" thickBot="1" x14ac:dyDescent="0.25">
      <c r="A20" s="20" t="s">
        <v>6</v>
      </c>
      <c r="B20" s="20" t="s">
        <v>7</v>
      </c>
      <c r="C20" s="20" t="s">
        <v>8</v>
      </c>
      <c r="D20" s="20" t="s">
        <v>12</v>
      </c>
      <c r="E20" s="20" t="s">
        <v>9</v>
      </c>
      <c r="F20" s="20" t="s">
        <v>10</v>
      </c>
      <c r="G20" s="20" t="s">
        <v>11</v>
      </c>
      <c r="H20" s="30" t="s">
        <v>38</v>
      </c>
      <c r="I20" s="30" t="s">
        <v>39</v>
      </c>
      <c r="J20" s="30" t="s">
        <v>40</v>
      </c>
      <c r="K20" s="30" t="s">
        <v>41</v>
      </c>
      <c r="L20" s="30" t="s">
        <v>24</v>
      </c>
      <c r="M20" s="30" t="s">
        <v>25</v>
      </c>
      <c r="N20" s="30" t="s">
        <v>26</v>
      </c>
      <c r="O20" s="30" t="s">
        <v>22</v>
      </c>
      <c r="P20" s="31" t="s">
        <v>21</v>
      </c>
      <c r="Q20" s="20" t="s">
        <v>14</v>
      </c>
      <c r="U20" s="32" t="s">
        <v>33</v>
      </c>
    </row>
    <row r="21" spans="1:21" s="5" customFormat="1" ht="12.95" customHeight="1" x14ac:dyDescent="0.2">
      <c r="A21" s="5" t="str">
        <f>D7</f>
        <v>Gregor Srdoc</v>
      </c>
      <c r="C21" s="14">
        <f>C$7</f>
        <v>56288.878799999999</v>
      </c>
      <c r="D21" s="14" t="s">
        <v>13</v>
      </c>
      <c r="E21" s="5">
        <f>+(C21-C$7)/C$8</f>
        <v>0</v>
      </c>
      <c r="F21" s="5">
        <f>ROUND(2*E21,0)/2+0.5</f>
        <v>0.5</v>
      </c>
      <c r="G21" s="5">
        <f>+C21-(C$7+F21*C$8)</f>
        <v>-0.11385690000315662</v>
      </c>
      <c r="I21" s="5">
        <f>+G21</f>
        <v>-0.11385690000315662</v>
      </c>
      <c r="O21" s="5">
        <f ca="1">+C$11+C$12*$F21</f>
        <v>-0.1198742582399118</v>
      </c>
      <c r="Q21" s="33">
        <f>+C21-15018.5</f>
        <v>41270.378799999999</v>
      </c>
    </row>
    <row r="22" spans="1:21" s="5" customFormat="1" ht="12.95" customHeight="1" x14ac:dyDescent="0.2">
      <c r="A22" s="5" t="s">
        <v>47</v>
      </c>
      <c r="B22" s="5" t="s">
        <v>48</v>
      </c>
      <c r="C22" s="14">
        <v>58532.082600000002</v>
      </c>
      <c r="D22" s="14" t="s">
        <v>49</v>
      </c>
      <c r="E22" s="5">
        <f t="shared" ref="E22:E85" si="0">+(C22-C$7)/C$8</f>
        <v>9850.9787285619186</v>
      </c>
      <c r="F22" s="5">
        <f t="shared" ref="F22:F85" si="1">ROUND(2*E22,0)/2</f>
        <v>9851</v>
      </c>
      <c r="G22" s="5">
        <f t="shared" ref="G22:G85" si="2">+C22-(C$7+F22*C$8)</f>
        <v>-4.843799993977882E-3</v>
      </c>
      <c r="K22" s="5">
        <f t="shared" ref="K22:K53" si="3">+G22</f>
        <v>-4.843799993977882E-3</v>
      </c>
      <c r="O22" s="5">
        <f t="shared" ref="O22:O85" ca="1" si="4">+C$11+C$12*$F22</f>
        <v>-5.8506458562840313E-5</v>
      </c>
      <c r="Q22" s="33">
        <f t="shared" ref="Q22:Q85" si="5">+C22-15018.5</f>
        <v>43513.582600000002</v>
      </c>
    </row>
    <row r="23" spans="1:21" s="5" customFormat="1" ht="12.95" customHeight="1" x14ac:dyDescent="0.2">
      <c r="A23" s="5" t="s">
        <v>47</v>
      </c>
      <c r="B23" s="5" t="s">
        <v>48</v>
      </c>
      <c r="C23" s="14">
        <v>58532.082900000001</v>
      </c>
      <c r="D23" s="14" t="s">
        <v>50</v>
      </c>
      <c r="E23" s="5">
        <f t="shared" si="0"/>
        <v>9850.9800460051283</v>
      </c>
      <c r="F23" s="5">
        <f t="shared" si="1"/>
        <v>9851</v>
      </c>
      <c r="G23" s="5">
        <f t="shared" si="2"/>
        <v>-4.5437999942805618E-3</v>
      </c>
      <c r="K23" s="5">
        <f t="shared" si="3"/>
        <v>-4.5437999942805618E-3</v>
      </c>
      <c r="O23" s="5">
        <f t="shared" ca="1" si="4"/>
        <v>-5.8506458562840313E-5</v>
      </c>
      <c r="Q23" s="33">
        <f t="shared" si="5"/>
        <v>43513.582900000001</v>
      </c>
    </row>
    <row r="24" spans="1:21" s="5" customFormat="1" ht="12.95" customHeight="1" x14ac:dyDescent="0.2">
      <c r="A24" s="5" t="s">
        <v>47</v>
      </c>
      <c r="B24" s="5" t="s">
        <v>48</v>
      </c>
      <c r="C24" s="14">
        <v>58532.083200000001</v>
      </c>
      <c r="D24" s="14" t="s">
        <v>51</v>
      </c>
      <c r="E24" s="5">
        <f t="shared" si="0"/>
        <v>9850.9813634483398</v>
      </c>
      <c r="F24" s="5">
        <f t="shared" si="1"/>
        <v>9851</v>
      </c>
      <c r="G24" s="5">
        <f t="shared" si="2"/>
        <v>-4.2437999945832416E-3</v>
      </c>
      <c r="K24" s="5">
        <f t="shared" si="3"/>
        <v>-4.2437999945832416E-3</v>
      </c>
      <c r="O24" s="5">
        <f t="shared" ca="1" si="4"/>
        <v>-5.8506458562840313E-5</v>
      </c>
      <c r="Q24" s="33">
        <f t="shared" si="5"/>
        <v>43513.583200000001</v>
      </c>
    </row>
    <row r="25" spans="1:21" s="5" customFormat="1" ht="12.95" customHeight="1" x14ac:dyDescent="0.2">
      <c r="A25" s="5" t="s">
        <v>47</v>
      </c>
      <c r="B25" s="5" t="s">
        <v>48</v>
      </c>
      <c r="C25" s="14">
        <v>58532.083200000001</v>
      </c>
      <c r="D25" s="14" t="s">
        <v>52</v>
      </c>
      <c r="E25" s="5">
        <f t="shared" si="0"/>
        <v>9850.9813634483398</v>
      </c>
      <c r="F25" s="5">
        <f t="shared" si="1"/>
        <v>9851</v>
      </c>
      <c r="G25" s="5">
        <f t="shared" si="2"/>
        <v>-4.2437999945832416E-3</v>
      </c>
      <c r="K25" s="5">
        <f t="shared" si="3"/>
        <v>-4.2437999945832416E-3</v>
      </c>
      <c r="O25" s="5">
        <f t="shared" ca="1" si="4"/>
        <v>-5.8506458562840313E-5</v>
      </c>
      <c r="Q25" s="33">
        <f t="shared" si="5"/>
        <v>43513.583200000001</v>
      </c>
    </row>
    <row r="26" spans="1:21" s="5" customFormat="1" ht="12.95" customHeight="1" x14ac:dyDescent="0.2">
      <c r="A26" s="5" t="s">
        <v>47</v>
      </c>
      <c r="B26" s="5" t="s">
        <v>48</v>
      </c>
      <c r="C26" s="14">
        <v>58560.0962</v>
      </c>
      <c r="D26" s="14" t="s">
        <v>51</v>
      </c>
      <c r="E26" s="5">
        <f t="shared" si="0"/>
        <v>9973.9998190711376</v>
      </c>
      <c r="F26" s="5">
        <f t="shared" si="1"/>
        <v>9974</v>
      </c>
      <c r="G26" s="5">
        <f t="shared" si="2"/>
        <v>-4.1200000850949436E-5</v>
      </c>
      <c r="K26" s="5">
        <f t="shared" si="3"/>
        <v>-4.1200000850949436E-5</v>
      </c>
      <c r="O26" s="5">
        <f t="shared" ca="1" si="4"/>
        <v>1.4375939900545809E-3</v>
      </c>
      <c r="Q26" s="33">
        <f t="shared" si="5"/>
        <v>43541.5962</v>
      </c>
    </row>
    <row r="27" spans="1:21" s="5" customFormat="1" ht="12.95" customHeight="1" x14ac:dyDescent="0.2">
      <c r="A27" s="5" t="s">
        <v>47</v>
      </c>
      <c r="B27" s="5" t="s">
        <v>48</v>
      </c>
      <c r="C27" s="14">
        <v>58538.008000000002</v>
      </c>
      <c r="D27" s="14" t="s">
        <v>50</v>
      </c>
      <c r="E27" s="5">
        <f t="shared" si="0"/>
        <v>9876.9999885821726</v>
      </c>
      <c r="F27" s="5">
        <f t="shared" si="1"/>
        <v>9877</v>
      </c>
      <c r="G27" s="5">
        <f t="shared" si="2"/>
        <v>-2.5999979698099196E-6</v>
      </c>
      <c r="K27" s="5">
        <f t="shared" si="3"/>
        <v>-2.5999979698099196E-6</v>
      </c>
      <c r="O27" s="5">
        <f t="shared" ca="1" si="4"/>
        <v>2.5774241675466381E-4</v>
      </c>
      <c r="Q27" s="33">
        <f t="shared" si="5"/>
        <v>43519.508000000002</v>
      </c>
    </row>
    <row r="28" spans="1:21" s="5" customFormat="1" ht="12.95" customHeight="1" x14ac:dyDescent="0.2">
      <c r="A28" s="5" t="s">
        <v>47</v>
      </c>
      <c r="B28" s="5" t="s">
        <v>48</v>
      </c>
      <c r="C28" s="14">
        <v>58555.997799999997</v>
      </c>
      <c r="D28" s="14" t="s">
        <v>51</v>
      </c>
      <c r="E28" s="5">
        <f t="shared" si="0"/>
        <v>9956.0017882095799</v>
      </c>
      <c r="F28" s="5">
        <f t="shared" si="1"/>
        <v>9956</v>
      </c>
      <c r="G28" s="5">
        <f t="shared" si="2"/>
        <v>4.0720000106375664E-4</v>
      </c>
      <c r="K28" s="5">
        <f t="shared" si="3"/>
        <v>4.0720000106375664E-4</v>
      </c>
      <c r="O28" s="5">
        <f t="shared" ca="1" si="4"/>
        <v>1.2186524609886229E-3</v>
      </c>
      <c r="Q28" s="33">
        <f t="shared" si="5"/>
        <v>43537.497799999997</v>
      </c>
    </row>
    <row r="29" spans="1:21" s="5" customFormat="1" ht="12.95" customHeight="1" x14ac:dyDescent="0.2">
      <c r="A29" s="5" t="s">
        <v>47</v>
      </c>
      <c r="B29" s="5" t="s">
        <v>48</v>
      </c>
      <c r="C29" s="14">
        <v>58578.0861</v>
      </c>
      <c r="D29" s="14" t="s">
        <v>50</v>
      </c>
      <c r="E29" s="5">
        <f t="shared" si="0"/>
        <v>10053.002057846305</v>
      </c>
      <c r="F29" s="5">
        <f t="shared" si="1"/>
        <v>10053</v>
      </c>
      <c r="G29" s="5">
        <f t="shared" si="2"/>
        <v>4.6860000293236226E-4</v>
      </c>
      <c r="K29" s="5">
        <f t="shared" si="3"/>
        <v>4.6860000293236226E-4</v>
      </c>
      <c r="O29" s="5">
        <f t="shared" ca="1" si="4"/>
        <v>2.39850403428854E-3</v>
      </c>
      <c r="Q29" s="33">
        <f t="shared" si="5"/>
        <v>43559.5861</v>
      </c>
    </row>
    <row r="30" spans="1:21" s="5" customFormat="1" ht="12.95" customHeight="1" x14ac:dyDescent="0.2">
      <c r="A30" s="5" t="s">
        <v>47</v>
      </c>
      <c r="B30" s="5" t="s">
        <v>48</v>
      </c>
      <c r="C30" s="14">
        <v>58556.226000000002</v>
      </c>
      <c r="D30" s="14" t="s">
        <v>50</v>
      </c>
      <c r="E30" s="5">
        <f t="shared" si="0"/>
        <v>9957.0039233459011</v>
      </c>
      <c r="F30" s="5">
        <f t="shared" si="1"/>
        <v>9957</v>
      </c>
      <c r="G30" s="5">
        <f t="shared" si="2"/>
        <v>8.9340000704396516E-4</v>
      </c>
      <c r="K30" s="5">
        <f t="shared" si="3"/>
        <v>8.9340000704396516E-4</v>
      </c>
      <c r="O30" s="5">
        <f t="shared" ca="1" si="4"/>
        <v>1.2308158792700558E-3</v>
      </c>
      <c r="Q30" s="33">
        <f t="shared" si="5"/>
        <v>43537.726000000002</v>
      </c>
    </row>
    <row r="31" spans="1:21" s="5" customFormat="1" ht="12.95" customHeight="1" x14ac:dyDescent="0.2">
      <c r="A31" s="5" t="s">
        <v>47</v>
      </c>
      <c r="B31" s="5" t="s">
        <v>48</v>
      </c>
      <c r="C31" s="14">
        <v>58560.097300000001</v>
      </c>
      <c r="D31" s="14" t="s">
        <v>49</v>
      </c>
      <c r="E31" s="5">
        <f t="shared" si="0"/>
        <v>9974.0046496962532</v>
      </c>
      <c r="F31" s="5">
        <f t="shared" si="1"/>
        <v>9974</v>
      </c>
      <c r="G31" s="5">
        <f t="shared" si="2"/>
        <v>1.0588000004645437E-3</v>
      </c>
      <c r="K31" s="5">
        <f t="shared" si="3"/>
        <v>1.0588000004645437E-3</v>
      </c>
      <c r="O31" s="5">
        <f t="shared" ca="1" si="4"/>
        <v>1.4375939900545809E-3</v>
      </c>
      <c r="Q31" s="33">
        <f t="shared" si="5"/>
        <v>43541.597300000001</v>
      </c>
    </row>
    <row r="32" spans="1:21" s="5" customFormat="1" ht="12.95" customHeight="1" x14ac:dyDescent="0.2">
      <c r="A32" s="5" t="s">
        <v>47</v>
      </c>
      <c r="B32" s="5" t="s">
        <v>48</v>
      </c>
      <c r="C32" s="14">
        <v>58538.008999999998</v>
      </c>
      <c r="D32" s="14" t="s">
        <v>51</v>
      </c>
      <c r="E32" s="5">
        <f t="shared" si="0"/>
        <v>9877.0043800595286</v>
      </c>
      <c r="F32" s="5">
        <f t="shared" si="1"/>
        <v>9877</v>
      </c>
      <c r="G32" s="5">
        <f t="shared" si="2"/>
        <v>9.9739999859593809E-4</v>
      </c>
      <c r="K32" s="5">
        <f t="shared" si="3"/>
        <v>9.9739999859593809E-4</v>
      </c>
      <c r="O32" s="5">
        <f t="shared" ca="1" si="4"/>
        <v>2.5774241675466381E-4</v>
      </c>
      <c r="Q32" s="33">
        <f t="shared" si="5"/>
        <v>43519.508999999998</v>
      </c>
    </row>
    <row r="33" spans="1:17" s="5" customFormat="1" ht="12.95" customHeight="1" x14ac:dyDescent="0.2">
      <c r="A33" s="5" t="s">
        <v>47</v>
      </c>
      <c r="B33" s="5" t="s">
        <v>48</v>
      </c>
      <c r="C33" s="14">
        <v>58538.008999999998</v>
      </c>
      <c r="D33" s="14" t="s">
        <v>49</v>
      </c>
      <c r="E33" s="5">
        <f t="shared" si="0"/>
        <v>9877.0043800595286</v>
      </c>
      <c r="F33" s="5">
        <f t="shared" si="1"/>
        <v>9877</v>
      </c>
      <c r="G33" s="5">
        <f t="shared" si="2"/>
        <v>9.9739999859593809E-4</v>
      </c>
      <c r="K33" s="5">
        <f t="shared" si="3"/>
        <v>9.9739999859593809E-4</v>
      </c>
      <c r="O33" s="5">
        <f t="shared" ca="1" si="4"/>
        <v>2.5774241675466381E-4</v>
      </c>
      <c r="Q33" s="33">
        <f t="shared" si="5"/>
        <v>43519.508999999998</v>
      </c>
    </row>
    <row r="34" spans="1:17" s="5" customFormat="1" ht="12.95" customHeight="1" x14ac:dyDescent="0.2">
      <c r="A34" s="5" t="s">
        <v>47</v>
      </c>
      <c r="B34" s="5" t="s">
        <v>48</v>
      </c>
      <c r="C34" s="14">
        <v>58555.998599999999</v>
      </c>
      <c r="D34" s="14" t="s">
        <v>52</v>
      </c>
      <c r="E34" s="5">
        <f t="shared" si="0"/>
        <v>9956.0053013914858</v>
      </c>
      <c r="F34" s="5">
        <f t="shared" si="1"/>
        <v>9956</v>
      </c>
      <c r="G34" s="5">
        <f t="shared" si="2"/>
        <v>1.2072000026819296E-3</v>
      </c>
      <c r="K34" s="5">
        <f t="shared" si="3"/>
        <v>1.2072000026819296E-3</v>
      </c>
      <c r="O34" s="5">
        <f t="shared" ca="1" si="4"/>
        <v>1.2186524609886229E-3</v>
      </c>
      <c r="Q34" s="33">
        <f t="shared" si="5"/>
        <v>43537.498599999999</v>
      </c>
    </row>
    <row r="35" spans="1:17" x14ac:dyDescent="0.2">
      <c r="A35" t="s">
        <v>47</v>
      </c>
      <c r="B35" t="s">
        <v>48</v>
      </c>
      <c r="C35" s="2">
        <v>58555.998599999999</v>
      </c>
      <c r="D35" s="2" t="s">
        <v>49</v>
      </c>
      <c r="E35">
        <f t="shared" si="0"/>
        <v>9956.0053013914858</v>
      </c>
      <c r="F35">
        <f t="shared" si="1"/>
        <v>9956</v>
      </c>
      <c r="G35">
        <f t="shared" si="2"/>
        <v>1.2072000026819296E-3</v>
      </c>
      <c r="K35">
        <f t="shared" si="3"/>
        <v>1.2072000026819296E-3</v>
      </c>
      <c r="O35">
        <f t="shared" ca="1" si="4"/>
        <v>1.2186524609886229E-3</v>
      </c>
      <c r="Q35" s="1">
        <f t="shared" si="5"/>
        <v>43537.498599999999</v>
      </c>
    </row>
    <row r="36" spans="1:17" x14ac:dyDescent="0.2">
      <c r="A36" t="s">
        <v>47</v>
      </c>
      <c r="B36" t="s">
        <v>48</v>
      </c>
      <c r="C36" s="2">
        <v>58556.226300000002</v>
      </c>
      <c r="D36" s="2" t="s">
        <v>49</v>
      </c>
      <c r="E36">
        <f t="shared" si="0"/>
        <v>9957.0052407891108</v>
      </c>
      <c r="F36">
        <f t="shared" si="1"/>
        <v>9957</v>
      </c>
      <c r="G36">
        <f t="shared" si="2"/>
        <v>1.1934000067412853E-3</v>
      </c>
      <c r="K36">
        <f t="shared" si="3"/>
        <v>1.1934000067412853E-3</v>
      </c>
      <c r="O36">
        <f t="shared" ca="1" si="4"/>
        <v>1.2308158792700558E-3</v>
      </c>
      <c r="Q36" s="1">
        <f t="shared" si="5"/>
        <v>43537.726300000002</v>
      </c>
    </row>
    <row r="37" spans="1:17" x14ac:dyDescent="0.2">
      <c r="A37" t="s">
        <v>47</v>
      </c>
      <c r="B37" t="s">
        <v>48</v>
      </c>
      <c r="C37" s="2">
        <v>58577.175999999999</v>
      </c>
      <c r="D37" s="2" t="s">
        <v>51</v>
      </c>
      <c r="E37">
        <f t="shared" si="0"/>
        <v>10049.005374290013</v>
      </c>
      <c r="F37">
        <f t="shared" si="1"/>
        <v>10049</v>
      </c>
      <c r="G37">
        <f t="shared" si="2"/>
        <v>1.2237999981152825E-3</v>
      </c>
      <c r="K37">
        <f t="shared" si="3"/>
        <v>1.2237999981152825E-3</v>
      </c>
      <c r="O37">
        <f t="shared" ca="1" si="4"/>
        <v>2.3498503611627669E-3</v>
      </c>
      <c r="Q37" s="1">
        <f t="shared" si="5"/>
        <v>43558.675999999999</v>
      </c>
    </row>
    <row r="38" spans="1:17" x14ac:dyDescent="0.2">
      <c r="A38" t="s">
        <v>47</v>
      </c>
      <c r="B38" t="s">
        <v>48</v>
      </c>
      <c r="C38" s="2">
        <v>58538.237099999998</v>
      </c>
      <c r="D38" s="2" t="s">
        <v>51</v>
      </c>
      <c r="E38">
        <f t="shared" si="0"/>
        <v>9878.0060760480919</v>
      </c>
      <c r="F38">
        <f t="shared" si="1"/>
        <v>9878</v>
      </c>
      <c r="G38">
        <f t="shared" si="2"/>
        <v>1.3835999998264015E-3</v>
      </c>
      <c r="K38">
        <f t="shared" si="3"/>
        <v>1.3835999998264015E-3</v>
      </c>
      <c r="O38">
        <f t="shared" ca="1" si="4"/>
        <v>2.6990583503611054E-4</v>
      </c>
      <c r="Q38" s="1">
        <f t="shared" si="5"/>
        <v>43519.737099999998</v>
      </c>
    </row>
    <row r="39" spans="1:17" x14ac:dyDescent="0.2">
      <c r="A39" t="s">
        <v>47</v>
      </c>
      <c r="B39" t="s">
        <v>48</v>
      </c>
      <c r="C39" s="2">
        <v>58579.453300000001</v>
      </c>
      <c r="D39" s="2" t="s">
        <v>49</v>
      </c>
      <c r="E39">
        <f t="shared" si="0"/>
        <v>10059.006085709354</v>
      </c>
      <c r="F39">
        <f t="shared" si="1"/>
        <v>10059</v>
      </c>
      <c r="G39">
        <f t="shared" si="2"/>
        <v>1.3858000020263717E-3</v>
      </c>
      <c r="K39">
        <f t="shared" si="3"/>
        <v>1.3858000020263717E-3</v>
      </c>
      <c r="O39">
        <f t="shared" ca="1" si="4"/>
        <v>2.4714845439771926E-3</v>
      </c>
      <c r="Q39" s="1">
        <f t="shared" si="5"/>
        <v>43560.953300000001</v>
      </c>
    </row>
    <row r="40" spans="1:17" x14ac:dyDescent="0.2">
      <c r="A40" t="s">
        <v>47</v>
      </c>
      <c r="B40" t="s">
        <v>48</v>
      </c>
      <c r="C40" s="2">
        <v>58555.998899999999</v>
      </c>
      <c r="D40" s="2" t="s">
        <v>50</v>
      </c>
      <c r="E40">
        <f t="shared" si="0"/>
        <v>9956.0066188346955</v>
      </c>
      <c r="F40">
        <f t="shared" si="1"/>
        <v>9956</v>
      </c>
      <c r="G40">
        <f t="shared" si="2"/>
        <v>1.5072000023792498E-3</v>
      </c>
      <c r="K40">
        <f t="shared" si="3"/>
        <v>1.5072000023792498E-3</v>
      </c>
      <c r="O40">
        <f t="shared" ca="1" si="4"/>
        <v>1.2186524609886229E-3</v>
      </c>
      <c r="Q40" s="1">
        <f t="shared" si="5"/>
        <v>43537.498899999999</v>
      </c>
    </row>
    <row r="41" spans="1:17" x14ac:dyDescent="0.2">
      <c r="A41" t="s">
        <v>47</v>
      </c>
      <c r="B41" t="s">
        <v>48</v>
      </c>
      <c r="C41" s="2">
        <v>58538.237300000001</v>
      </c>
      <c r="D41" s="2" t="s">
        <v>52</v>
      </c>
      <c r="E41">
        <f t="shared" si="0"/>
        <v>9878.0069543435766</v>
      </c>
      <c r="F41">
        <f t="shared" si="1"/>
        <v>9878</v>
      </c>
      <c r="G41">
        <f t="shared" si="2"/>
        <v>1.5836000020499341E-3</v>
      </c>
      <c r="K41">
        <f t="shared" si="3"/>
        <v>1.5836000020499341E-3</v>
      </c>
      <c r="O41">
        <f t="shared" ca="1" si="4"/>
        <v>2.6990583503611054E-4</v>
      </c>
      <c r="Q41" s="1">
        <f t="shared" si="5"/>
        <v>43519.737300000001</v>
      </c>
    </row>
    <row r="42" spans="1:17" x14ac:dyDescent="0.2">
      <c r="A42" t="s">
        <v>47</v>
      </c>
      <c r="B42" t="s">
        <v>48</v>
      </c>
      <c r="C42" s="2">
        <v>58538.237399999998</v>
      </c>
      <c r="D42" s="2" t="s">
        <v>50</v>
      </c>
      <c r="E42">
        <f t="shared" si="0"/>
        <v>9878.0073934913016</v>
      </c>
      <c r="F42">
        <f t="shared" si="1"/>
        <v>9878</v>
      </c>
      <c r="G42">
        <f t="shared" si="2"/>
        <v>1.6835999995237216E-3</v>
      </c>
      <c r="K42">
        <f t="shared" si="3"/>
        <v>1.6835999995237216E-3</v>
      </c>
      <c r="O42">
        <f t="shared" ca="1" si="4"/>
        <v>2.6990583503611054E-4</v>
      </c>
      <c r="Q42" s="1">
        <f t="shared" si="5"/>
        <v>43519.737399999998</v>
      </c>
    </row>
    <row r="43" spans="1:17" x14ac:dyDescent="0.2">
      <c r="A43" t="s">
        <v>47</v>
      </c>
      <c r="B43" t="s">
        <v>48</v>
      </c>
      <c r="C43" s="2">
        <v>58538.237399999998</v>
      </c>
      <c r="D43" s="2" t="s">
        <v>49</v>
      </c>
      <c r="E43">
        <f t="shared" si="0"/>
        <v>9878.0073934913016</v>
      </c>
      <c r="F43">
        <f t="shared" si="1"/>
        <v>9878</v>
      </c>
      <c r="G43">
        <f t="shared" si="2"/>
        <v>1.6835999995237216E-3</v>
      </c>
      <c r="K43">
        <f t="shared" si="3"/>
        <v>1.6835999995237216E-3</v>
      </c>
      <c r="O43">
        <f t="shared" ca="1" si="4"/>
        <v>2.6990583503611054E-4</v>
      </c>
      <c r="Q43" s="1">
        <f t="shared" si="5"/>
        <v>43519.737399999998</v>
      </c>
    </row>
    <row r="44" spans="1:17" x14ac:dyDescent="0.2">
      <c r="A44" t="s">
        <v>47</v>
      </c>
      <c r="B44" t="s">
        <v>48</v>
      </c>
      <c r="C44" s="2">
        <v>58560.097900000001</v>
      </c>
      <c r="D44" s="2" t="s">
        <v>52</v>
      </c>
      <c r="E44">
        <f t="shared" si="0"/>
        <v>9974.0072845826744</v>
      </c>
      <c r="F44">
        <f t="shared" si="1"/>
        <v>9974</v>
      </c>
      <c r="G44">
        <f t="shared" si="2"/>
        <v>1.658799999859184E-3</v>
      </c>
      <c r="K44">
        <f t="shared" si="3"/>
        <v>1.658799999859184E-3</v>
      </c>
      <c r="O44">
        <f t="shared" ca="1" si="4"/>
        <v>1.4375939900545809E-3</v>
      </c>
      <c r="Q44" s="1">
        <f t="shared" si="5"/>
        <v>43541.597900000001</v>
      </c>
    </row>
    <row r="45" spans="1:17" x14ac:dyDescent="0.2">
      <c r="A45" t="s">
        <v>47</v>
      </c>
      <c r="B45" t="s">
        <v>48</v>
      </c>
      <c r="C45" s="2">
        <v>58577.176500000001</v>
      </c>
      <c r="D45" s="2" t="s">
        <v>52</v>
      </c>
      <c r="E45">
        <f t="shared" si="0"/>
        <v>10049.007570028707</v>
      </c>
      <c r="F45">
        <f t="shared" si="1"/>
        <v>10049</v>
      </c>
      <c r="G45">
        <f t="shared" si="2"/>
        <v>1.7238000000361353E-3</v>
      </c>
      <c r="K45">
        <f t="shared" si="3"/>
        <v>1.7238000000361353E-3</v>
      </c>
      <c r="O45">
        <f t="shared" ca="1" si="4"/>
        <v>2.3498503611627669E-3</v>
      </c>
      <c r="Q45" s="1">
        <f t="shared" si="5"/>
        <v>43558.676500000001</v>
      </c>
    </row>
    <row r="46" spans="1:17" x14ac:dyDescent="0.2">
      <c r="A46" t="s">
        <v>47</v>
      </c>
      <c r="B46" t="s">
        <v>48</v>
      </c>
      <c r="C46" s="2">
        <v>58577.176500000001</v>
      </c>
      <c r="D46" s="2" t="s">
        <v>49</v>
      </c>
      <c r="E46">
        <f t="shared" si="0"/>
        <v>10049.007570028707</v>
      </c>
      <c r="F46">
        <f t="shared" si="1"/>
        <v>10049</v>
      </c>
      <c r="G46">
        <f t="shared" si="2"/>
        <v>1.7238000000361353E-3</v>
      </c>
      <c r="K46">
        <f t="shared" si="3"/>
        <v>1.7238000000361353E-3</v>
      </c>
      <c r="O46">
        <f t="shared" ca="1" si="4"/>
        <v>2.3498503611627669E-3</v>
      </c>
      <c r="Q46" s="1">
        <f t="shared" si="5"/>
        <v>43558.676500000001</v>
      </c>
    </row>
    <row r="47" spans="1:17" x14ac:dyDescent="0.2">
      <c r="A47" t="s">
        <v>47</v>
      </c>
      <c r="B47" t="s">
        <v>48</v>
      </c>
      <c r="C47" s="2">
        <v>58556.226900000001</v>
      </c>
      <c r="D47" s="2" t="s">
        <v>51</v>
      </c>
      <c r="E47">
        <f t="shared" si="0"/>
        <v>9957.007875675532</v>
      </c>
      <c r="F47">
        <f t="shared" si="1"/>
        <v>9957</v>
      </c>
      <c r="G47">
        <f t="shared" si="2"/>
        <v>1.7934000061359257E-3</v>
      </c>
      <c r="K47">
        <f t="shared" si="3"/>
        <v>1.7934000061359257E-3</v>
      </c>
      <c r="O47">
        <f t="shared" ca="1" si="4"/>
        <v>1.2308158792700558E-3</v>
      </c>
      <c r="Q47" s="1">
        <f t="shared" si="5"/>
        <v>43537.726900000001</v>
      </c>
    </row>
    <row r="48" spans="1:17" x14ac:dyDescent="0.2">
      <c r="A48" t="s">
        <v>47</v>
      </c>
      <c r="B48" t="s">
        <v>48</v>
      </c>
      <c r="C48" s="2">
        <v>58566.929499999998</v>
      </c>
      <c r="D48" s="2" t="s">
        <v>52</v>
      </c>
      <c r="E48">
        <f t="shared" si="0"/>
        <v>10004.008101397456</v>
      </c>
      <c r="F48">
        <f t="shared" si="1"/>
        <v>10004</v>
      </c>
      <c r="G48">
        <f t="shared" si="2"/>
        <v>1.8447999973432161E-3</v>
      </c>
      <c r="K48">
        <f t="shared" si="3"/>
        <v>1.8447999973432161E-3</v>
      </c>
      <c r="O48">
        <f t="shared" ca="1" si="4"/>
        <v>1.8024965384978581E-3</v>
      </c>
      <c r="Q48" s="1">
        <f t="shared" si="5"/>
        <v>43548.429499999998</v>
      </c>
    </row>
    <row r="49" spans="1:17" x14ac:dyDescent="0.2">
      <c r="A49" t="s">
        <v>47</v>
      </c>
      <c r="B49" t="s">
        <v>48</v>
      </c>
      <c r="C49" s="2">
        <v>58567.157200000001</v>
      </c>
      <c r="D49" s="2" t="s">
        <v>51</v>
      </c>
      <c r="E49">
        <f t="shared" si="0"/>
        <v>10005.008040795081</v>
      </c>
      <c r="F49">
        <f t="shared" si="1"/>
        <v>10005</v>
      </c>
      <c r="G49">
        <f t="shared" si="2"/>
        <v>1.8310000014025718E-3</v>
      </c>
      <c r="K49">
        <f t="shared" si="3"/>
        <v>1.8310000014025718E-3</v>
      </c>
      <c r="O49">
        <f t="shared" ca="1" si="4"/>
        <v>1.8146599567792909E-3</v>
      </c>
      <c r="Q49" s="1">
        <f t="shared" si="5"/>
        <v>43548.657200000001</v>
      </c>
    </row>
    <row r="50" spans="1:17" x14ac:dyDescent="0.2">
      <c r="A50" t="s">
        <v>47</v>
      </c>
      <c r="B50" t="s">
        <v>48</v>
      </c>
      <c r="C50" s="2">
        <v>58567.157200000001</v>
      </c>
      <c r="D50" s="2" t="s">
        <v>52</v>
      </c>
      <c r="E50">
        <f t="shared" si="0"/>
        <v>10005.008040795081</v>
      </c>
      <c r="F50">
        <f t="shared" si="1"/>
        <v>10005</v>
      </c>
      <c r="G50">
        <f t="shared" si="2"/>
        <v>1.8310000014025718E-3</v>
      </c>
      <c r="K50">
        <f t="shared" si="3"/>
        <v>1.8310000014025718E-3</v>
      </c>
      <c r="O50">
        <f t="shared" ca="1" si="4"/>
        <v>1.8146599567792909E-3</v>
      </c>
      <c r="Q50" s="1">
        <f t="shared" si="5"/>
        <v>43548.657200000001</v>
      </c>
    </row>
    <row r="51" spans="1:17" x14ac:dyDescent="0.2">
      <c r="A51" t="s">
        <v>47</v>
      </c>
      <c r="B51" t="s">
        <v>48</v>
      </c>
      <c r="C51" s="2">
        <v>58578.087399999997</v>
      </c>
      <c r="D51" s="2" t="s">
        <v>52</v>
      </c>
      <c r="E51">
        <f t="shared" si="0"/>
        <v>10053.007766766872</v>
      </c>
      <c r="F51">
        <f t="shared" si="1"/>
        <v>10053</v>
      </c>
      <c r="G51">
        <f t="shared" si="2"/>
        <v>1.7685999991954304E-3</v>
      </c>
      <c r="K51">
        <f t="shared" si="3"/>
        <v>1.7685999991954304E-3</v>
      </c>
      <c r="O51">
        <f t="shared" ca="1" si="4"/>
        <v>2.39850403428854E-3</v>
      </c>
      <c r="Q51" s="1">
        <f t="shared" si="5"/>
        <v>43559.587399999997</v>
      </c>
    </row>
    <row r="52" spans="1:17" x14ac:dyDescent="0.2">
      <c r="A52" t="s">
        <v>47</v>
      </c>
      <c r="B52" t="s">
        <v>48</v>
      </c>
      <c r="C52" s="2">
        <v>58591.522499999999</v>
      </c>
      <c r="D52" s="2" t="s">
        <v>49</v>
      </c>
      <c r="E52">
        <f t="shared" si="0"/>
        <v>10112.007704407904</v>
      </c>
      <c r="F52">
        <f t="shared" si="1"/>
        <v>10112</v>
      </c>
      <c r="G52">
        <f t="shared" si="2"/>
        <v>1.7544000002089888E-3</v>
      </c>
      <c r="K52">
        <f t="shared" si="3"/>
        <v>1.7544000002089888E-3</v>
      </c>
      <c r="O52">
        <f t="shared" ca="1" si="4"/>
        <v>3.1161457128936337E-3</v>
      </c>
      <c r="Q52" s="1">
        <f t="shared" si="5"/>
        <v>43573.022499999999</v>
      </c>
    </row>
    <row r="53" spans="1:17" x14ac:dyDescent="0.2">
      <c r="A53" t="s">
        <v>47</v>
      </c>
      <c r="B53" t="s">
        <v>48</v>
      </c>
      <c r="C53" s="2">
        <v>58566.929600000003</v>
      </c>
      <c r="D53" s="2" t="s">
        <v>49</v>
      </c>
      <c r="E53">
        <f t="shared" si="0"/>
        <v>10004.008540545214</v>
      </c>
      <c r="F53">
        <f t="shared" si="1"/>
        <v>10004</v>
      </c>
      <c r="G53">
        <f t="shared" si="2"/>
        <v>1.9448000020929612E-3</v>
      </c>
      <c r="K53">
        <f t="shared" si="3"/>
        <v>1.9448000020929612E-3</v>
      </c>
      <c r="O53">
        <f t="shared" ca="1" si="4"/>
        <v>1.8024965384978581E-3</v>
      </c>
      <c r="Q53" s="1">
        <f t="shared" si="5"/>
        <v>43548.429600000003</v>
      </c>
    </row>
    <row r="54" spans="1:17" x14ac:dyDescent="0.2">
      <c r="A54" t="s">
        <v>47</v>
      </c>
      <c r="B54" t="s">
        <v>48</v>
      </c>
      <c r="C54" s="2">
        <v>58567.157299999999</v>
      </c>
      <c r="D54" s="2" t="s">
        <v>50</v>
      </c>
      <c r="E54">
        <f t="shared" si="0"/>
        <v>10005.008479942808</v>
      </c>
      <c r="F54">
        <f t="shared" si="1"/>
        <v>10005</v>
      </c>
      <c r="G54">
        <f t="shared" si="2"/>
        <v>1.9309999988763593E-3</v>
      </c>
      <c r="K54">
        <f t="shared" ref="K54:K85" si="6">+G54</f>
        <v>1.9309999988763593E-3</v>
      </c>
      <c r="O54">
        <f t="shared" ca="1" si="4"/>
        <v>1.8146599567792909E-3</v>
      </c>
      <c r="Q54" s="1">
        <f t="shared" si="5"/>
        <v>43548.657299999999</v>
      </c>
    </row>
    <row r="55" spans="1:17" x14ac:dyDescent="0.2">
      <c r="A55" t="s">
        <v>47</v>
      </c>
      <c r="B55" t="s">
        <v>48</v>
      </c>
      <c r="C55" s="2">
        <v>58567.157299999999</v>
      </c>
      <c r="D55" s="2" t="s">
        <v>49</v>
      </c>
      <c r="E55">
        <f t="shared" si="0"/>
        <v>10005.008479942808</v>
      </c>
      <c r="F55">
        <f t="shared" si="1"/>
        <v>10005</v>
      </c>
      <c r="G55">
        <f t="shared" si="2"/>
        <v>1.9309999988763593E-3</v>
      </c>
      <c r="K55">
        <f t="shared" si="6"/>
        <v>1.9309999988763593E-3</v>
      </c>
      <c r="O55">
        <f t="shared" ca="1" si="4"/>
        <v>1.8146599567792909E-3</v>
      </c>
      <c r="Q55" s="1">
        <f t="shared" si="5"/>
        <v>43548.657299999999</v>
      </c>
    </row>
    <row r="56" spans="1:17" x14ac:dyDescent="0.2">
      <c r="A56" t="s">
        <v>47</v>
      </c>
      <c r="B56" t="s">
        <v>48</v>
      </c>
      <c r="C56" s="2">
        <v>58592.433599999997</v>
      </c>
      <c r="D56" s="2" t="s">
        <v>49</v>
      </c>
      <c r="E56">
        <f t="shared" si="0"/>
        <v>10116.008779441554</v>
      </c>
      <c r="F56">
        <f t="shared" si="1"/>
        <v>10116</v>
      </c>
      <c r="G56">
        <f t="shared" si="2"/>
        <v>1.9991999943158589E-3</v>
      </c>
      <c r="K56">
        <f t="shared" si="6"/>
        <v>1.9991999943158589E-3</v>
      </c>
      <c r="O56">
        <f t="shared" ca="1" si="4"/>
        <v>3.1647993860194068E-3</v>
      </c>
      <c r="Q56" s="1">
        <f t="shared" si="5"/>
        <v>43573.933599999997</v>
      </c>
    </row>
    <row r="57" spans="1:17" x14ac:dyDescent="0.2">
      <c r="A57" t="s">
        <v>47</v>
      </c>
      <c r="B57" t="s">
        <v>48</v>
      </c>
      <c r="C57" s="2">
        <v>58595.393900000003</v>
      </c>
      <c r="D57" s="2" t="s">
        <v>49</v>
      </c>
      <c r="E57">
        <f t="shared" si="0"/>
        <v>10129.008869906014</v>
      </c>
      <c r="F57">
        <f t="shared" si="1"/>
        <v>10129</v>
      </c>
      <c r="G57">
        <f t="shared" si="2"/>
        <v>2.0198000056552701E-3</v>
      </c>
      <c r="K57">
        <f t="shared" si="6"/>
        <v>2.0198000056552701E-3</v>
      </c>
      <c r="O57">
        <f t="shared" ca="1" si="4"/>
        <v>3.3229238236781589E-3</v>
      </c>
      <c r="Q57" s="1">
        <f t="shared" si="5"/>
        <v>43576.893900000003</v>
      </c>
    </row>
    <row r="58" spans="1:17" x14ac:dyDescent="0.2">
      <c r="A58" t="s">
        <v>47</v>
      </c>
      <c r="B58" t="s">
        <v>48</v>
      </c>
      <c r="C58" s="2">
        <v>58577.176899999999</v>
      </c>
      <c r="D58" s="2" t="s">
        <v>50</v>
      </c>
      <c r="E58">
        <f t="shared" si="0"/>
        <v>10049.009326619644</v>
      </c>
      <c r="F58">
        <f t="shared" si="1"/>
        <v>10049</v>
      </c>
      <c r="G58">
        <f t="shared" si="2"/>
        <v>2.123799997207243E-3</v>
      </c>
      <c r="K58">
        <f t="shared" si="6"/>
        <v>2.123799997207243E-3</v>
      </c>
      <c r="O58">
        <f t="shared" ca="1" si="4"/>
        <v>2.3498503611627669E-3</v>
      </c>
      <c r="Q58" s="1">
        <f t="shared" si="5"/>
        <v>43558.676899999999</v>
      </c>
    </row>
    <row r="59" spans="1:17" x14ac:dyDescent="0.2">
      <c r="A59" t="s">
        <v>47</v>
      </c>
      <c r="B59" t="s">
        <v>48</v>
      </c>
      <c r="C59" s="2">
        <v>58560.0985</v>
      </c>
      <c r="D59" s="2" t="s">
        <v>50</v>
      </c>
      <c r="E59">
        <f t="shared" si="0"/>
        <v>9974.0099194690938</v>
      </c>
      <c r="F59">
        <f t="shared" si="1"/>
        <v>9974</v>
      </c>
      <c r="G59">
        <f t="shared" si="2"/>
        <v>2.2587999992538244E-3</v>
      </c>
      <c r="K59">
        <f t="shared" si="6"/>
        <v>2.2587999992538244E-3</v>
      </c>
      <c r="O59">
        <f t="shared" ca="1" si="4"/>
        <v>1.4375939900545809E-3</v>
      </c>
      <c r="Q59" s="1">
        <f t="shared" si="5"/>
        <v>43541.5985</v>
      </c>
    </row>
    <row r="60" spans="1:17" x14ac:dyDescent="0.2">
      <c r="A60" t="s">
        <v>47</v>
      </c>
      <c r="B60" t="s">
        <v>48</v>
      </c>
      <c r="C60" s="2">
        <v>58578.088000000003</v>
      </c>
      <c r="D60" s="2" t="s">
        <v>49</v>
      </c>
      <c r="E60">
        <f t="shared" si="0"/>
        <v>10053.010401653324</v>
      </c>
      <c r="F60">
        <f t="shared" si="1"/>
        <v>10053</v>
      </c>
      <c r="G60">
        <f t="shared" si="2"/>
        <v>2.3686000058660284E-3</v>
      </c>
      <c r="K60">
        <f t="shared" si="6"/>
        <v>2.3686000058660284E-3</v>
      </c>
      <c r="O60">
        <f t="shared" ca="1" si="4"/>
        <v>2.39850403428854E-3</v>
      </c>
      <c r="Q60" s="1">
        <f t="shared" si="5"/>
        <v>43559.588000000003</v>
      </c>
    </row>
    <row r="61" spans="1:17" x14ac:dyDescent="0.2">
      <c r="A61" t="s">
        <v>47</v>
      </c>
      <c r="B61" t="s">
        <v>48</v>
      </c>
      <c r="C61" s="2">
        <v>58556.227700000003</v>
      </c>
      <c r="D61" s="2" t="s">
        <v>52</v>
      </c>
      <c r="E61">
        <f t="shared" si="0"/>
        <v>9957.011388857436</v>
      </c>
      <c r="F61">
        <f t="shared" si="1"/>
        <v>9957</v>
      </c>
      <c r="G61">
        <f t="shared" si="2"/>
        <v>2.5934000077540986E-3</v>
      </c>
      <c r="K61">
        <f t="shared" si="6"/>
        <v>2.5934000077540986E-3</v>
      </c>
      <c r="O61">
        <f t="shared" ca="1" si="4"/>
        <v>1.2308158792700558E-3</v>
      </c>
      <c r="Q61" s="1">
        <f t="shared" si="5"/>
        <v>43537.727700000003</v>
      </c>
    </row>
    <row r="62" spans="1:17" x14ac:dyDescent="0.2">
      <c r="A62" t="s">
        <v>47</v>
      </c>
      <c r="B62" t="s">
        <v>48</v>
      </c>
      <c r="C62" s="2">
        <v>58538.010999999999</v>
      </c>
      <c r="D62" s="2" t="s">
        <v>52</v>
      </c>
      <c r="E62">
        <f t="shared" si="0"/>
        <v>9877.0131630142751</v>
      </c>
      <c r="F62">
        <f t="shared" si="1"/>
        <v>9877</v>
      </c>
      <c r="G62">
        <f t="shared" si="2"/>
        <v>2.9973999990033917E-3</v>
      </c>
      <c r="K62">
        <f t="shared" si="6"/>
        <v>2.9973999990033917E-3</v>
      </c>
      <c r="O62">
        <f t="shared" ca="1" si="4"/>
        <v>2.5774241675466381E-4</v>
      </c>
      <c r="Q62" s="1">
        <f t="shared" si="5"/>
        <v>43519.510999999999</v>
      </c>
    </row>
    <row r="63" spans="1:17" x14ac:dyDescent="0.2">
      <c r="A63" t="s">
        <v>47</v>
      </c>
      <c r="B63" t="s">
        <v>48</v>
      </c>
      <c r="C63" s="2">
        <v>58594.483999999997</v>
      </c>
      <c r="D63" s="2" t="s">
        <v>49</v>
      </c>
      <c r="E63">
        <f t="shared" si="0"/>
        <v>10125.013064645174</v>
      </c>
      <c r="F63">
        <f t="shared" si="1"/>
        <v>10125</v>
      </c>
      <c r="G63">
        <f t="shared" si="2"/>
        <v>2.9749999957857653E-3</v>
      </c>
      <c r="K63">
        <f t="shared" si="6"/>
        <v>2.9749999957857653E-3</v>
      </c>
      <c r="O63">
        <f t="shared" ca="1" si="4"/>
        <v>3.2742701505523858E-3</v>
      </c>
      <c r="Q63" s="1">
        <f t="shared" si="5"/>
        <v>43575.983999999997</v>
      </c>
    </row>
    <row r="64" spans="1:17" x14ac:dyDescent="0.2">
      <c r="A64" t="s">
        <v>47</v>
      </c>
      <c r="B64" t="s">
        <v>48</v>
      </c>
      <c r="C64" s="2">
        <v>58589.02</v>
      </c>
      <c r="D64" s="2" t="s">
        <v>50</v>
      </c>
      <c r="E64">
        <f t="shared" si="0"/>
        <v>10101.018032284377</v>
      </c>
      <c r="F64">
        <f t="shared" si="1"/>
        <v>10101</v>
      </c>
      <c r="G64">
        <f t="shared" si="2"/>
        <v>4.106200001842808E-3</v>
      </c>
      <c r="K64">
        <f t="shared" si="6"/>
        <v>4.106200001842808E-3</v>
      </c>
      <c r="O64">
        <f t="shared" ca="1" si="4"/>
        <v>2.9823481117977751E-3</v>
      </c>
      <c r="Q64" s="1">
        <f t="shared" si="5"/>
        <v>43570.52</v>
      </c>
    </row>
    <row r="65" spans="1:17" x14ac:dyDescent="0.2">
      <c r="A65" t="s">
        <v>47</v>
      </c>
      <c r="B65" t="s">
        <v>48</v>
      </c>
      <c r="C65" s="2">
        <v>58589.02</v>
      </c>
      <c r="D65" s="2" t="s">
        <v>49</v>
      </c>
      <c r="E65">
        <f t="shared" si="0"/>
        <v>10101.018032284377</v>
      </c>
      <c r="F65">
        <f t="shared" si="1"/>
        <v>10101</v>
      </c>
      <c r="G65">
        <f t="shared" si="2"/>
        <v>4.106200001842808E-3</v>
      </c>
      <c r="K65">
        <f t="shared" si="6"/>
        <v>4.106200001842808E-3</v>
      </c>
      <c r="O65">
        <f t="shared" ca="1" si="4"/>
        <v>2.9823481117977751E-3</v>
      </c>
      <c r="Q65" s="1">
        <f t="shared" si="5"/>
        <v>43570.52</v>
      </c>
    </row>
    <row r="66" spans="1:17" x14ac:dyDescent="0.2">
      <c r="A66" t="s">
        <v>47</v>
      </c>
      <c r="B66" t="s">
        <v>48</v>
      </c>
      <c r="C66" s="2">
        <v>58589.021000000001</v>
      </c>
      <c r="D66" s="2" t="s">
        <v>51</v>
      </c>
      <c r="E66">
        <f t="shared" si="0"/>
        <v>10101.022423761766</v>
      </c>
      <c r="F66">
        <f t="shared" si="1"/>
        <v>10101</v>
      </c>
      <c r="G66">
        <f t="shared" si="2"/>
        <v>5.1062000056845136E-3</v>
      </c>
      <c r="K66">
        <f t="shared" si="6"/>
        <v>5.1062000056845136E-3</v>
      </c>
      <c r="O66">
        <f t="shared" ca="1" si="4"/>
        <v>2.9823481117977751E-3</v>
      </c>
      <c r="Q66" s="1">
        <f t="shared" si="5"/>
        <v>43570.521000000001</v>
      </c>
    </row>
    <row r="67" spans="1:17" x14ac:dyDescent="0.2">
      <c r="A67" t="s">
        <v>47</v>
      </c>
      <c r="B67" t="s">
        <v>48</v>
      </c>
      <c r="C67" s="2">
        <v>58589.021000000001</v>
      </c>
      <c r="D67" s="2" t="s">
        <v>52</v>
      </c>
      <c r="E67">
        <f t="shared" si="0"/>
        <v>10101.022423761766</v>
      </c>
      <c r="F67">
        <f t="shared" si="1"/>
        <v>10101</v>
      </c>
      <c r="G67">
        <f t="shared" si="2"/>
        <v>5.1062000056845136E-3</v>
      </c>
      <c r="K67">
        <f t="shared" si="6"/>
        <v>5.1062000056845136E-3</v>
      </c>
      <c r="O67">
        <f t="shared" ca="1" si="4"/>
        <v>2.9823481117977751E-3</v>
      </c>
      <c r="Q67" s="1">
        <f t="shared" si="5"/>
        <v>43570.521000000001</v>
      </c>
    </row>
    <row r="68" spans="1:17" x14ac:dyDescent="0.2">
      <c r="A68" t="s">
        <v>47</v>
      </c>
      <c r="B68" t="s">
        <v>53</v>
      </c>
      <c r="C68" s="2">
        <v>58531.970300000001</v>
      </c>
      <c r="D68" s="2" t="s">
        <v>52</v>
      </c>
      <c r="E68">
        <f t="shared" si="0"/>
        <v>9850.4855656530362</v>
      </c>
      <c r="F68">
        <f t="shared" si="1"/>
        <v>9850.5</v>
      </c>
      <c r="G68">
        <f t="shared" si="2"/>
        <v>-3.2868999987840652E-3</v>
      </c>
      <c r="K68">
        <f t="shared" si="6"/>
        <v>-3.2868999987840652E-3</v>
      </c>
      <c r="O68">
        <f t="shared" ca="1" si="4"/>
        <v>-6.4588167703563681E-5</v>
      </c>
      <c r="Q68" s="1">
        <f t="shared" si="5"/>
        <v>43513.470300000001</v>
      </c>
    </row>
    <row r="69" spans="1:17" x14ac:dyDescent="0.2">
      <c r="A69" t="s">
        <v>47</v>
      </c>
      <c r="B69" t="s">
        <v>53</v>
      </c>
      <c r="C69" s="2">
        <v>58531.9709</v>
      </c>
      <c r="D69" s="2" t="s">
        <v>51</v>
      </c>
      <c r="E69">
        <f t="shared" si="0"/>
        <v>9850.4882005394575</v>
      </c>
      <c r="F69">
        <f t="shared" si="1"/>
        <v>9850.5</v>
      </c>
      <c r="G69">
        <f t="shared" si="2"/>
        <v>-2.6868999993894249E-3</v>
      </c>
      <c r="K69">
        <f t="shared" si="6"/>
        <v>-2.6868999993894249E-3</v>
      </c>
      <c r="O69">
        <f t="shared" ca="1" si="4"/>
        <v>-6.4588167703563681E-5</v>
      </c>
      <c r="Q69" s="1">
        <f t="shared" si="5"/>
        <v>43513.4709</v>
      </c>
    </row>
    <row r="70" spans="1:17" x14ac:dyDescent="0.2">
      <c r="A70" t="s">
        <v>47</v>
      </c>
      <c r="B70" t="s">
        <v>53</v>
      </c>
      <c r="C70" s="2">
        <v>58531.9709</v>
      </c>
      <c r="D70" s="2" t="s">
        <v>50</v>
      </c>
      <c r="E70">
        <f t="shared" si="0"/>
        <v>9850.4882005394575</v>
      </c>
      <c r="F70">
        <f t="shared" si="1"/>
        <v>9850.5</v>
      </c>
      <c r="G70">
        <f t="shared" si="2"/>
        <v>-2.6868999993894249E-3</v>
      </c>
      <c r="K70">
        <f t="shared" si="6"/>
        <v>-2.6868999993894249E-3</v>
      </c>
      <c r="O70">
        <f t="shared" ca="1" si="4"/>
        <v>-6.4588167703563681E-5</v>
      </c>
      <c r="Q70" s="1">
        <f t="shared" si="5"/>
        <v>43513.4709</v>
      </c>
    </row>
    <row r="71" spans="1:17" x14ac:dyDescent="0.2">
      <c r="A71" t="s">
        <v>47</v>
      </c>
      <c r="B71" t="s">
        <v>53</v>
      </c>
      <c r="C71" s="2">
        <v>58531.9715</v>
      </c>
      <c r="D71" s="2" t="s">
        <v>49</v>
      </c>
      <c r="E71">
        <f t="shared" si="0"/>
        <v>9850.4908354258769</v>
      </c>
      <c r="F71">
        <f t="shared" si="1"/>
        <v>9850.5</v>
      </c>
      <c r="G71">
        <f t="shared" si="2"/>
        <v>-2.0868999999947846E-3</v>
      </c>
      <c r="K71">
        <f t="shared" si="6"/>
        <v>-2.0868999999947846E-3</v>
      </c>
      <c r="O71">
        <f t="shared" ca="1" si="4"/>
        <v>-6.4588167703563681E-5</v>
      </c>
      <c r="Q71" s="1">
        <f t="shared" si="5"/>
        <v>43513.4715</v>
      </c>
    </row>
    <row r="72" spans="1:17" x14ac:dyDescent="0.2">
      <c r="A72" t="s">
        <v>47</v>
      </c>
      <c r="B72" t="s">
        <v>53</v>
      </c>
      <c r="C72" s="2">
        <v>58532.197800000002</v>
      </c>
      <c r="D72" s="2" t="s">
        <v>52</v>
      </c>
      <c r="E72">
        <f t="shared" si="0"/>
        <v>9851.4846267551784</v>
      </c>
      <c r="F72">
        <f t="shared" si="1"/>
        <v>9851.5</v>
      </c>
      <c r="G72">
        <f t="shared" si="2"/>
        <v>-3.5006999969482422E-3</v>
      </c>
      <c r="K72">
        <f t="shared" si="6"/>
        <v>-3.5006999969482422E-3</v>
      </c>
      <c r="O72">
        <f t="shared" ca="1" si="4"/>
        <v>-5.2424749422116945E-5</v>
      </c>
      <c r="Q72" s="1">
        <f t="shared" si="5"/>
        <v>43513.697800000002</v>
      </c>
    </row>
    <row r="73" spans="1:17" x14ac:dyDescent="0.2">
      <c r="A73" t="s">
        <v>47</v>
      </c>
      <c r="B73" t="s">
        <v>53</v>
      </c>
      <c r="C73" s="2">
        <v>58532.198100000001</v>
      </c>
      <c r="D73" s="2" t="s">
        <v>49</v>
      </c>
      <c r="E73">
        <f t="shared" si="0"/>
        <v>9851.4859441983881</v>
      </c>
      <c r="F73">
        <f t="shared" si="1"/>
        <v>9851.5</v>
      </c>
      <c r="G73">
        <f t="shared" si="2"/>
        <v>-3.200699997250922E-3</v>
      </c>
      <c r="K73">
        <f t="shared" si="6"/>
        <v>-3.200699997250922E-3</v>
      </c>
      <c r="O73">
        <f t="shared" ca="1" si="4"/>
        <v>-5.2424749422116945E-5</v>
      </c>
      <c r="Q73" s="1">
        <f t="shared" si="5"/>
        <v>43513.698100000001</v>
      </c>
    </row>
    <row r="74" spans="1:17" x14ac:dyDescent="0.2">
      <c r="A74" t="s">
        <v>47</v>
      </c>
      <c r="B74" t="s">
        <v>53</v>
      </c>
      <c r="C74" s="2">
        <v>58532.198400000001</v>
      </c>
      <c r="D74" s="2" t="s">
        <v>51</v>
      </c>
      <c r="E74">
        <f t="shared" si="0"/>
        <v>9851.4872616415978</v>
      </c>
      <c r="F74">
        <f t="shared" si="1"/>
        <v>9851.5</v>
      </c>
      <c r="G74">
        <f t="shared" si="2"/>
        <v>-2.9006999975536019E-3</v>
      </c>
      <c r="K74">
        <f t="shared" si="6"/>
        <v>-2.9006999975536019E-3</v>
      </c>
      <c r="O74">
        <f t="shared" ca="1" si="4"/>
        <v>-5.2424749422116945E-5</v>
      </c>
      <c r="Q74" s="1">
        <f t="shared" si="5"/>
        <v>43513.698400000001</v>
      </c>
    </row>
    <row r="75" spans="1:17" x14ac:dyDescent="0.2">
      <c r="A75" t="s">
        <v>47</v>
      </c>
      <c r="B75" t="s">
        <v>53</v>
      </c>
      <c r="C75" s="2">
        <v>58532.198499999999</v>
      </c>
      <c r="D75" s="2" t="s">
        <v>50</v>
      </c>
      <c r="E75">
        <f t="shared" si="0"/>
        <v>9851.4877007893247</v>
      </c>
      <c r="F75">
        <f t="shared" si="1"/>
        <v>9851.5</v>
      </c>
      <c r="G75">
        <f t="shared" si="2"/>
        <v>-2.8007000000798143E-3</v>
      </c>
      <c r="K75">
        <f t="shared" si="6"/>
        <v>-2.8007000000798143E-3</v>
      </c>
      <c r="O75">
        <f t="shared" ca="1" si="4"/>
        <v>-5.2424749422116945E-5</v>
      </c>
      <c r="Q75" s="1">
        <f t="shared" si="5"/>
        <v>43513.698499999999</v>
      </c>
    </row>
    <row r="76" spans="1:17" x14ac:dyDescent="0.2">
      <c r="A76" t="s">
        <v>47</v>
      </c>
      <c r="B76" t="s">
        <v>53</v>
      </c>
      <c r="C76" s="2">
        <v>58538.129399999998</v>
      </c>
      <c r="D76" s="2" t="s">
        <v>49</v>
      </c>
      <c r="E76">
        <f t="shared" si="0"/>
        <v>9877.5331139351219</v>
      </c>
      <c r="F76">
        <f t="shared" si="1"/>
        <v>9877.5</v>
      </c>
      <c r="G76">
        <f t="shared" si="2"/>
        <v>7.5405000025057234E-3</v>
      </c>
      <c r="K76">
        <f t="shared" si="6"/>
        <v>7.5405000025057234E-3</v>
      </c>
      <c r="O76">
        <f t="shared" ca="1" si="4"/>
        <v>2.6382412589538717E-4</v>
      </c>
      <c r="Q76" s="1">
        <f t="shared" si="5"/>
        <v>43519.629399999998</v>
      </c>
    </row>
    <row r="77" spans="1:17" x14ac:dyDescent="0.2">
      <c r="A77" t="s">
        <v>47</v>
      </c>
      <c r="B77" t="s">
        <v>53</v>
      </c>
      <c r="C77" s="2">
        <v>58538.129500000003</v>
      </c>
      <c r="D77" s="2" t="s">
        <v>52</v>
      </c>
      <c r="E77">
        <f t="shared" si="0"/>
        <v>9877.5335530828797</v>
      </c>
      <c r="F77">
        <f t="shared" si="1"/>
        <v>9877.5</v>
      </c>
      <c r="G77">
        <f t="shared" si="2"/>
        <v>7.6405000072554685E-3</v>
      </c>
      <c r="K77">
        <f t="shared" si="6"/>
        <v>7.6405000072554685E-3</v>
      </c>
      <c r="O77">
        <f t="shared" ca="1" si="4"/>
        <v>2.6382412589538717E-4</v>
      </c>
      <c r="Q77" s="1">
        <f t="shared" si="5"/>
        <v>43519.629500000003</v>
      </c>
    </row>
    <row r="78" spans="1:17" x14ac:dyDescent="0.2">
      <c r="A78" t="s">
        <v>47</v>
      </c>
      <c r="B78" t="s">
        <v>53</v>
      </c>
      <c r="C78" s="2">
        <v>58538.130400000002</v>
      </c>
      <c r="D78" s="2" t="s">
        <v>51</v>
      </c>
      <c r="E78">
        <f t="shared" si="0"/>
        <v>9877.5375054125107</v>
      </c>
      <c r="F78">
        <f t="shared" si="1"/>
        <v>9877.5</v>
      </c>
      <c r="G78">
        <f t="shared" si="2"/>
        <v>8.540500006347429E-3</v>
      </c>
      <c r="K78">
        <f t="shared" si="6"/>
        <v>8.540500006347429E-3</v>
      </c>
      <c r="O78">
        <f t="shared" ca="1" si="4"/>
        <v>2.6382412589538717E-4</v>
      </c>
      <c r="Q78" s="1">
        <f t="shared" si="5"/>
        <v>43519.630400000002</v>
      </c>
    </row>
    <row r="79" spans="1:17" x14ac:dyDescent="0.2">
      <c r="A79" t="s">
        <v>47</v>
      </c>
      <c r="B79" t="s">
        <v>53</v>
      </c>
      <c r="C79" s="2">
        <v>58538.132599999997</v>
      </c>
      <c r="D79" s="2" t="s">
        <v>50</v>
      </c>
      <c r="E79">
        <f t="shared" si="0"/>
        <v>9877.5471666627091</v>
      </c>
      <c r="F79">
        <f t="shared" si="1"/>
        <v>9877.5</v>
      </c>
      <c r="G79">
        <f t="shared" si="2"/>
        <v>1.0740500001702458E-2</v>
      </c>
      <c r="K79">
        <f t="shared" si="6"/>
        <v>1.0740500001702458E-2</v>
      </c>
      <c r="O79">
        <f t="shared" ca="1" si="4"/>
        <v>2.6382412589538717E-4</v>
      </c>
      <c r="Q79" s="1">
        <f t="shared" si="5"/>
        <v>43519.632599999997</v>
      </c>
    </row>
    <row r="80" spans="1:17" x14ac:dyDescent="0.2">
      <c r="A80" t="s">
        <v>47</v>
      </c>
      <c r="B80" t="s">
        <v>53</v>
      </c>
      <c r="C80" s="2">
        <v>58556.111700000001</v>
      </c>
      <c r="D80" s="2" t="s">
        <v>51</v>
      </c>
      <c r="E80">
        <f t="shared" si="0"/>
        <v>9956.5019774822722</v>
      </c>
      <c r="F80">
        <f t="shared" si="1"/>
        <v>9956.5</v>
      </c>
      <c r="G80">
        <f t="shared" si="2"/>
        <v>4.5030000183032826E-4</v>
      </c>
      <c r="K80">
        <f t="shared" si="6"/>
        <v>4.5030000183032826E-4</v>
      </c>
      <c r="O80">
        <f t="shared" ca="1" si="4"/>
        <v>1.2247341701293324E-3</v>
      </c>
      <c r="Q80" s="1">
        <f t="shared" si="5"/>
        <v>43537.611700000001</v>
      </c>
    </row>
    <row r="81" spans="1:17" x14ac:dyDescent="0.2">
      <c r="A81" t="s">
        <v>47</v>
      </c>
      <c r="B81" t="s">
        <v>53</v>
      </c>
      <c r="C81" s="2">
        <v>58556.112399999998</v>
      </c>
      <c r="D81" s="2" t="s">
        <v>50</v>
      </c>
      <c r="E81">
        <f t="shared" si="0"/>
        <v>9956.5050515164203</v>
      </c>
      <c r="F81">
        <f t="shared" si="1"/>
        <v>9956.5</v>
      </c>
      <c r="G81">
        <f t="shared" si="2"/>
        <v>1.1502999986987561E-3</v>
      </c>
      <c r="K81">
        <f t="shared" si="6"/>
        <v>1.1502999986987561E-3</v>
      </c>
      <c r="O81">
        <f t="shared" ca="1" si="4"/>
        <v>1.2247341701293324E-3</v>
      </c>
      <c r="Q81" s="1">
        <f t="shared" si="5"/>
        <v>43537.612399999998</v>
      </c>
    </row>
    <row r="82" spans="1:17" x14ac:dyDescent="0.2">
      <c r="A82" t="s">
        <v>47</v>
      </c>
      <c r="B82" t="s">
        <v>53</v>
      </c>
      <c r="C82" s="2">
        <v>58556.1129</v>
      </c>
      <c r="D82" s="2" t="s">
        <v>49</v>
      </c>
      <c r="E82">
        <f t="shared" si="0"/>
        <v>9956.5072472551146</v>
      </c>
      <c r="F82">
        <f t="shared" si="1"/>
        <v>9956.5</v>
      </c>
      <c r="G82">
        <f t="shared" si="2"/>
        <v>1.6503000006196089E-3</v>
      </c>
      <c r="K82">
        <f t="shared" si="6"/>
        <v>1.6503000006196089E-3</v>
      </c>
      <c r="O82">
        <f t="shared" ca="1" si="4"/>
        <v>1.2247341701293324E-3</v>
      </c>
      <c r="Q82" s="1">
        <f t="shared" si="5"/>
        <v>43537.6129</v>
      </c>
    </row>
    <row r="83" spans="1:17" x14ac:dyDescent="0.2">
      <c r="A83" t="s">
        <v>47</v>
      </c>
      <c r="B83" t="s">
        <v>53</v>
      </c>
      <c r="C83" s="2">
        <v>58556.113299999997</v>
      </c>
      <c r="D83" s="2" t="s">
        <v>52</v>
      </c>
      <c r="E83">
        <f t="shared" si="0"/>
        <v>9956.5090038460494</v>
      </c>
      <c r="F83">
        <f t="shared" si="1"/>
        <v>9956.5</v>
      </c>
      <c r="G83">
        <f t="shared" si="2"/>
        <v>2.0502999977907166E-3</v>
      </c>
      <c r="K83">
        <f t="shared" si="6"/>
        <v>2.0502999977907166E-3</v>
      </c>
      <c r="O83">
        <f t="shared" ca="1" si="4"/>
        <v>1.2247341701293324E-3</v>
      </c>
      <c r="Q83" s="1">
        <f t="shared" si="5"/>
        <v>43537.613299999997</v>
      </c>
    </row>
    <row r="84" spans="1:17" x14ac:dyDescent="0.2">
      <c r="A84" t="s">
        <v>47</v>
      </c>
      <c r="B84" t="s">
        <v>53</v>
      </c>
      <c r="C84" s="2">
        <v>58560.212399999997</v>
      </c>
      <c r="D84" s="2" t="s">
        <v>50</v>
      </c>
      <c r="E84">
        <f t="shared" si="0"/>
        <v>9974.5101087417552</v>
      </c>
      <c r="F84">
        <f t="shared" si="1"/>
        <v>9974.5</v>
      </c>
      <c r="G84">
        <f t="shared" si="2"/>
        <v>2.301900000020396E-3</v>
      </c>
      <c r="K84">
        <f t="shared" si="6"/>
        <v>2.301900000020396E-3</v>
      </c>
      <c r="O84">
        <f t="shared" ca="1" si="4"/>
        <v>1.4436756991953043E-3</v>
      </c>
      <c r="Q84" s="1">
        <f t="shared" si="5"/>
        <v>43541.712399999997</v>
      </c>
    </row>
    <row r="85" spans="1:17" x14ac:dyDescent="0.2">
      <c r="A85" t="s">
        <v>47</v>
      </c>
      <c r="B85" t="s">
        <v>53</v>
      </c>
      <c r="C85" s="2">
        <v>58560.212800000001</v>
      </c>
      <c r="D85" s="2" t="s">
        <v>52</v>
      </c>
      <c r="E85">
        <f t="shared" si="0"/>
        <v>9974.5118653327227</v>
      </c>
      <c r="F85">
        <f t="shared" si="1"/>
        <v>9974.5</v>
      </c>
      <c r="G85">
        <f t="shared" si="2"/>
        <v>2.7019000044674613E-3</v>
      </c>
      <c r="K85">
        <f t="shared" si="6"/>
        <v>2.7019000044674613E-3</v>
      </c>
      <c r="O85">
        <f t="shared" ca="1" si="4"/>
        <v>1.4436756991953043E-3</v>
      </c>
      <c r="Q85" s="1">
        <f t="shared" si="5"/>
        <v>43541.712800000001</v>
      </c>
    </row>
    <row r="86" spans="1:17" x14ac:dyDescent="0.2">
      <c r="A86" t="s">
        <v>47</v>
      </c>
      <c r="B86" t="s">
        <v>53</v>
      </c>
      <c r="C86" s="2">
        <v>58560.213100000001</v>
      </c>
      <c r="D86" s="2" t="s">
        <v>49</v>
      </c>
      <c r="E86">
        <f t="shared" ref="E86:E103" si="7">+(C86-C$7)/C$8</f>
        <v>9974.5131827759342</v>
      </c>
      <c r="F86">
        <f t="shared" ref="F86:F103" si="8">ROUND(2*E86,0)/2</f>
        <v>9974.5</v>
      </c>
      <c r="G86">
        <f t="shared" ref="G86:G103" si="9">+C86-(C$7+F86*C$8)</f>
        <v>3.0019000041647814E-3</v>
      </c>
      <c r="K86">
        <f t="shared" ref="K86:K103" si="10">+G86</f>
        <v>3.0019000041647814E-3</v>
      </c>
      <c r="O86">
        <f t="shared" ref="O86:O103" ca="1" si="11">+C$11+C$12*$F86</f>
        <v>1.4436756991953043E-3</v>
      </c>
      <c r="Q86" s="1">
        <f t="shared" ref="Q86:Q103" si="12">+C86-15018.5</f>
        <v>43541.713100000001</v>
      </c>
    </row>
    <row r="87" spans="1:17" x14ac:dyDescent="0.2">
      <c r="A87" t="s">
        <v>47</v>
      </c>
      <c r="B87" t="s">
        <v>53</v>
      </c>
      <c r="C87" s="2">
        <v>58567.043899999997</v>
      </c>
      <c r="D87" s="2" t="s">
        <v>50</v>
      </c>
      <c r="E87">
        <f t="shared" si="7"/>
        <v>10004.51048640881</v>
      </c>
      <c r="F87">
        <f t="shared" si="8"/>
        <v>10004.5</v>
      </c>
      <c r="G87">
        <f t="shared" si="9"/>
        <v>2.3879000000306405E-3</v>
      </c>
      <c r="K87">
        <f t="shared" si="10"/>
        <v>2.3879000000306405E-3</v>
      </c>
      <c r="O87">
        <f t="shared" ca="1" si="11"/>
        <v>1.8085782476385814E-3</v>
      </c>
      <c r="Q87" s="1">
        <f t="shared" si="12"/>
        <v>43548.543899999997</v>
      </c>
    </row>
    <row r="88" spans="1:17" x14ac:dyDescent="0.2">
      <c r="A88" t="s">
        <v>47</v>
      </c>
      <c r="B88" t="s">
        <v>53</v>
      </c>
      <c r="C88" s="2">
        <v>58567.044000000002</v>
      </c>
      <c r="D88" s="2" t="s">
        <v>52</v>
      </c>
      <c r="E88">
        <f t="shared" si="7"/>
        <v>10004.510925556568</v>
      </c>
      <c r="F88">
        <f t="shared" si="8"/>
        <v>10004.5</v>
      </c>
      <c r="G88">
        <f t="shared" si="9"/>
        <v>2.4879000047803856E-3</v>
      </c>
      <c r="K88">
        <f t="shared" si="10"/>
        <v>2.4879000047803856E-3</v>
      </c>
      <c r="O88">
        <f t="shared" ca="1" si="11"/>
        <v>1.8085782476385814E-3</v>
      </c>
      <c r="Q88" s="1">
        <f t="shared" si="12"/>
        <v>43548.544000000002</v>
      </c>
    </row>
    <row r="89" spans="1:17" x14ac:dyDescent="0.2">
      <c r="A89" t="s">
        <v>47</v>
      </c>
      <c r="B89" t="s">
        <v>53</v>
      </c>
      <c r="C89" s="2">
        <v>58567.044199999997</v>
      </c>
      <c r="D89" s="2" t="s">
        <v>51</v>
      </c>
      <c r="E89">
        <f t="shared" si="7"/>
        <v>10004.51180385202</v>
      </c>
      <c r="F89">
        <f t="shared" si="8"/>
        <v>10004.5</v>
      </c>
      <c r="G89">
        <f t="shared" si="9"/>
        <v>2.6878999997279607E-3</v>
      </c>
      <c r="K89">
        <f t="shared" si="10"/>
        <v>2.6878999997279607E-3</v>
      </c>
      <c r="O89">
        <f t="shared" ca="1" si="11"/>
        <v>1.8085782476385814E-3</v>
      </c>
      <c r="Q89" s="1">
        <f t="shared" si="12"/>
        <v>43548.544199999997</v>
      </c>
    </row>
    <row r="90" spans="1:17" x14ac:dyDescent="0.2">
      <c r="A90" t="s">
        <v>47</v>
      </c>
      <c r="B90" t="s">
        <v>53</v>
      </c>
      <c r="C90" s="2">
        <v>58567.044199999997</v>
      </c>
      <c r="D90" s="2" t="s">
        <v>49</v>
      </c>
      <c r="E90">
        <f t="shared" si="7"/>
        <v>10004.51180385202</v>
      </c>
      <c r="F90">
        <f t="shared" si="8"/>
        <v>10004.5</v>
      </c>
      <c r="G90">
        <f t="shared" si="9"/>
        <v>2.6878999997279607E-3</v>
      </c>
      <c r="K90">
        <f t="shared" si="10"/>
        <v>2.6878999997279607E-3</v>
      </c>
      <c r="O90">
        <f t="shared" ca="1" si="11"/>
        <v>1.8085782476385814E-3</v>
      </c>
      <c r="Q90" s="1">
        <f t="shared" si="12"/>
        <v>43548.544199999997</v>
      </c>
    </row>
    <row r="91" spans="1:17" x14ac:dyDescent="0.2">
      <c r="A91" t="s">
        <v>47</v>
      </c>
      <c r="B91" t="s">
        <v>53</v>
      </c>
      <c r="C91" s="2">
        <v>58577.061999999998</v>
      </c>
      <c r="D91" s="2" t="s">
        <v>51</v>
      </c>
      <c r="E91">
        <f t="shared" si="7"/>
        <v>10048.504745869594</v>
      </c>
      <c r="F91">
        <f t="shared" si="8"/>
        <v>10048.5</v>
      </c>
      <c r="G91">
        <f t="shared" si="9"/>
        <v>1.0806999998749234E-3</v>
      </c>
      <c r="K91">
        <f t="shared" si="10"/>
        <v>1.0806999998749234E-3</v>
      </c>
      <c r="O91">
        <f t="shared" ca="1" si="11"/>
        <v>2.3437686520220435E-3</v>
      </c>
      <c r="Q91" s="1">
        <f t="shared" si="12"/>
        <v>43558.561999999998</v>
      </c>
    </row>
    <row r="92" spans="1:17" x14ac:dyDescent="0.2">
      <c r="A92" t="s">
        <v>47</v>
      </c>
      <c r="B92" t="s">
        <v>53</v>
      </c>
      <c r="C92" s="2">
        <v>58577.063000000002</v>
      </c>
      <c r="D92" s="2" t="s">
        <v>50</v>
      </c>
      <c r="E92">
        <f t="shared" si="7"/>
        <v>10048.509137346982</v>
      </c>
      <c r="F92">
        <f t="shared" si="8"/>
        <v>10048.5</v>
      </c>
      <c r="G92">
        <f t="shared" si="9"/>
        <v>2.080700003716629E-3</v>
      </c>
      <c r="K92">
        <f t="shared" si="10"/>
        <v>2.080700003716629E-3</v>
      </c>
      <c r="O92">
        <f t="shared" ca="1" si="11"/>
        <v>2.3437686520220435E-3</v>
      </c>
      <c r="Q92" s="1">
        <f t="shared" si="12"/>
        <v>43558.563000000002</v>
      </c>
    </row>
    <row r="93" spans="1:17" x14ac:dyDescent="0.2">
      <c r="A93" t="s">
        <v>47</v>
      </c>
      <c r="B93" t="s">
        <v>53</v>
      </c>
      <c r="C93" s="2">
        <v>58579.339099999997</v>
      </c>
      <c r="D93" s="2" t="s">
        <v>49</v>
      </c>
      <c r="E93">
        <f t="shared" si="7"/>
        <v>10058.50457899345</v>
      </c>
      <c r="F93">
        <f t="shared" si="8"/>
        <v>10058.5</v>
      </c>
      <c r="G93">
        <f t="shared" si="9"/>
        <v>1.0427000015624799E-3</v>
      </c>
      <c r="K93">
        <f t="shared" si="10"/>
        <v>1.0427000015624799E-3</v>
      </c>
      <c r="O93">
        <f t="shared" ca="1" si="11"/>
        <v>2.4654028348364693E-3</v>
      </c>
      <c r="Q93" s="1">
        <f t="shared" si="12"/>
        <v>43560.839099999997</v>
      </c>
    </row>
    <row r="94" spans="1:17" x14ac:dyDescent="0.2">
      <c r="A94" t="s">
        <v>47</v>
      </c>
      <c r="B94" t="s">
        <v>53</v>
      </c>
      <c r="C94" s="2">
        <v>58579.567999999999</v>
      </c>
      <c r="D94" s="2" t="s">
        <v>49</v>
      </c>
      <c r="E94">
        <f t="shared" si="7"/>
        <v>10059.509788163918</v>
      </c>
      <c r="F94">
        <f t="shared" si="8"/>
        <v>10059.5</v>
      </c>
      <c r="G94">
        <f t="shared" si="9"/>
        <v>2.2289000044111162E-3</v>
      </c>
      <c r="K94">
        <f t="shared" si="10"/>
        <v>2.2289000044111162E-3</v>
      </c>
      <c r="O94">
        <f t="shared" ca="1" si="11"/>
        <v>2.477566253117916E-3</v>
      </c>
      <c r="Q94" s="1">
        <f t="shared" si="12"/>
        <v>43561.067999999999</v>
      </c>
    </row>
    <row r="95" spans="1:17" x14ac:dyDescent="0.2">
      <c r="A95" t="s">
        <v>47</v>
      </c>
      <c r="B95" t="s">
        <v>53</v>
      </c>
      <c r="C95" s="2">
        <v>58589.131999999998</v>
      </c>
      <c r="D95" s="2" t="s">
        <v>50</v>
      </c>
      <c r="E95">
        <f t="shared" si="7"/>
        <v>10101.50987775005</v>
      </c>
      <c r="F95">
        <f t="shared" si="8"/>
        <v>10101.5</v>
      </c>
      <c r="G95">
        <f t="shared" si="9"/>
        <v>2.2492999996757135E-3</v>
      </c>
      <c r="K95">
        <f t="shared" si="10"/>
        <v>2.2492999996757135E-3</v>
      </c>
      <c r="O95">
        <f t="shared" ca="1" si="11"/>
        <v>2.9884298209384985E-3</v>
      </c>
      <c r="Q95" s="1">
        <f t="shared" si="12"/>
        <v>43570.631999999998</v>
      </c>
    </row>
    <row r="96" spans="1:17" x14ac:dyDescent="0.2">
      <c r="A96" t="s">
        <v>47</v>
      </c>
      <c r="B96" t="s">
        <v>53</v>
      </c>
      <c r="C96" s="2">
        <v>58589.131999999998</v>
      </c>
      <c r="D96" s="2" t="s">
        <v>52</v>
      </c>
      <c r="E96">
        <f t="shared" si="7"/>
        <v>10101.50987775005</v>
      </c>
      <c r="F96">
        <f t="shared" si="8"/>
        <v>10101.5</v>
      </c>
      <c r="G96">
        <f t="shared" si="9"/>
        <v>2.2492999996757135E-3</v>
      </c>
      <c r="K96">
        <f t="shared" si="10"/>
        <v>2.2492999996757135E-3</v>
      </c>
      <c r="O96">
        <f t="shared" ca="1" si="11"/>
        <v>2.9884298209384985E-3</v>
      </c>
      <c r="Q96" s="1">
        <f t="shared" si="12"/>
        <v>43570.631999999998</v>
      </c>
    </row>
    <row r="97" spans="1:17" x14ac:dyDescent="0.2">
      <c r="A97" t="s">
        <v>47</v>
      </c>
      <c r="B97" t="s">
        <v>53</v>
      </c>
      <c r="C97" s="2">
        <v>58589.131999999998</v>
      </c>
      <c r="D97" s="2" t="s">
        <v>49</v>
      </c>
      <c r="E97">
        <f t="shared" si="7"/>
        <v>10101.50987775005</v>
      </c>
      <c r="F97">
        <f t="shared" si="8"/>
        <v>10101.5</v>
      </c>
      <c r="G97">
        <f t="shared" si="9"/>
        <v>2.2492999996757135E-3</v>
      </c>
      <c r="K97">
        <f t="shared" si="10"/>
        <v>2.2492999996757135E-3</v>
      </c>
      <c r="O97">
        <f t="shared" ca="1" si="11"/>
        <v>2.9884298209384985E-3</v>
      </c>
      <c r="Q97" s="1">
        <f t="shared" si="12"/>
        <v>43570.631999999998</v>
      </c>
    </row>
    <row r="98" spans="1:17" x14ac:dyDescent="0.2">
      <c r="A98" t="s">
        <v>47</v>
      </c>
      <c r="B98" t="s">
        <v>53</v>
      </c>
      <c r="C98" s="2">
        <v>58589.133999999998</v>
      </c>
      <c r="D98" s="2" t="s">
        <v>51</v>
      </c>
      <c r="E98">
        <f t="shared" si="7"/>
        <v>10101.518660704796</v>
      </c>
      <c r="F98">
        <f t="shared" si="8"/>
        <v>10101.5</v>
      </c>
      <c r="G98">
        <f t="shared" si="9"/>
        <v>4.2493000000831671E-3</v>
      </c>
      <c r="K98">
        <f t="shared" si="10"/>
        <v>4.2493000000831671E-3</v>
      </c>
      <c r="O98">
        <f t="shared" ca="1" si="11"/>
        <v>2.9884298209384985E-3</v>
      </c>
      <c r="Q98" s="1">
        <f t="shared" si="12"/>
        <v>43570.633999999998</v>
      </c>
    </row>
    <row r="99" spans="1:17" x14ac:dyDescent="0.2">
      <c r="A99" t="s">
        <v>47</v>
      </c>
      <c r="B99" t="s">
        <v>53</v>
      </c>
      <c r="C99" s="2">
        <v>58591.409899999999</v>
      </c>
      <c r="D99" s="2" t="s">
        <v>49</v>
      </c>
      <c r="E99">
        <f t="shared" si="7"/>
        <v>10111.51322405581</v>
      </c>
      <c r="F99">
        <f t="shared" si="8"/>
        <v>10111.5</v>
      </c>
      <c r="G99">
        <f t="shared" si="9"/>
        <v>3.011300002981443E-3</v>
      </c>
      <c r="K99">
        <f t="shared" si="10"/>
        <v>3.011300002981443E-3</v>
      </c>
      <c r="O99">
        <f t="shared" ca="1" si="11"/>
        <v>3.1100640037529242E-3</v>
      </c>
      <c r="Q99" s="1">
        <f t="shared" si="12"/>
        <v>43572.909899999999</v>
      </c>
    </row>
    <row r="100" spans="1:17" x14ac:dyDescent="0.2">
      <c r="A100" t="s">
        <v>47</v>
      </c>
      <c r="B100" t="s">
        <v>53</v>
      </c>
      <c r="C100" s="2">
        <v>58592.547500000001</v>
      </c>
      <c r="D100" s="2" t="s">
        <v>49</v>
      </c>
      <c r="E100">
        <f t="shared" si="7"/>
        <v>10116.508968714246</v>
      </c>
      <c r="F100">
        <f t="shared" si="8"/>
        <v>10116.5</v>
      </c>
      <c r="G100">
        <f t="shared" si="9"/>
        <v>2.0423000023583882E-3</v>
      </c>
      <c r="K100">
        <f t="shared" si="10"/>
        <v>2.0423000023583882E-3</v>
      </c>
      <c r="O100">
        <f t="shared" ca="1" si="11"/>
        <v>3.1708810951601302E-3</v>
      </c>
      <c r="Q100" s="1">
        <f t="shared" si="12"/>
        <v>43574.047500000001</v>
      </c>
    </row>
    <row r="101" spans="1:17" x14ac:dyDescent="0.2">
      <c r="A101" t="s">
        <v>47</v>
      </c>
      <c r="B101" t="s">
        <v>53</v>
      </c>
      <c r="C101" s="2">
        <v>58593.4594</v>
      </c>
      <c r="D101" s="2" t="s">
        <v>49</v>
      </c>
      <c r="E101">
        <f t="shared" si="7"/>
        <v>10120.5135569298</v>
      </c>
      <c r="F101">
        <f t="shared" si="8"/>
        <v>10120.5</v>
      </c>
      <c r="G101">
        <f t="shared" si="9"/>
        <v>3.0870999980834313E-3</v>
      </c>
      <c r="K101">
        <f t="shared" si="10"/>
        <v>3.0870999980834313E-3</v>
      </c>
      <c r="O101">
        <f t="shared" ca="1" si="11"/>
        <v>3.2195347682859032E-3</v>
      </c>
      <c r="Q101" s="1">
        <f t="shared" si="12"/>
        <v>43574.9594</v>
      </c>
    </row>
    <row r="102" spans="1:17" x14ac:dyDescent="0.2">
      <c r="A102" t="s">
        <v>47</v>
      </c>
      <c r="B102" t="s">
        <v>53</v>
      </c>
      <c r="C102" s="2">
        <v>58594.3701</v>
      </c>
      <c r="D102" s="2" t="s">
        <v>49</v>
      </c>
      <c r="E102">
        <f t="shared" si="7"/>
        <v>10124.512875372515</v>
      </c>
      <c r="F102">
        <f t="shared" si="8"/>
        <v>10124.5</v>
      </c>
      <c r="G102">
        <f t="shared" si="9"/>
        <v>2.9319000022951514E-3</v>
      </c>
      <c r="K102">
        <f t="shared" si="10"/>
        <v>2.9319000022951514E-3</v>
      </c>
      <c r="O102">
        <f t="shared" ca="1" si="11"/>
        <v>3.2681884414116763E-3</v>
      </c>
      <c r="Q102" s="1">
        <f t="shared" si="12"/>
        <v>43575.8701</v>
      </c>
    </row>
    <row r="103" spans="1:17" x14ac:dyDescent="0.2">
      <c r="A103" t="s">
        <v>47</v>
      </c>
      <c r="B103" t="s">
        <v>53</v>
      </c>
      <c r="C103" s="2">
        <v>58595.508800000003</v>
      </c>
      <c r="D103" s="2" t="s">
        <v>49</v>
      </c>
      <c r="E103">
        <f t="shared" si="7"/>
        <v>10129.513450656064</v>
      </c>
      <c r="F103">
        <f t="shared" si="8"/>
        <v>10129.5</v>
      </c>
      <c r="G103">
        <f t="shared" si="9"/>
        <v>3.0629000029875897E-3</v>
      </c>
      <c r="K103">
        <f t="shared" si="10"/>
        <v>3.0629000029875897E-3</v>
      </c>
      <c r="O103">
        <f t="shared" ca="1" si="11"/>
        <v>3.3290055328188822E-3</v>
      </c>
      <c r="Q103" s="1">
        <f t="shared" si="12"/>
        <v>43577.008800000003</v>
      </c>
    </row>
    <row r="104" spans="1:17" x14ac:dyDescent="0.2">
      <c r="C104" s="2"/>
      <c r="D104" s="2"/>
    </row>
    <row r="105" spans="1:17" x14ac:dyDescent="0.2">
      <c r="C105" s="2"/>
      <c r="D105" s="2"/>
    </row>
    <row r="106" spans="1:17" x14ac:dyDescent="0.2">
      <c r="C106" s="2"/>
      <c r="D106" s="2"/>
    </row>
    <row r="107" spans="1:17" x14ac:dyDescent="0.2">
      <c r="C107" s="2"/>
      <c r="D107" s="2"/>
    </row>
    <row r="108" spans="1:17" x14ac:dyDescent="0.2">
      <c r="C108" s="2"/>
      <c r="D108" s="2"/>
    </row>
    <row r="109" spans="1:17" x14ac:dyDescent="0.2">
      <c r="C109" s="2"/>
      <c r="D109" s="2"/>
    </row>
    <row r="110" spans="1:17" x14ac:dyDescent="0.2">
      <c r="C110" s="2"/>
      <c r="D110" s="2"/>
    </row>
    <row r="111" spans="1:17" x14ac:dyDescent="0.2">
      <c r="C111" s="2"/>
      <c r="D111" s="2"/>
    </row>
    <row r="112" spans="1:17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2024-03-09T05:00:48Z</dcterms:modified>
</cp:coreProperties>
</file>