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1F8A0B8-9492-4B2F-B019-1BBEE92B54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C21" i="1" l="1"/>
  <c r="R22" i="1"/>
  <c r="A21" i="1"/>
  <c r="G11" i="1"/>
  <c r="F11" i="1"/>
  <c r="C7" i="1"/>
  <c r="C8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<sst xmlns="http://schemas.openxmlformats.org/spreadsheetml/2006/main" count="55" uniqueCount="49">
  <si>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</si>
  <si>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</si>
  <si>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</si>
  <si>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</si>
  <si>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</si>
  <si>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</si>
  <si>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</si>
  <si>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</si>
  <si>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</si>
  <si>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</si>
  <si>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</si>
  <si>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</si>
  <si>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</si>
  <si>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</si>
  <si>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</si>
  <si>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</si>
  <si>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</si>
  <si>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</si>
  <si>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</si>
  <si>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</si>
  <si>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</si>
  <si>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</si>
  <si>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</si>
  <si>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</si>
  <si>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</si>
  <si>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</si>
  <si>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</si>
  <si>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</si>
  <si>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</si>
  <si>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</si>
  <si>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</si>
  <si>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</si>
  <si>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</si>
  <si>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</si>
  <si>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</si>
  <si>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G7679-0649_Vel.xls</t>
  </si>
  <si>
    <t>EA</t>
  </si>
  <si>
    <t>IBVS 5495 Eph.</t>
  </si>
  <si>
    <t>IBVS 5495</t>
  </si>
  <si>
    <t>Vel</t>
  </si>
  <si>
    <t>V0403 Vel / GSC 7679 0649 / NSV 04250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</si>
  <si>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</si>
  <si>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</si>
  <si>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</si>
  <si>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</si>
  <si>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</si>
  <si>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</si>
  <si>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</si>
  <si>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9.63-10.09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</si>
</sst>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/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V0403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16-499D-BC41-5FF14285D5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16-499D-BC41-5FF14285D5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16-499D-BC41-5FF14285D5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16-499D-BC41-5FF14285D5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16-499D-BC41-5FF14285D5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16-499D-BC41-5FF14285D5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16-499D-BC41-5FF14285D5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16-499D-BC41-5FF14285D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027312"/>
        <c:axId val="1"/>
      </c:scatterChart>
      <c:valAx>
        <c:axId val="63202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027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DC62B0-224C-8CDA-A775-9AF097753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51981.555999999997</v>
      </c>
      <c r="J1" s="30">
        <v>7.2027000000000001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51981.555999999997</v>
      </c>
      <c r="D4" s="8">
        <v>7.2027000000000001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51981.555999999997</v>
      </c>
      <c r="D7" t="s">
        <v>47</v>
      </c>
    </row>
    <row r="8" spans="1:12" x14ac:dyDescent="0.2">
      <c r="A8" t="s">
        <v>2</v>
      </c>
      <c r="C8">
        <f>+D4</f>
        <v>7.2027000000000001</v>
      </c>
      <c r="D8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1" t="s">
        <v>42</v>
      </c>
      <c r="F12" s="32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3" t="s">
        <v>43</v>
      </c>
      <c r="F13" s="34">
        <v>1</v>
      </c>
    </row>
    <row r="14" spans="1:12" x14ac:dyDescent="0.2">
      <c r="A14" s="11"/>
      <c r="B14" s="11"/>
      <c r="C14" s="11"/>
      <c r="D14" s="11"/>
      <c r="E14" s="33" t="s">
        <v>32</v>
      </c>
      <c r="F14" s="35">
        <f ca="1">NOW()+15018.5+$C$9/24</f>
        <v>60520.833820949068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5">
        <f ca="1">ROUND(2*($F$14-$C$7)/$C$8,0)/2+$F$13</f>
        <v>1186.5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5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6" t="s">
        <v>45</v>
      </c>
      <c r="F17" s="37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9" t="s">
        <v>46</v>
      </c>
      <c r="F18" s="38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51981.555999999997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36963.055999999997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2024-07-29T08:00:42Z</dcterms:modified>
</cp:coreProperties>
</file>