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E47C33A-4EA5-4E7E-BAB3-0BA533C99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F15" i="1" l="1"/>
  <c r="C16" i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<sst xmlns="http://schemas.openxmlformats.org/spreadsheetml/2006/main" count="55" uniqueCount="49">
  <si>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</si>
  <si>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</si>
  <si>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</si>
  <si>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</si>
  <si>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</si>
  <si>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</si>
  <si>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</si>
  <si>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</si>
  <si>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</si>
  <si>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</si>
  <si>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</si>
  <si>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</si>
  <si>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</si>
  <si>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</si>
  <si>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</si>
  <si>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</si>
  <si>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</si>
  <si>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</si>
  <si>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</si>
  <si>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</si>
  <si>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</si>
  <si>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</si>
  <si>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</si>
  <si>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</si>
  <si>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</si>
  <si>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</si>
  <si>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</si>
  <si>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</si>
  <si>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</si>
  <si>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</si>
  <si>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</si>
  <si>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</si>
  <si>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</si>
  <si>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</si>
  <si>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</si>
  <si>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G7731-0925 _Vel.xls</t>
  </si>
  <si>
    <t>EA</t>
  </si>
  <si>
    <t>IBVS 5557 Eph.</t>
  </si>
  <si>
    <t>IBVS 5557</t>
  </si>
  <si>
    <t>Vel</t>
  </si>
  <si>
    <t xml:space="preserve">V0432 Vel / NSV 18480 / GSC 7731-0925 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</si>
  <si>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</si>
  <si>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</si>
  <si>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</si>
  <si>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</si>
  <si>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</si>
  <si>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</si>
  <si>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</si>
  <si>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9.04-9.22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</si>
</sst>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/>
    <xf numFmtId="0" fontId="0" fillId="2" borderId="5" xfId="0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/>
    </xf>
    <xf numFmtId="0" fontId="15" fillId="0" borderId="7" xfId="0" applyFont="1" applyBorder="1" applyAlignment="1">
      <alignment horizontal="right" vertical="center"/>
    </xf>
    <xf numFmtId="0" fontId="16" fillId="0" borderId="8" xfId="0" applyFont="1" applyBorder="1" applyAlignment="1"/>
    <xf numFmtId="0" fontId="14" fillId="0" borderId="8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V0432 Vel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E-4DEC-B1E2-39B582CB24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2E-4DEC-B1E2-39B582CB24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2E-4DEC-B1E2-39B582CB24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2E-4DEC-B1E2-39B582CB24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2E-4DEC-B1E2-39B582CB24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2E-4DEC-B1E2-39B582CB24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2E-4DEC-B1E2-39B582CB24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2E-4DEC-B1E2-39B582CB2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2240"/>
        <c:axId val="1"/>
      </c:scatterChart>
      <c:valAx>
        <c:axId val="304892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2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8DCDAE-6813-7C40-E4CF-71F605CE4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140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7" t="s">
        <v>35</v>
      </c>
      <c r="G1" s="28" t="s">
        <v>36</v>
      </c>
      <c r="H1" s="27" t="s">
        <v>37</v>
      </c>
      <c r="I1" s="28">
        <v>48970.46</v>
      </c>
      <c r="J1" s="28">
        <v>1.4685699999999999</v>
      </c>
      <c r="K1" s="28" t="s">
        <v>38</v>
      </c>
      <c r="L1" s="28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48970.46</v>
      </c>
      <c r="D4" s="8">
        <v>1.4685699999999999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48970.46</v>
      </c>
      <c r="D7" s="29" t="s">
        <v>47</v>
      </c>
    </row>
    <row r="8" spans="1:12" x14ac:dyDescent="0.2">
      <c r="A8" t="s">
        <v>2</v>
      </c>
      <c r="C8">
        <f>+D4</f>
        <v>1.4685699999999999</v>
      </c>
      <c r="D8" s="29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0" t="s">
        <v>42</v>
      </c>
      <c r="F12" s="31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2" t="s">
        <v>43</v>
      </c>
      <c r="F13" s="33">
        <v>1</v>
      </c>
    </row>
    <row r="14" spans="1:12" x14ac:dyDescent="0.2">
      <c r="A14" s="11"/>
      <c r="B14" s="11"/>
      <c r="C14" s="11"/>
      <c r="D14" s="11"/>
      <c r="E14" s="32" t="s">
        <v>32</v>
      </c>
      <c r="F14" s="34">
        <f ca="1">NOW()+15018.5+$C$9/24</f>
        <v>60520.835902893516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2" t="s">
        <v>44</v>
      </c>
      <c r="F15" s="34">
        <f ca="1">ROUND(2*($F$14-$C$7)/$C$8,0)/2+$F$13</f>
        <v>7866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2" t="s">
        <v>33</v>
      </c>
      <c r="F16" s="34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5" t="s">
        <v>45</v>
      </c>
      <c r="F17" s="36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46</v>
      </c>
      <c r="F18" s="37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48970.46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33951.96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2024-07-29T08:03:42Z</dcterms:modified>
</cp:coreProperties>
</file>