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A845C35D-32BE-4DF0-9507-D8EA9FBE6E23}" xr6:coauthVersionLast="47" xr6:coauthVersionMax="47" xr10:uidLastSave="{00000000-0000-0000-0000-000000000000}"/>
  <bookViews>
    <workbookView xWindow="14385" yWindow="150" windowWidth="12975" windowHeight="15090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3" i="1" l="1"/>
  <c r="F153" i="1" s="1"/>
  <c r="G153" i="1" s="1"/>
  <c r="K153" i="1" s="1"/>
  <c r="Q153" i="1"/>
  <c r="E154" i="1"/>
  <c r="F154" i="1" s="1"/>
  <c r="G154" i="1" s="1"/>
  <c r="K154" i="1" s="1"/>
  <c r="Q154" i="1"/>
  <c r="E155" i="1"/>
  <c r="F155" i="1" s="1"/>
  <c r="G155" i="1" s="1"/>
  <c r="K155" i="1" s="1"/>
  <c r="Q155" i="1"/>
  <c r="E127" i="1"/>
  <c r="F127" i="1"/>
  <c r="G127" i="1"/>
  <c r="K127" i="1"/>
  <c r="E128" i="1"/>
  <c r="F128" i="1"/>
  <c r="G128" i="1"/>
  <c r="K128" i="1"/>
  <c r="E129" i="1"/>
  <c r="F129" i="1"/>
  <c r="G129" i="1"/>
  <c r="K129" i="1"/>
  <c r="E130" i="1"/>
  <c r="F130" i="1"/>
  <c r="G130" i="1"/>
  <c r="K130" i="1"/>
  <c r="E131" i="1"/>
  <c r="F131" i="1"/>
  <c r="G131" i="1"/>
  <c r="K131" i="1"/>
  <c r="E132" i="1"/>
  <c r="F132" i="1"/>
  <c r="G132" i="1"/>
  <c r="K132" i="1"/>
  <c r="E135" i="1"/>
  <c r="F135" i="1"/>
  <c r="G135" i="1"/>
  <c r="E136" i="1"/>
  <c r="F136" i="1"/>
  <c r="G136" i="1"/>
  <c r="K136" i="1"/>
  <c r="E137" i="1"/>
  <c r="F137" i="1"/>
  <c r="G137" i="1"/>
  <c r="K137" i="1"/>
  <c r="E138" i="1"/>
  <c r="F138" i="1"/>
  <c r="G138" i="1"/>
  <c r="K138" i="1"/>
  <c r="E139" i="1"/>
  <c r="F139" i="1"/>
  <c r="G139" i="1"/>
  <c r="K139" i="1"/>
  <c r="E140" i="1"/>
  <c r="F140" i="1"/>
  <c r="G140" i="1"/>
  <c r="K140" i="1"/>
  <c r="E141" i="1"/>
  <c r="F141" i="1"/>
  <c r="G141" i="1"/>
  <c r="K141" i="1"/>
  <c r="E142" i="1"/>
  <c r="F142" i="1"/>
  <c r="G142" i="1"/>
  <c r="K142" i="1"/>
  <c r="E143" i="1"/>
  <c r="F143" i="1"/>
  <c r="G143" i="1"/>
  <c r="E147" i="1"/>
  <c r="F147" i="1"/>
  <c r="G147" i="1"/>
  <c r="K147" i="1"/>
  <c r="E148" i="1"/>
  <c r="F148" i="1"/>
  <c r="G148" i="1"/>
  <c r="K148" i="1"/>
  <c r="E149" i="1"/>
  <c r="F149" i="1"/>
  <c r="G149" i="1"/>
  <c r="K149" i="1"/>
  <c r="E150" i="1"/>
  <c r="F150" i="1"/>
  <c r="G150" i="1"/>
  <c r="K150" i="1"/>
  <c r="E151" i="1"/>
  <c r="F151" i="1"/>
  <c r="G151" i="1"/>
  <c r="K151" i="1"/>
  <c r="E152" i="1"/>
  <c r="F152" i="1"/>
  <c r="G152" i="1"/>
  <c r="K152" i="1"/>
  <c r="E69" i="1"/>
  <c r="F69" i="1"/>
  <c r="G69" i="1"/>
  <c r="J69" i="1"/>
  <c r="E70" i="1"/>
  <c r="F70" i="1"/>
  <c r="G70" i="1"/>
  <c r="K70" i="1"/>
  <c r="E71" i="1"/>
  <c r="F71" i="1"/>
  <c r="G71" i="1"/>
  <c r="E72" i="1"/>
  <c r="F72" i="1"/>
  <c r="G72" i="1"/>
  <c r="K72" i="1"/>
  <c r="E73" i="1"/>
  <c r="F73" i="1"/>
  <c r="G73" i="1"/>
  <c r="E74" i="1"/>
  <c r="F74" i="1"/>
  <c r="G74" i="1"/>
  <c r="K74" i="1"/>
  <c r="E75" i="1"/>
  <c r="F75" i="1"/>
  <c r="G75" i="1"/>
  <c r="K75" i="1"/>
  <c r="E76" i="1"/>
  <c r="F76" i="1"/>
  <c r="G76" i="1"/>
  <c r="E77" i="1"/>
  <c r="F77" i="1"/>
  <c r="G77" i="1"/>
  <c r="K77" i="1"/>
  <c r="E78" i="1"/>
  <c r="F78" i="1"/>
  <c r="G78" i="1"/>
  <c r="K78" i="1"/>
  <c r="E79" i="1"/>
  <c r="F79" i="1"/>
  <c r="G79" i="1"/>
  <c r="K79" i="1"/>
  <c r="E80" i="1"/>
  <c r="F80" i="1"/>
  <c r="G80" i="1"/>
  <c r="E81" i="1"/>
  <c r="F81" i="1"/>
  <c r="G81" i="1"/>
  <c r="K81" i="1"/>
  <c r="E82" i="1"/>
  <c r="F82" i="1"/>
  <c r="G82" i="1"/>
  <c r="K82" i="1"/>
  <c r="E83" i="1"/>
  <c r="F83" i="1"/>
  <c r="G83" i="1"/>
  <c r="K83" i="1"/>
  <c r="E84" i="1"/>
  <c r="F84" i="1"/>
  <c r="G84" i="1"/>
  <c r="K84" i="1"/>
  <c r="E85" i="1"/>
  <c r="F85" i="1"/>
  <c r="G85" i="1"/>
  <c r="E86" i="1"/>
  <c r="F86" i="1"/>
  <c r="G86" i="1"/>
  <c r="K86" i="1"/>
  <c r="E87" i="1"/>
  <c r="F87" i="1"/>
  <c r="G87" i="1"/>
  <c r="K87" i="1"/>
  <c r="E88" i="1"/>
  <c r="F88" i="1"/>
  <c r="G88" i="1"/>
  <c r="K88" i="1"/>
  <c r="E89" i="1"/>
  <c r="F89" i="1"/>
  <c r="G89" i="1"/>
  <c r="E90" i="1"/>
  <c r="F90" i="1"/>
  <c r="G90" i="1"/>
  <c r="E91" i="1"/>
  <c r="F91" i="1"/>
  <c r="G91" i="1"/>
  <c r="K91" i="1"/>
  <c r="E92" i="1"/>
  <c r="F92" i="1"/>
  <c r="G92" i="1"/>
  <c r="K92" i="1"/>
  <c r="E93" i="1"/>
  <c r="F93" i="1"/>
  <c r="G93" i="1"/>
  <c r="E94" i="1"/>
  <c r="F94" i="1"/>
  <c r="G94" i="1"/>
  <c r="K94" i="1"/>
  <c r="E95" i="1"/>
  <c r="F95" i="1"/>
  <c r="G95" i="1"/>
  <c r="K95" i="1"/>
  <c r="E96" i="1"/>
  <c r="F96" i="1"/>
  <c r="G96" i="1"/>
  <c r="K96" i="1"/>
  <c r="E97" i="1"/>
  <c r="F97" i="1"/>
  <c r="G97" i="1"/>
  <c r="K97" i="1"/>
  <c r="E98" i="1"/>
  <c r="F98" i="1"/>
  <c r="G98" i="1"/>
  <c r="E99" i="1"/>
  <c r="F99" i="1"/>
  <c r="G99" i="1"/>
  <c r="K99" i="1"/>
  <c r="E100" i="1"/>
  <c r="F100" i="1"/>
  <c r="G100" i="1"/>
  <c r="E101" i="1"/>
  <c r="F101" i="1"/>
  <c r="G101" i="1"/>
  <c r="K101" i="1"/>
  <c r="E102" i="1"/>
  <c r="F102" i="1"/>
  <c r="G102" i="1"/>
  <c r="K102" i="1"/>
  <c r="E103" i="1"/>
  <c r="F103" i="1"/>
  <c r="G103" i="1"/>
  <c r="J103" i="1"/>
  <c r="E105" i="1"/>
  <c r="F105" i="1"/>
  <c r="G105" i="1"/>
  <c r="J105" i="1"/>
  <c r="E106" i="1"/>
  <c r="F106" i="1"/>
  <c r="G106" i="1"/>
  <c r="K106" i="1"/>
  <c r="E107" i="1"/>
  <c r="F107" i="1"/>
  <c r="G107" i="1"/>
  <c r="K107" i="1"/>
  <c r="E108" i="1"/>
  <c r="F108" i="1"/>
  <c r="G108" i="1"/>
  <c r="E109" i="1"/>
  <c r="F109" i="1"/>
  <c r="G109" i="1"/>
  <c r="K109" i="1"/>
  <c r="E110" i="1"/>
  <c r="F110" i="1"/>
  <c r="G110" i="1"/>
  <c r="K110" i="1"/>
  <c r="E111" i="1"/>
  <c r="F111" i="1"/>
  <c r="G111" i="1"/>
  <c r="K111" i="1"/>
  <c r="E112" i="1"/>
  <c r="F112" i="1"/>
  <c r="G112" i="1"/>
  <c r="K112" i="1"/>
  <c r="E113" i="1"/>
  <c r="F113" i="1"/>
  <c r="G113" i="1"/>
  <c r="K113" i="1"/>
  <c r="E114" i="1"/>
  <c r="F114" i="1"/>
  <c r="G114" i="1"/>
  <c r="K114" i="1"/>
  <c r="E115" i="1"/>
  <c r="F115" i="1"/>
  <c r="G115" i="1"/>
  <c r="K115" i="1"/>
  <c r="E116" i="1"/>
  <c r="F116" i="1"/>
  <c r="G116" i="1"/>
  <c r="E117" i="1"/>
  <c r="F117" i="1"/>
  <c r="G117" i="1"/>
  <c r="K117" i="1"/>
  <c r="E118" i="1"/>
  <c r="F118" i="1"/>
  <c r="G118" i="1"/>
  <c r="K118" i="1"/>
  <c r="E119" i="1"/>
  <c r="F119" i="1"/>
  <c r="G119" i="1"/>
  <c r="K119" i="1"/>
  <c r="E120" i="1"/>
  <c r="F120" i="1"/>
  <c r="G120" i="1"/>
  <c r="K120" i="1"/>
  <c r="E121" i="1"/>
  <c r="F121" i="1"/>
  <c r="G121" i="1"/>
  <c r="K121" i="1"/>
  <c r="E122" i="1"/>
  <c r="F122" i="1"/>
  <c r="G122" i="1"/>
  <c r="K122" i="1"/>
  <c r="E123" i="1"/>
  <c r="F123" i="1"/>
  <c r="G123" i="1"/>
  <c r="K123" i="1"/>
  <c r="E124" i="1"/>
  <c r="F124" i="1"/>
  <c r="G124" i="1"/>
  <c r="K124" i="1"/>
  <c r="E125" i="1"/>
  <c r="F125" i="1"/>
  <c r="G125" i="1"/>
  <c r="K125" i="1"/>
  <c r="E126" i="1"/>
  <c r="F126" i="1"/>
  <c r="G126" i="1"/>
  <c r="E133" i="1"/>
  <c r="F133" i="1"/>
  <c r="G133" i="1"/>
  <c r="K133" i="1"/>
  <c r="E134" i="1"/>
  <c r="F134" i="1"/>
  <c r="G134" i="1"/>
  <c r="K134" i="1"/>
  <c r="E144" i="1"/>
  <c r="F144" i="1"/>
  <c r="G144" i="1"/>
  <c r="K144" i="1"/>
  <c r="E145" i="1"/>
  <c r="F145" i="1"/>
  <c r="G145" i="1"/>
  <c r="K145" i="1"/>
  <c r="E146" i="1"/>
  <c r="F146" i="1"/>
  <c r="G146" i="1"/>
  <c r="K146" i="1"/>
  <c r="Q127" i="1"/>
  <c r="Q128" i="1"/>
  <c r="Q129" i="1"/>
  <c r="Q130" i="1"/>
  <c r="Q131" i="1"/>
  <c r="Q132" i="1"/>
  <c r="K135" i="1"/>
  <c r="Q135" i="1"/>
  <c r="Q136" i="1"/>
  <c r="Q137" i="1"/>
  <c r="Q138" i="1"/>
  <c r="Q139" i="1"/>
  <c r="Q140" i="1"/>
  <c r="Q141" i="1"/>
  <c r="Q142" i="1"/>
  <c r="K143" i="1"/>
  <c r="Q143" i="1"/>
  <c r="Q147" i="1"/>
  <c r="Q148" i="1"/>
  <c r="Q149" i="1"/>
  <c r="Q150" i="1"/>
  <c r="Q151" i="1"/>
  <c r="Q152" i="1"/>
  <c r="Q125" i="1"/>
  <c r="K126" i="1"/>
  <c r="Q126" i="1"/>
  <c r="Q133" i="1"/>
  <c r="Q134" i="1"/>
  <c r="Q144" i="1"/>
  <c r="Q145" i="1"/>
  <c r="Q146" i="1"/>
  <c r="Q106" i="1"/>
  <c r="Q107" i="1"/>
  <c r="K108" i="1"/>
  <c r="Q108" i="1"/>
  <c r="Q109" i="1"/>
  <c r="Q110" i="1"/>
  <c r="Q111" i="1"/>
  <c r="Q112" i="1"/>
  <c r="Q113" i="1"/>
  <c r="Q114" i="1"/>
  <c r="Q115" i="1"/>
  <c r="K116" i="1"/>
  <c r="Q116" i="1"/>
  <c r="Q117" i="1"/>
  <c r="Q118" i="1"/>
  <c r="Q119" i="1"/>
  <c r="Q120" i="1"/>
  <c r="Q121" i="1"/>
  <c r="Q122" i="1"/>
  <c r="Q123" i="1"/>
  <c r="Q124" i="1"/>
  <c r="E104" i="1"/>
  <c r="E22" i="1"/>
  <c r="F22" i="1"/>
  <c r="G22" i="1"/>
  <c r="K22" i="1"/>
  <c r="E23" i="1"/>
  <c r="F23" i="1"/>
  <c r="G23" i="1"/>
  <c r="E24" i="1"/>
  <c r="F24" i="1"/>
  <c r="G24" i="1"/>
  <c r="E25" i="1"/>
  <c r="F25" i="1"/>
  <c r="G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E31" i="1"/>
  <c r="F31" i="1"/>
  <c r="G31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K37" i="1"/>
  <c r="E38" i="1"/>
  <c r="F38" i="1"/>
  <c r="G38" i="1"/>
  <c r="K38" i="1"/>
  <c r="E39" i="1"/>
  <c r="F39" i="1"/>
  <c r="G39" i="1"/>
  <c r="K39" i="1"/>
  <c r="E40" i="1"/>
  <c r="F40" i="1"/>
  <c r="G40" i="1"/>
  <c r="K40" i="1"/>
  <c r="E41" i="1"/>
  <c r="F41" i="1"/>
  <c r="G41" i="1"/>
  <c r="K41" i="1"/>
  <c r="E42" i="1"/>
  <c r="F42" i="1"/>
  <c r="G42" i="1"/>
  <c r="K42" i="1"/>
  <c r="E43" i="1"/>
  <c r="F43" i="1"/>
  <c r="G43" i="1"/>
  <c r="K43" i="1"/>
  <c r="E44" i="1"/>
  <c r="F44" i="1"/>
  <c r="G44" i="1"/>
  <c r="K44" i="1"/>
  <c r="E45" i="1"/>
  <c r="F45" i="1"/>
  <c r="G45" i="1"/>
  <c r="E46" i="1"/>
  <c r="F46" i="1"/>
  <c r="G46" i="1"/>
  <c r="K46" i="1"/>
  <c r="E47" i="1"/>
  <c r="F47" i="1"/>
  <c r="G47" i="1"/>
  <c r="K47" i="1"/>
  <c r="E48" i="1"/>
  <c r="F48" i="1"/>
  <c r="G48" i="1"/>
  <c r="K48" i="1"/>
  <c r="E49" i="1"/>
  <c r="F49" i="1"/>
  <c r="G49" i="1"/>
  <c r="K49" i="1"/>
  <c r="E50" i="1"/>
  <c r="F50" i="1"/>
  <c r="G50" i="1"/>
  <c r="K50" i="1"/>
  <c r="E51" i="1"/>
  <c r="F51" i="1"/>
  <c r="G51" i="1"/>
  <c r="K51" i="1"/>
  <c r="E52" i="1"/>
  <c r="F52" i="1"/>
  <c r="G52" i="1"/>
  <c r="K52" i="1"/>
  <c r="E53" i="1"/>
  <c r="F53" i="1"/>
  <c r="G53" i="1"/>
  <c r="E54" i="1"/>
  <c r="F54" i="1"/>
  <c r="G54" i="1"/>
  <c r="K54" i="1"/>
  <c r="E55" i="1"/>
  <c r="F55" i="1"/>
  <c r="G55" i="1"/>
  <c r="J55" i="1"/>
  <c r="E56" i="1"/>
  <c r="F56" i="1"/>
  <c r="G56" i="1"/>
  <c r="K56" i="1"/>
  <c r="E57" i="1"/>
  <c r="F57" i="1"/>
  <c r="G57" i="1"/>
  <c r="K57" i="1"/>
  <c r="E58" i="1"/>
  <c r="F58" i="1"/>
  <c r="G58" i="1"/>
  <c r="K58" i="1"/>
  <c r="E59" i="1"/>
  <c r="F59" i="1"/>
  <c r="G59" i="1"/>
  <c r="K59" i="1"/>
  <c r="E60" i="1"/>
  <c r="F60" i="1"/>
  <c r="G60" i="1"/>
  <c r="K60" i="1"/>
  <c r="E61" i="1"/>
  <c r="F61" i="1"/>
  <c r="G61" i="1"/>
  <c r="E62" i="1"/>
  <c r="F62" i="1"/>
  <c r="G62" i="1"/>
  <c r="K62" i="1"/>
  <c r="E63" i="1"/>
  <c r="F63" i="1"/>
  <c r="G63" i="1"/>
  <c r="K63" i="1"/>
  <c r="E64" i="1"/>
  <c r="F64" i="1"/>
  <c r="G64" i="1"/>
  <c r="K64" i="1"/>
  <c r="E65" i="1"/>
  <c r="F65" i="1"/>
  <c r="G65" i="1"/>
  <c r="K65" i="1"/>
  <c r="E66" i="1"/>
  <c r="F66" i="1"/>
  <c r="G66" i="1"/>
  <c r="K66" i="1"/>
  <c r="E67" i="1"/>
  <c r="F67" i="1"/>
  <c r="G67" i="1"/>
  <c r="K67" i="1"/>
  <c r="E68" i="1"/>
  <c r="F68" i="1"/>
  <c r="G68" i="1"/>
  <c r="J68" i="1"/>
  <c r="D9" i="1"/>
  <c r="C9" i="1"/>
  <c r="Q103" i="1"/>
  <c r="Q105" i="1"/>
  <c r="Q68" i="1"/>
  <c r="Q69" i="1"/>
  <c r="K31" i="1"/>
  <c r="Q31" i="1"/>
  <c r="Q35" i="1"/>
  <c r="Q29" i="1"/>
  <c r="K24" i="1"/>
  <c r="Q24" i="1"/>
  <c r="Q39" i="1"/>
  <c r="Q22" i="1"/>
  <c r="Q34" i="1"/>
  <c r="Q38" i="1"/>
  <c r="K30" i="1"/>
  <c r="Q30" i="1"/>
  <c r="Q26" i="1"/>
  <c r="Q36" i="1"/>
  <c r="K23" i="1"/>
  <c r="Q23" i="1"/>
  <c r="Q28" i="1"/>
  <c r="Q32" i="1"/>
  <c r="Q37" i="1"/>
  <c r="Q33" i="1"/>
  <c r="K25" i="1"/>
  <c r="Q25" i="1"/>
  <c r="Q27" i="1"/>
  <c r="Q99" i="1"/>
  <c r="K100" i="1"/>
  <c r="Q100" i="1"/>
  <c r="Q101" i="1"/>
  <c r="Q82" i="1"/>
  <c r="Q83" i="1"/>
  <c r="Q84" i="1"/>
  <c r="K85" i="1"/>
  <c r="Q85" i="1"/>
  <c r="Q102" i="1"/>
  <c r="Q40" i="1"/>
  <c r="Q41" i="1"/>
  <c r="Q42" i="1"/>
  <c r="Q46" i="1"/>
  <c r="Q47" i="1"/>
  <c r="Q48" i="1"/>
  <c r="K90" i="1"/>
  <c r="Q90" i="1"/>
  <c r="Q91" i="1"/>
  <c r="Q92" i="1"/>
  <c r="K93" i="1"/>
  <c r="Q93" i="1"/>
  <c r="Q94" i="1"/>
  <c r="Q95" i="1"/>
  <c r="Q96" i="1"/>
  <c r="Q97" i="1"/>
  <c r="K98" i="1"/>
  <c r="Q98" i="1"/>
  <c r="Q43" i="1"/>
  <c r="Q44" i="1"/>
  <c r="K45" i="1"/>
  <c r="Q45" i="1"/>
  <c r="Q49" i="1"/>
  <c r="Q50" i="1"/>
  <c r="Q51" i="1"/>
  <c r="Q52" i="1"/>
  <c r="K53" i="1"/>
  <c r="Q53" i="1"/>
  <c r="Q54" i="1"/>
  <c r="Q56" i="1"/>
  <c r="Q57" i="1"/>
  <c r="Q58" i="1"/>
  <c r="Q65" i="1"/>
  <c r="Q66" i="1"/>
  <c r="Q67" i="1"/>
  <c r="K73" i="1"/>
  <c r="Q73" i="1"/>
  <c r="Q74" i="1"/>
  <c r="Q75" i="1"/>
  <c r="K76" i="1"/>
  <c r="Q76" i="1"/>
  <c r="Q77" i="1"/>
  <c r="Q78" i="1"/>
  <c r="Q87" i="1"/>
  <c r="Q88" i="1"/>
  <c r="K89" i="1"/>
  <c r="Q89" i="1"/>
  <c r="Q59" i="1"/>
  <c r="Q60" i="1"/>
  <c r="K61" i="1"/>
  <c r="Q61" i="1"/>
  <c r="Q62" i="1"/>
  <c r="Q63" i="1"/>
  <c r="Q64" i="1"/>
  <c r="Q70" i="1"/>
  <c r="K71" i="1"/>
  <c r="Q71" i="1"/>
  <c r="Q72" i="1"/>
  <c r="Q79" i="1"/>
  <c r="K80" i="1"/>
  <c r="Q80" i="1"/>
  <c r="Q81" i="1"/>
  <c r="Q86" i="1"/>
  <c r="Q55" i="1"/>
  <c r="C21" i="1"/>
  <c r="E21" i="1"/>
  <c r="F21" i="1"/>
  <c r="G21" i="1"/>
  <c r="H21" i="1"/>
  <c r="F16" i="1"/>
  <c r="F17" i="1" s="1"/>
  <c r="C17" i="1"/>
  <c r="Q21" i="1"/>
  <c r="C11" i="1"/>
  <c r="C12" i="1"/>
  <c r="O155" i="1" l="1"/>
  <c r="O154" i="1"/>
  <c r="O153" i="1"/>
  <c r="C16" i="1"/>
  <c r="D18" i="1" s="1"/>
  <c r="O127" i="1"/>
  <c r="O89" i="1"/>
  <c r="O134" i="1"/>
  <c r="O139" i="1"/>
  <c r="O138" i="1"/>
  <c r="O137" i="1"/>
  <c r="O122" i="1"/>
  <c r="O48" i="1"/>
  <c r="O114" i="1"/>
  <c r="O106" i="1"/>
  <c r="O124" i="1"/>
  <c r="O82" i="1"/>
  <c r="O44" i="1"/>
  <c r="O105" i="1"/>
  <c r="O81" i="1"/>
  <c r="O55" i="1"/>
  <c r="O75" i="1"/>
  <c r="O103" i="1"/>
  <c r="O22" i="1"/>
  <c r="O119" i="1"/>
  <c r="O142" i="1"/>
  <c r="O58" i="1"/>
  <c r="O100" i="1"/>
  <c r="O70" i="1"/>
  <c r="O113" i="1"/>
  <c r="O145" i="1"/>
  <c r="O62" i="1"/>
  <c r="O118" i="1"/>
  <c r="O76" i="1"/>
  <c r="O149" i="1"/>
  <c r="O94" i="1"/>
  <c r="O80" i="1"/>
  <c r="O74" i="1"/>
  <c r="O72" i="1"/>
  <c r="O123" i="1"/>
  <c r="O30" i="1"/>
  <c r="O121" i="1"/>
  <c r="O84" i="1"/>
  <c r="O85" i="1"/>
  <c r="O144" i="1"/>
  <c r="O92" i="1"/>
  <c r="O110" i="1"/>
  <c r="O112" i="1"/>
  <c r="O43" i="1"/>
  <c r="O140" i="1"/>
  <c r="O35" i="1"/>
  <c r="O135" i="1"/>
  <c r="O53" i="1"/>
  <c r="O38" i="1"/>
  <c r="O87" i="1"/>
  <c r="O131" i="1"/>
  <c r="O46" i="1"/>
  <c r="O148" i="1"/>
  <c r="O65" i="1"/>
  <c r="O36" i="1"/>
  <c r="O109" i="1"/>
  <c r="O59" i="1"/>
  <c r="O32" i="1"/>
  <c r="O96" i="1"/>
  <c r="O66" i="1"/>
  <c r="O147" i="1"/>
  <c r="O27" i="1"/>
  <c r="O126" i="1"/>
  <c r="O83" i="1"/>
  <c r="O23" i="1"/>
  <c r="O29" i="1"/>
  <c r="O151" i="1"/>
  <c r="O86" i="1"/>
  <c r="O152" i="1"/>
  <c r="O79" i="1"/>
  <c r="O24" i="1"/>
  <c r="O49" i="1"/>
  <c r="O40" i="1"/>
  <c r="O39" i="1"/>
  <c r="O21" i="1"/>
  <c r="O67" i="1"/>
  <c r="O115" i="1"/>
  <c r="O120" i="1"/>
  <c r="O136" i="1"/>
  <c r="O93" i="1"/>
  <c r="O95" i="1"/>
  <c r="O141" i="1"/>
  <c r="O60" i="1"/>
  <c r="O50" i="1"/>
  <c r="O54" i="1"/>
  <c r="O91" i="1"/>
  <c r="O111" i="1"/>
  <c r="O64" i="1"/>
  <c r="O129" i="1"/>
  <c r="O101" i="1"/>
  <c r="O34" i="1"/>
  <c r="O78" i="1"/>
  <c r="O102" i="1"/>
  <c r="O108" i="1"/>
  <c r="O116" i="1"/>
  <c r="O52" i="1"/>
  <c r="O133" i="1"/>
  <c r="O98" i="1"/>
  <c r="O77" i="1"/>
  <c r="O97" i="1"/>
  <c r="O146" i="1"/>
  <c r="O69" i="1"/>
  <c r="O51" i="1"/>
  <c r="O26" i="1"/>
  <c r="O143" i="1"/>
  <c r="O73" i="1"/>
  <c r="O31" i="1"/>
  <c r="O33" i="1"/>
  <c r="C15" i="1"/>
  <c r="O117" i="1"/>
  <c r="O42" i="1"/>
  <c r="O37" i="1"/>
  <c r="O130" i="1"/>
  <c r="O63" i="1"/>
  <c r="O150" i="1"/>
  <c r="O71" i="1"/>
  <c r="O25" i="1"/>
  <c r="O99" i="1"/>
  <c r="O125" i="1"/>
  <c r="O107" i="1"/>
  <c r="O90" i="1"/>
  <c r="O28" i="1"/>
  <c r="O68" i="1"/>
  <c r="O57" i="1"/>
  <c r="O56" i="1"/>
  <c r="O128" i="1"/>
  <c r="O45" i="1"/>
  <c r="O61" i="1"/>
  <c r="O47" i="1"/>
  <c r="O132" i="1"/>
  <c r="O88" i="1"/>
  <c r="O41" i="1"/>
  <c r="F18" i="1"/>
  <c r="F19" i="1" l="1"/>
  <c r="C18" i="1"/>
</calcChain>
</file>

<file path=xl/sharedStrings.xml><?xml version="1.0" encoding="utf-8"?>
<sst xmlns="http://schemas.openxmlformats.org/spreadsheetml/2006/main" count="297" uniqueCount="57">
  <si>
    <t>VSB-063</t>
  </si>
  <si>
    <t>V</t>
  </si>
  <si>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</si>
  <si>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</si>
  <si>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</si>
  <si>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</si>
  <si>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</si>
  <si>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</si>
  <si>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</si>
  <si>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</si>
  <si>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</si>
  <si>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</si>
  <si>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</si>
  <si>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</si>
  <si>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</si>
  <si>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</si>
  <si>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</si>
  <si>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</si>
  <si>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</si>
  <si>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</si>
  <si>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</si>
  <si>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</si>
  <si>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</si>
  <si>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</si>
  <si>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</si>
  <si>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</si>
  <si>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</si>
  <si>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</si>
  <si>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</si>
  <si>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</si>
  <si>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</si>
  <si>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</si>
  <si>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</si>
  <si>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</si>
  <si>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</si>
  <si>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</si>
  <si>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</si>
  <si>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</si>
  <si>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</si>
  <si>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</si>
  <si>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</si>
  <si>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</si>
  <si>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QW Boo / GSC 3483-1073</t>
  </si>
  <si>
    <t>I</t>
  </si>
  <si>
    <t>II</t>
  </si>
  <si>
    <t>EW</t>
  </si>
  <si>
    <t>IBVS 6149</t>
  </si>
  <si>
    <t>OEJV 0165</t>
  </si>
  <si>
    <t>OEJV 0168</t>
  </si>
  <si>
    <t>IBVS 6157</t>
  </si>
  <si>
    <t>pg</t>
  </si>
  <si>
    <t>vis</t>
  </si>
  <si>
    <t>PE</t>
  </si>
  <si>
    <t>CCD</t>
  </si>
  <si>
    <t>OEJV 0179</t>
  </si>
  <si>
    <t>OEJV 0211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</si>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</sst>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4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6" fillId="24" borderId="0" xfId="0" applyFont="1" applyFill="1" applyAlignment="1"/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0" applyFont="1" applyAlignment="1"/>
    <xf numFmtId="0" fontId="34" fillId="0" borderId="0" xfId="41" applyFont="1"/>
    <xf numFmtId="0" fontId="34" fillId="0" borderId="0" xfId="41" applyFont="1" applyAlignment="1">
      <alignment horizontal="center"/>
    </xf>
    <xf numFmtId="0" fontId="34" fillId="0" borderId="0" xfId="41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72" fontId="35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QW Boo - O-C Diagr.</a:t>
            </a:r>
          </a:p>
        </c:rich>
      </c:tx>
      <c:layout>
        <c:manualLayout>
          <c:xMode val="edge"/>
          <c:yMode val="edge"/>
          <c:x val="0.3804511278195488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Active!$D$21:$D$220</c:f>
                <c:numCache>
                  <c:formatCode>General</c:formatCode>
                  <c:ptCount val="20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</c:numCache>
              </c:numRef>
            </c:plus>
            <c:minus>
              <c:numRef>
                <c:f>Active!$D$21:$D$220</c:f>
                <c:numCache>
                  <c:formatCode>General</c:formatCode>
                  <c:ptCount val="20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17211</c:v>
                </c:pt>
                <c:pt idx="2">
                  <c:v>17211</c:v>
                </c:pt>
                <c:pt idx="3">
                  <c:v>17211</c:v>
                </c:pt>
                <c:pt idx="4">
                  <c:v>17211.5</c:v>
                </c:pt>
                <c:pt idx="5">
                  <c:v>17211.5</c:v>
                </c:pt>
                <c:pt idx="6">
                  <c:v>17211.5</c:v>
                </c:pt>
                <c:pt idx="7">
                  <c:v>17218</c:v>
                </c:pt>
                <c:pt idx="8">
                  <c:v>17218</c:v>
                </c:pt>
                <c:pt idx="9">
                  <c:v>17218</c:v>
                </c:pt>
                <c:pt idx="10">
                  <c:v>17218.5</c:v>
                </c:pt>
                <c:pt idx="11">
                  <c:v>17218.5</c:v>
                </c:pt>
                <c:pt idx="12">
                  <c:v>17218.5</c:v>
                </c:pt>
                <c:pt idx="13">
                  <c:v>17314</c:v>
                </c:pt>
                <c:pt idx="14">
                  <c:v>17314</c:v>
                </c:pt>
                <c:pt idx="15">
                  <c:v>17314</c:v>
                </c:pt>
                <c:pt idx="16">
                  <c:v>17314.5</c:v>
                </c:pt>
                <c:pt idx="17">
                  <c:v>17314.5</c:v>
                </c:pt>
                <c:pt idx="18">
                  <c:v>17314.5</c:v>
                </c:pt>
                <c:pt idx="19">
                  <c:v>18281</c:v>
                </c:pt>
                <c:pt idx="20">
                  <c:v>18281</c:v>
                </c:pt>
                <c:pt idx="21">
                  <c:v>18281</c:v>
                </c:pt>
                <c:pt idx="22">
                  <c:v>18335.5</c:v>
                </c:pt>
                <c:pt idx="23">
                  <c:v>18335.5</c:v>
                </c:pt>
                <c:pt idx="24">
                  <c:v>18335.5</c:v>
                </c:pt>
                <c:pt idx="25">
                  <c:v>18336</c:v>
                </c:pt>
                <c:pt idx="26">
                  <c:v>18336</c:v>
                </c:pt>
                <c:pt idx="27">
                  <c:v>18336</c:v>
                </c:pt>
                <c:pt idx="28">
                  <c:v>18345.5</c:v>
                </c:pt>
                <c:pt idx="29">
                  <c:v>18345.5</c:v>
                </c:pt>
                <c:pt idx="30">
                  <c:v>18345.5</c:v>
                </c:pt>
                <c:pt idx="31">
                  <c:v>18346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18349</c:v>
                </c:pt>
                <c:pt idx="36">
                  <c:v>18349</c:v>
                </c:pt>
                <c:pt idx="37">
                  <c:v>18349</c:v>
                </c:pt>
                <c:pt idx="38">
                  <c:v>18349.5</c:v>
                </c:pt>
                <c:pt idx="39">
                  <c:v>18349.5</c:v>
                </c:pt>
                <c:pt idx="40">
                  <c:v>18349.5</c:v>
                </c:pt>
                <c:pt idx="41">
                  <c:v>18352.5</c:v>
                </c:pt>
                <c:pt idx="42">
                  <c:v>18352.5</c:v>
                </c:pt>
                <c:pt idx="43">
                  <c:v>18352.5</c:v>
                </c:pt>
                <c:pt idx="44">
                  <c:v>18353</c:v>
                </c:pt>
                <c:pt idx="45">
                  <c:v>18353</c:v>
                </c:pt>
                <c:pt idx="46">
                  <c:v>18353</c:v>
                </c:pt>
                <c:pt idx="47">
                  <c:v>18394</c:v>
                </c:pt>
                <c:pt idx="48">
                  <c:v>18394.5</c:v>
                </c:pt>
                <c:pt idx="49">
                  <c:v>18407.5</c:v>
                </c:pt>
                <c:pt idx="50">
                  <c:v>18407.5</c:v>
                </c:pt>
                <c:pt idx="51">
                  <c:v>18407.5</c:v>
                </c:pt>
                <c:pt idx="52">
                  <c:v>18408</c:v>
                </c:pt>
                <c:pt idx="53">
                  <c:v>18408</c:v>
                </c:pt>
                <c:pt idx="54">
                  <c:v>18408</c:v>
                </c:pt>
                <c:pt idx="55">
                  <c:v>18411</c:v>
                </c:pt>
                <c:pt idx="56">
                  <c:v>18411</c:v>
                </c:pt>
                <c:pt idx="57">
                  <c:v>18411</c:v>
                </c:pt>
                <c:pt idx="58">
                  <c:v>18411.5</c:v>
                </c:pt>
                <c:pt idx="59">
                  <c:v>18411.5</c:v>
                </c:pt>
                <c:pt idx="60">
                  <c:v>18411.5</c:v>
                </c:pt>
                <c:pt idx="61">
                  <c:v>18472.5</c:v>
                </c:pt>
                <c:pt idx="62">
                  <c:v>18472.5</c:v>
                </c:pt>
                <c:pt idx="63">
                  <c:v>18473</c:v>
                </c:pt>
                <c:pt idx="64">
                  <c:v>18473</c:v>
                </c:pt>
                <c:pt idx="65">
                  <c:v>18517.5</c:v>
                </c:pt>
                <c:pt idx="66">
                  <c:v>18586.5</c:v>
                </c:pt>
                <c:pt idx="67">
                  <c:v>18586.5</c:v>
                </c:pt>
                <c:pt idx="68">
                  <c:v>18586.5</c:v>
                </c:pt>
                <c:pt idx="69">
                  <c:v>18589.5</c:v>
                </c:pt>
                <c:pt idx="70">
                  <c:v>18589.5</c:v>
                </c:pt>
                <c:pt idx="71">
                  <c:v>18589.5</c:v>
                </c:pt>
                <c:pt idx="72">
                  <c:v>18590</c:v>
                </c:pt>
                <c:pt idx="73">
                  <c:v>18590</c:v>
                </c:pt>
                <c:pt idx="74">
                  <c:v>18590</c:v>
                </c:pt>
                <c:pt idx="75">
                  <c:v>18645</c:v>
                </c:pt>
                <c:pt idx="76">
                  <c:v>18645</c:v>
                </c:pt>
                <c:pt idx="77">
                  <c:v>18645</c:v>
                </c:pt>
                <c:pt idx="78">
                  <c:v>18655</c:v>
                </c:pt>
                <c:pt idx="79">
                  <c:v>18655</c:v>
                </c:pt>
                <c:pt idx="80">
                  <c:v>18655</c:v>
                </c:pt>
                <c:pt idx="81">
                  <c:v>18655.5</c:v>
                </c:pt>
                <c:pt idx="82">
                  <c:v>19614.5</c:v>
                </c:pt>
                <c:pt idx="84">
                  <c:v>19625</c:v>
                </c:pt>
                <c:pt idx="85">
                  <c:v>19683</c:v>
                </c:pt>
                <c:pt idx="86">
                  <c:v>19683</c:v>
                </c:pt>
                <c:pt idx="87">
                  <c:v>19703.5</c:v>
                </c:pt>
                <c:pt idx="88">
                  <c:v>19703.5</c:v>
                </c:pt>
                <c:pt idx="89">
                  <c:v>19703.5</c:v>
                </c:pt>
                <c:pt idx="90">
                  <c:v>19704</c:v>
                </c:pt>
                <c:pt idx="91">
                  <c:v>19704</c:v>
                </c:pt>
                <c:pt idx="92">
                  <c:v>19704</c:v>
                </c:pt>
                <c:pt idx="93">
                  <c:v>19720.5</c:v>
                </c:pt>
                <c:pt idx="94">
                  <c:v>19720.5</c:v>
                </c:pt>
                <c:pt idx="95">
                  <c:v>19720.5</c:v>
                </c:pt>
                <c:pt idx="96">
                  <c:v>19721</c:v>
                </c:pt>
                <c:pt idx="97">
                  <c:v>19721</c:v>
                </c:pt>
                <c:pt idx="98">
                  <c:v>19721</c:v>
                </c:pt>
                <c:pt idx="99">
                  <c:v>19996</c:v>
                </c:pt>
                <c:pt idx="100">
                  <c:v>19996</c:v>
                </c:pt>
                <c:pt idx="101">
                  <c:v>19996</c:v>
                </c:pt>
                <c:pt idx="102">
                  <c:v>20886.5</c:v>
                </c:pt>
                <c:pt idx="103">
                  <c:v>20897</c:v>
                </c:pt>
                <c:pt idx="104">
                  <c:v>21105</c:v>
                </c:pt>
                <c:pt idx="105">
                  <c:v>22138.5</c:v>
                </c:pt>
                <c:pt idx="106">
                  <c:v>22182.5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22183</c:v>
                </c:pt>
                <c:pt idx="110">
                  <c:v>22183</c:v>
                </c:pt>
                <c:pt idx="111">
                  <c:v>22183</c:v>
                </c:pt>
                <c:pt idx="112">
                  <c:v>22196.5</c:v>
                </c:pt>
                <c:pt idx="113">
                  <c:v>22197</c:v>
                </c:pt>
                <c:pt idx="114">
                  <c:v>22213</c:v>
                </c:pt>
                <c:pt idx="115">
                  <c:v>22213</c:v>
                </c:pt>
                <c:pt idx="116">
                  <c:v>22213</c:v>
                </c:pt>
                <c:pt idx="117">
                  <c:v>22213.5</c:v>
                </c:pt>
                <c:pt idx="118">
                  <c:v>22213.5</c:v>
                </c:pt>
                <c:pt idx="119">
                  <c:v>22213.5</c:v>
                </c:pt>
                <c:pt idx="120">
                  <c:v>22214</c:v>
                </c:pt>
                <c:pt idx="121">
                  <c:v>22214</c:v>
                </c:pt>
                <c:pt idx="122">
                  <c:v>22214</c:v>
                </c:pt>
                <c:pt idx="123">
                  <c:v>22231</c:v>
                </c:pt>
                <c:pt idx="124">
                  <c:v>22244.5</c:v>
                </c:pt>
                <c:pt idx="125">
                  <c:v>22245</c:v>
                </c:pt>
                <c:pt idx="126">
                  <c:v>22285.5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22286</c:v>
                </c:pt>
                <c:pt idx="130">
                  <c:v>22286</c:v>
                </c:pt>
                <c:pt idx="131">
                  <c:v>22286</c:v>
                </c:pt>
                <c:pt idx="132">
                  <c:v>26191.5</c:v>
                </c:pt>
                <c:pt idx="133">
                  <c:v>26218.5</c:v>
                </c:pt>
                <c:pt idx="134">
                  <c:v>26239</c:v>
                </c:pt>
              </c:numCache>
            </c:numRef>
          </c:xVal>
          <c:yVal>
            <c:numRef>
              <c:f>Active!$H$21:$H$980</c:f>
              <c:numCache>
                <c:formatCode>General</c:formatCode>
                <c:ptCount val="96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05-45ED-B7F3-7ED6E0C871C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17211</c:v>
                </c:pt>
                <c:pt idx="2">
                  <c:v>17211</c:v>
                </c:pt>
                <c:pt idx="3">
                  <c:v>17211</c:v>
                </c:pt>
                <c:pt idx="4">
                  <c:v>17211.5</c:v>
                </c:pt>
                <c:pt idx="5">
                  <c:v>17211.5</c:v>
                </c:pt>
                <c:pt idx="6">
                  <c:v>17211.5</c:v>
                </c:pt>
                <c:pt idx="7">
                  <c:v>17218</c:v>
                </c:pt>
                <c:pt idx="8">
                  <c:v>17218</c:v>
                </c:pt>
                <c:pt idx="9">
                  <c:v>17218</c:v>
                </c:pt>
                <c:pt idx="10">
                  <c:v>17218.5</c:v>
                </c:pt>
                <c:pt idx="11">
                  <c:v>17218.5</c:v>
                </c:pt>
                <c:pt idx="12">
                  <c:v>17218.5</c:v>
                </c:pt>
                <c:pt idx="13">
                  <c:v>17314</c:v>
                </c:pt>
                <c:pt idx="14">
                  <c:v>17314</c:v>
                </c:pt>
                <c:pt idx="15">
                  <c:v>17314</c:v>
                </c:pt>
                <c:pt idx="16">
                  <c:v>17314.5</c:v>
                </c:pt>
                <c:pt idx="17">
                  <c:v>17314.5</c:v>
                </c:pt>
                <c:pt idx="18">
                  <c:v>17314.5</c:v>
                </c:pt>
                <c:pt idx="19">
                  <c:v>18281</c:v>
                </c:pt>
                <c:pt idx="20">
                  <c:v>18281</c:v>
                </c:pt>
                <c:pt idx="21">
                  <c:v>18281</c:v>
                </c:pt>
                <c:pt idx="22">
                  <c:v>18335.5</c:v>
                </c:pt>
                <c:pt idx="23">
                  <c:v>18335.5</c:v>
                </c:pt>
                <c:pt idx="24">
                  <c:v>18335.5</c:v>
                </c:pt>
                <c:pt idx="25">
                  <c:v>18336</c:v>
                </c:pt>
                <c:pt idx="26">
                  <c:v>18336</c:v>
                </c:pt>
                <c:pt idx="27">
                  <c:v>18336</c:v>
                </c:pt>
                <c:pt idx="28">
                  <c:v>18345.5</c:v>
                </c:pt>
                <c:pt idx="29">
                  <c:v>18345.5</c:v>
                </c:pt>
                <c:pt idx="30">
                  <c:v>18345.5</c:v>
                </c:pt>
                <c:pt idx="31">
                  <c:v>18346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18349</c:v>
                </c:pt>
                <c:pt idx="36">
                  <c:v>18349</c:v>
                </c:pt>
                <c:pt idx="37">
                  <c:v>18349</c:v>
                </c:pt>
                <c:pt idx="38">
                  <c:v>18349.5</c:v>
                </c:pt>
                <c:pt idx="39">
                  <c:v>18349.5</c:v>
                </c:pt>
                <c:pt idx="40">
                  <c:v>18349.5</c:v>
                </c:pt>
                <c:pt idx="41">
                  <c:v>18352.5</c:v>
                </c:pt>
                <c:pt idx="42">
                  <c:v>18352.5</c:v>
                </c:pt>
                <c:pt idx="43">
                  <c:v>18352.5</c:v>
                </c:pt>
                <c:pt idx="44">
                  <c:v>18353</c:v>
                </c:pt>
                <c:pt idx="45">
                  <c:v>18353</c:v>
                </c:pt>
                <c:pt idx="46">
                  <c:v>18353</c:v>
                </c:pt>
                <c:pt idx="47">
                  <c:v>18394</c:v>
                </c:pt>
                <c:pt idx="48">
                  <c:v>18394.5</c:v>
                </c:pt>
                <c:pt idx="49">
                  <c:v>18407.5</c:v>
                </c:pt>
                <c:pt idx="50">
                  <c:v>18407.5</c:v>
                </c:pt>
                <c:pt idx="51">
                  <c:v>18407.5</c:v>
                </c:pt>
                <c:pt idx="52">
                  <c:v>18408</c:v>
                </c:pt>
                <c:pt idx="53">
                  <c:v>18408</c:v>
                </c:pt>
                <c:pt idx="54">
                  <c:v>18408</c:v>
                </c:pt>
                <c:pt idx="55">
                  <c:v>18411</c:v>
                </c:pt>
                <c:pt idx="56">
                  <c:v>18411</c:v>
                </c:pt>
                <c:pt idx="57">
                  <c:v>18411</c:v>
                </c:pt>
                <c:pt idx="58">
                  <c:v>18411.5</c:v>
                </c:pt>
                <c:pt idx="59">
                  <c:v>18411.5</c:v>
                </c:pt>
                <c:pt idx="60">
                  <c:v>18411.5</c:v>
                </c:pt>
                <c:pt idx="61">
                  <c:v>18472.5</c:v>
                </c:pt>
                <c:pt idx="62">
                  <c:v>18472.5</c:v>
                </c:pt>
                <c:pt idx="63">
                  <c:v>18473</c:v>
                </c:pt>
                <c:pt idx="64">
                  <c:v>18473</c:v>
                </c:pt>
                <c:pt idx="65">
                  <c:v>18517.5</c:v>
                </c:pt>
                <c:pt idx="66">
                  <c:v>18586.5</c:v>
                </c:pt>
                <c:pt idx="67">
                  <c:v>18586.5</c:v>
                </c:pt>
                <c:pt idx="68">
                  <c:v>18586.5</c:v>
                </c:pt>
                <c:pt idx="69">
                  <c:v>18589.5</c:v>
                </c:pt>
                <c:pt idx="70">
                  <c:v>18589.5</c:v>
                </c:pt>
                <c:pt idx="71">
                  <c:v>18589.5</c:v>
                </c:pt>
                <c:pt idx="72">
                  <c:v>18590</c:v>
                </c:pt>
                <c:pt idx="73">
                  <c:v>18590</c:v>
                </c:pt>
                <c:pt idx="74">
                  <c:v>18590</c:v>
                </c:pt>
                <c:pt idx="75">
                  <c:v>18645</c:v>
                </c:pt>
                <c:pt idx="76">
                  <c:v>18645</c:v>
                </c:pt>
                <c:pt idx="77">
                  <c:v>18645</c:v>
                </c:pt>
                <c:pt idx="78">
                  <c:v>18655</c:v>
                </c:pt>
                <c:pt idx="79">
                  <c:v>18655</c:v>
                </c:pt>
                <c:pt idx="80">
                  <c:v>18655</c:v>
                </c:pt>
                <c:pt idx="81">
                  <c:v>18655.5</c:v>
                </c:pt>
                <c:pt idx="82">
                  <c:v>19614.5</c:v>
                </c:pt>
                <c:pt idx="84">
                  <c:v>19625</c:v>
                </c:pt>
                <c:pt idx="85">
                  <c:v>19683</c:v>
                </c:pt>
                <c:pt idx="86">
                  <c:v>19683</c:v>
                </c:pt>
                <c:pt idx="87">
                  <c:v>19703.5</c:v>
                </c:pt>
                <c:pt idx="88">
                  <c:v>19703.5</c:v>
                </c:pt>
                <c:pt idx="89">
                  <c:v>19703.5</c:v>
                </c:pt>
                <c:pt idx="90">
                  <c:v>19704</c:v>
                </c:pt>
                <c:pt idx="91">
                  <c:v>19704</c:v>
                </c:pt>
                <c:pt idx="92">
                  <c:v>19704</c:v>
                </c:pt>
                <c:pt idx="93">
                  <c:v>19720.5</c:v>
                </c:pt>
                <c:pt idx="94">
                  <c:v>19720.5</c:v>
                </c:pt>
                <c:pt idx="95">
                  <c:v>19720.5</c:v>
                </c:pt>
                <c:pt idx="96">
                  <c:v>19721</c:v>
                </c:pt>
                <c:pt idx="97">
                  <c:v>19721</c:v>
                </c:pt>
                <c:pt idx="98">
                  <c:v>19721</c:v>
                </c:pt>
                <c:pt idx="99">
                  <c:v>19996</c:v>
                </c:pt>
                <c:pt idx="100">
                  <c:v>19996</c:v>
                </c:pt>
                <c:pt idx="101">
                  <c:v>19996</c:v>
                </c:pt>
                <c:pt idx="102">
                  <c:v>20886.5</c:v>
                </c:pt>
                <c:pt idx="103">
                  <c:v>20897</c:v>
                </c:pt>
                <c:pt idx="104">
                  <c:v>21105</c:v>
                </c:pt>
                <c:pt idx="105">
                  <c:v>22138.5</c:v>
                </c:pt>
                <c:pt idx="106">
                  <c:v>22182.5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22183</c:v>
                </c:pt>
                <c:pt idx="110">
                  <c:v>22183</c:v>
                </c:pt>
                <c:pt idx="111">
                  <c:v>22183</c:v>
                </c:pt>
                <c:pt idx="112">
                  <c:v>22196.5</c:v>
                </c:pt>
                <c:pt idx="113">
                  <c:v>22197</c:v>
                </c:pt>
                <c:pt idx="114">
                  <c:v>22213</c:v>
                </c:pt>
                <c:pt idx="115">
                  <c:v>22213</c:v>
                </c:pt>
                <c:pt idx="116">
                  <c:v>22213</c:v>
                </c:pt>
                <c:pt idx="117">
                  <c:v>22213.5</c:v>
                </c:pt>
                <c:pt idx="118">
                  <c:v>22213.5</c:v>
                </c:pt>
                <c:pt idx="119">
                  <c:v>22213.5</c:v>
                </c:pt>
                <c:pt idx="120">
                  <c:v>22214</c:v>
                </c:pt>
                <c:pt idx="121">
                  <c:v>22214</c:v>
                </c:pt>
                <c:pt idx="122">
                  <c:v>22214</c:v>
                </c:pt>
                <c:pt idx="123">
                  <c:v>22231</c:v>
                </c:pt>
                <c:pt idx="124">
                  <c:v>22244.5</c:v>
                </c:pt>
                <c:pt idx="125">
                  <c:v>22245</c:v>
                </c:pt>
                <c:pt idx="126">
                  <c:v>22285.5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22286</c:v>
                </c:pt>
                <c:pt idx="130">
                  <c:v>22286</c:v>
                </c:pt>
                <c:pt idx="131">
                  <c:v>22286</c:v>
                </c:pt>
                <c:pt idx="132">
                  <c:v>26191.5</c:v>
                </c:pt>
                <c:pt idx="133">
                  <c:v>26218.5</c:v>
                </c:pt>
                <c:pt idx="134">
                  <c:v>26239</c:v>
                </c:pt>
              </c:numCache>
            </c:numRef>
          </c:xVal>
          <c:yVal>
            <c:numRef>
              <c:f>Active!$I$21:$I$980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05-45ED-B7F3-7ED6E0C871C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17211</c:v>
                </c:pt>
                <c:pt idx="2">
                  <c:v>17211</c:v>
                </c:pt>
                <c:pt idx="3">
                  <c:v>17211</c:v>
                </c:pt>
                <c:pt idx="4">
                  <c:v>17211.5</c:v>
                </c:pt>
                <c:pt idx="5">
                  <c:v>17211.5</c:v>
                </c:pt>
                <c:pt idx="6">
                  <c:v>17211.5</c:v>
                </c:pt>
                <c:pt idx="7">
                  <c:v>17218</c:v>
                </c:pt>
                <c:pt idx="8">
                  <c:v>17218</c:v>
                </c:pt>
                <c:pt idx="9">
                  <c:v>17218</c:v>
                </c:pt>
                <c:pt idx="10">
                  <c:v>17218.5</c:v>
                </c:pt>
                <c:pt idx="11">
                  <c:v>17218.5</c:v>
                </c:pt>
                <c:pt idx="12">
                  <c:v>17218.5</c:v>
                </c:pt>
                <c:pt idx="13">
                  <c:v>17314</c:v>
                </c:pt>
                <c:pt idx="14">
                  <c:v>17314</c:v>
                </c:pt>
                <c:pt idx="15">
                  <c:v>17314</c:v>
                </c:pt>
                <c:pt idx="16">
                  <c:v>17314.5</c:v>
                </c:pt>
                <c:pt idx="17">
                  <c:v>17314.5</c:v>
                </c:pt>
                <c:pt idx="18">
                  <c:v>17314.5</c:v>
                </c:pt>
                <c:pt idx="19">
                  <c:v>18281</c:v>
                </c:pt>
                <c:pt idx="20">
                  <c:v>18281</c:v>
                </c:pt>
                <c:pt idx="21">
                  <c:v>18281</c:v>
                </c:pt>
                <c:pt idx="22">
                  <c:v>18335.5</c:v>
                </c:pt>
                <c:pt idx="23">
                  <c:v>18335.5</c:v>
                </c:pt>
                <c:pt idx="24">
                  <c:v>18335.5</c:v>
                </c:pt>
                <c:pt idx="25">
                  <c:v>18336</c:v>
                </c:pt>
                <c:pt idx="26">
                  <c:v>18336</c:v>
                </c:pt>
                <c:pt idx="27">
                  <c:v>18336</c:v>
                </c:pt>
                <c:pt idx="28">
                  <c:v>18345.5</c:v>
                </c:pt>
                <c:pt idx="29">
                  <c:v>18345.5</c:v>
                </c:pt>
                <c:pt idx="30">
                  <c:v>18345.5</c:v>
                </c:pt>
                <c:pt idx="31">
                  <c:v>18346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18349</c:v>
                </c:pt>
                <c:pt idx="36">
                  <c:v>18349</c:v>
                </c:pt>
                <c:pt idx="37">
                  <c:v>18349</c:v>
                </c:pt>
                <c:pt idx="38">
                  <c:v>18349.5</c:v>
                </c:pt>
                <c:pt idx="39">
                  <c:v>18349.5</c:v>
                </c:pt>
                <c:pt idx="40">
                  <c:v>18349.5</c:v>
                </c:pt>
                <c:pt idx="41">
                  <c:v>18352.5</c:v>
                </c:pt>
                <c:pt idx="42">
                  <c:v>18352.5</c:v>
                </c:pt>
                <c:pt idx="43">
                  <c:v>18352.5</c:v>
                </c:pt>
                <c:pt idx="44">
                  <c:v>18353</c:v>
                </c:pt>
                <c:pt idx="45">
                  <c:v>18353</c:v>
                </c:pt>
                <c:pt idx="46">
                  <c:v>18353</c:v>
                </c:pt>
                <c:pt idx="47">
                  <c:v>18394</c:v>
                </c:pt>
                <c:pt idx="48">
                  <c:v>18394.5</c:v>
                </c:pt>
                <c:pt idx="49">
                  <c:v>18407.5</c:v>
                </c:pt>
                <c:pt idx="50">
                  <c:v>18407.5</c:v>
                </c:pt>
                <c:pt idx="51">
                  <c:v>18407.5</c:v>
                </c:pt>
                <c:pt idx="52">
                  <c:v>18408</c:v>
                </c:pt>
                <c:pt idx="53">
                  <c:v>18408</c:v>
                </c:pt>
                <c:pt idx="54">
                  <c:v>18408</c:v>
                </c:pt>
                <c:pt idx="55">
                  <c:v>18411</c:v>
                </c:pt>
                <c:pt idx="56">
                  <c:v>18411</c:v>
                </c:pt>
                <c:pt idx="57">
                  <c:v>18411</c:v>
                </c:pt>
                <c:pt idx="58">
                  <c:v>18411.5</c:v>
                </c:pt>
                <c:pt idx="59">
                  <c:v>18411.5</c:v>
                </c:pt>
                <c:pt idx="60">
                  <c:v>18411.5</c:v>
                </c:pt>
                <c:pt idx="61">
                  <c:v>18472.5</c:v>
                </c:pt>
                <c:pt idx="62">
                  <c:v>18472.5</c:v>
                </c:pt>
                <c:pt idx="63">
                  <c:v>18473</c:v>
                </c:pt>
                <c:pt idx="64">
                  <c:v>18473</c:v>
                </c:pt>
                <c:pt idx="65">
                  <c:v>18517.5</c:v>
                </c:pt>
                <c:pt idx="66">
                  <c:v>18586.5</c:v>
                </c:pt>
                <c:pt idx="67">
                  <c:v>18586.5</c:v>
                </c:pt>
                <c:pt idx="68">
                  <c:v>18586.5</c:v>
                </c:pt>
                <c:pt idx="69">
                  <c:v>18589.5</c:v>
                </c:pt>
                <c:pt idx="70">
                  <c:v>18589.5</c:v>
                </c:pt>
                <c:pt idx="71">
                  <c:v>18589.5</c:v>
                </c:pt>
                <c:pt idx="72">
                  <c:v>18590</c:v>
                </c:pt>
                <c:pt idx="73">
                  <c:v>18590</c:v>
                </c:pt>
                <c:pt idx="74">
                  <c:v>18590</c:v>
                </c:pt>
                <c:pt idx="75">
                  <c:v>18645</c:v>
                </c:pt>
                <c:pt idx="76">
                  <c:v>18645</c:v>
                </c:pt>
                <c:pt idx="77">
                  <c:v>18645</c:v>
                </c:pt>
                <c:pt idx="78">
                  <c:v>18655</c:v>
                </c:pt>
                <c:pt idx="79">
                  <c:v>18655</c:v>
                </c:pt>
                <c:pt idx="80">
                  <c:v>18655</c:v>
                </c:pt>
                <c:pt idx="81">
                  <c:v>18655.5</c:v>
                </c:pt>
                <c:pt idx="82">
                  <c:v>19614.5</c:v>
                </c:pt>
                <c:pt idx="84">
                  <c:v>19625</c:v>
                </c:pt>
                <c:pt idx="85">
                  <c:v>19683</c:v>
                </c:pt>
                <c:pt idx="86">
                  <c:v>19683</c:v>
                </c:pt>
                <c:pt idx="87">
                  <c:v>19703.5</c:v>
                </c:pt>
                <c:pt idx="88">
                  <c:v>19703.5</c:v>
                </c:pt>
                <c:pt idx="89">
                  <c:v>19703.5</c:v>
                </c:pt>
                <c:pt idx="90">
                  <c:v>19704</c:v>
                </c:pt>
                <c:pt idx="91">
                  <c:v>19704</c:v>
                </c:pt>
                <c:pt idx="92">
                  <c:v>19704</c:v>
                </c:pt>
                <c:pt idx="93">
                  <c:v>19720.5</c:v>
                </c:pt>
                <c:pt idx="94">
                  <c:v>19720.5</c:v>
                </c:pt>
                <c:pt idx="95">
                  <c:v>19720.5</c:v>
                </c:pt>
                <c:pt idx="96">
                  <c:v>19721</c:v>
                </c:pt>
                <c:pt idx="97">
                  <c:v>19721</c:v>
                </c:pt>
                <c:pt idx="98">
                  <c:v>19721</c:v>
                </c:pt>
                <c:pt idx="99">
                  <c:v>19996</c:v>
                </c:pt>
                <c:pt idx="100">
                  <c:v>19996</c:v>
                </c:pt>
                <c:pt idx="101">
                  <c:v>19996</c:v>
                </c:pt>
                <c:pt idx="102">
                  <c:v>20886.5</c:v>
                </c:pt>
                <c:pt idx="103">
                  <c:v>20897</c:v>
                </c:pt>
                <c:pt idx="104">
                  <c:v>21105</c:v>
                </c:pt>
                <c:pt idx="105">
                  <c:v>22138.5</c:v>
                </c:pt>
                <c:pt idx="106">
                  <c:v>22182.5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22183</c:v>
                </c:pt>
                <c:pt idx="110">
                  <c:v>22183</c:v>
                </c:pt>
                <c:pt idx="111">
                  <c:v>22183</c:v>
                </c:pt>
                <c:pt idx="112">
                  <c:v>22196.5</c:v>
                </c:pt>
                <c:pt idx="113">
                  <c:v>22197</c:v>
                </c:pt>
                <c:pt idx="114">
                  <c:v>22213</c:v>
                </c:pt>
                <c:pt idx="115">
                  <c:v>22213</c:v>
                </c:pt>
                <c:pt idx="116">
                  <c:v>22213</c:v>
                </c:pt>
                <c:pt idx="117">
                  <c:v>22213.5</c:v>
                </c:pt>
                <c:pt idx="118">
                  <c:v>22213.5</c:v>
                </c:pt>
                <c:pt idx="119">
                  <c:v>22213.5</c:v>
                </c:pt>
                <c:pt idx="120">
                  <c:v>22214</c:v>
                </c:pt>
                <c:pt idx="121">
                  <c:v>22214</c:v>
                </c:pt>
                <c:pt idx="122">
                  <c:v>22214</c:v>
                </c:pt>
                <c:pt idx="123">
                  <c:v>22231</c:v>
                </c:pt>
                <c:pt idx="124">
                  <c:v>22244.5</c:v>
                </c:pt>
                <c:pt idx="125">
                  <c:v>22245</c:v>
                </c:pt>
                <c:pt idx="126">
                  <c:v>22285.5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22286</c:v>
                </c:pt>
                <c:pt idx="130">
                  <c:v>22286</c:v>
                </c:pt>
                <c:pt idx="131">
                  <c:v>22286</c:v>
                </c:pt>
                <c:pt idx="132">
                  <c:v>26191.5</c:v>
                </c:pt>
                <c:pt idx="133">
                  <c:v>26218.5</c:v>
                </c:pt>
                <c:pt idx="134">
                  <c:v>26239</c:v>
                </c:pt>
              </c:numCache>
            </c:numRef>
          </c:xVal>
          <c:yVal>
            <c:numRef>
              <c:f>Active!$J$21:$J$980</c:f>
              <c:numCache>
                <c:formatCode>General</c:formatCode>
                <c:ptCount val="960"/>
                <c:pt idx="34">
                  <c:v>0.31258000000525499</c:v>
                </c:pt>
                <c:pt idx="47">
                  <c:v>0.31222000000707339</c:v>
                </c:pt>
                <c:pt idx="48">
                  <c:v>0.31398500000068452</c:v>
                </c:pt>
                <c:pt idx="82">
                  <c:v>0.3157850000061444</c:v>
                </c:pt>
                <c:pt idx="84">
                  <c:v>0.31435000000055879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05-45ED-B7F3-7ED6E0C871C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17211</c:v>
                </c:pt>
                <c:pt idx="2">
                  <c:v>17211</c:v>
                </c:pt>
                <c:pt idx="3">
                  <c:v>17211</c:v>
                </c:pt>
                <c:pt idx="4">
                  <c:v>17211.5</c:v>
                </c:pt>
                <c:pt idx="5">
                  <c:v>17211.5</c:v>
                </c:pt>
                <c:pt idx="6">
                  <c:v>17211.5</c:v>
                </c:pt>
                <c:pt idx="7">
                  <c:v>17218</c:v>
                </c:pt>
                <c:pt idx="8">
                  <c:v>17218</c:v>
                </c:pt>
                <c:pt idx="9">
                  <c:v>17218</c:v>
                </c:pt>
                <c:pt idx="10">
                  <c:v>17218.5</c:v>
                </c:pt>
                <c:pt idx="11">
                  <c:v>17218.5</c:v>
                </c:pt>
                <c:pt idx="12">
                  <c:v>17218.5</c:v>
                </c:pt>
                <c:pt idx="13">
                  <c:v>17314</c:v>
                </c:pt>
                <c:pt idx="14">
                  <c:v>17314</c:v>
                </c:pt>
                <c:pt idx="15">
                  <c:v>17314</c:v>
                </c:pt>
                <c:pt idx="16">
                  <c:v>17314.5</c:v>
                </c:pt>
                <c:pt idx="17">
                  <c:v>17314.5</c:v>
                </c:pt>
                <c:pt idx="18">
                  <c:v>17314.5</c:v>
                </c:pt>
                <c:pt idx="19">
                  <c:v>18281</c:v>
                </c:pt>
                <c:pt idx="20">
                  <c:v>18281</c:v>
                </c:pt>
                <c:pt idx="21">
                  <c:v>18281</c:v>
                </c:pt>
                <c:pt idx="22">
                  <c:v>18335.5</c:v>
                </c:pt>
                <c:pt idx="23">
                  <c:v>18335.5</c:v>
                </c:pt>
                <c:pt idx="24">
                  <c:v>18335.5</c:v>
                </c:pt>
                <c:pt idx="25">
                  <c:v>18336</c:v>
                </c:pt>
                <c:pt idx="26">
                  <c:v>18336</c:v>
                </c:pt>
                <c:pt idx="27">
                  <c:v>18336</c:v>
                </c:pt>
                <c:pt idx="28">
                  <c:v>18345.5</c:v>
                </c:pt>
                <c:pt idx="29">
                  <c:v>18345.5</c:v>
                </c:pt>
                <c:pt idx="30">
                  <c:v>18345.5</c:v>
                </c:pt>
                <c:pt idx="31">
                  <c:v>18346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18349</c:v>
                </c:pt>
                <c:pt idx="36">
                  <c:v>18349</c:v>
                </c:pt>
                <c:pt idx="37">
                  <c:v>18349</c:v>
                </c:pt>
                <c:pt idx="38">
                  <c:v>18349.5</c:v>
                </c:pt>
                <c:pt idx="39">
                  <c:v>18349.5</c:v>
                </c:pt>
                <c:pt idx="40">
                  <c:v>18349.5</c:v>
                </c:pt>
                <c:pt idx="41">
                  <c:v>18352.5</c:v>
                </c:pt>
                <c:pt idx="42">
                  <c:v>18352.5</c:v>
                </c:pt>
                <c:pt idx="43">
                  <c:v>18352.5</c:v>
                </c:pt>
                <c:pt idx="44">
                  <c:v>18353</c:v>
                </c:pt>
                <c:pt idx="45">
                  <c:v>18353</c:v>
                </c:pt>
                <c:pt idx="46">
                  <c:v>18353</c:v>
                </c:pt>
                <c:pt idx="47">
                  <c:v>18394</c:v>
                </c:pt>
                <c:pt idx="48">
                  <c:v>18394.5</c:v>
                </c:pt>
                <c:pt idx="49">
                  <c:v>18407.5</c:v>
                </c:pt>
                <c:pt idx="50">
                  <c:v>18407.5</c:v>
                </c:pt>
                <c:pt idx="51">
                  <c:v>18407.5</c:v>
                </c:pt>
                <c:pt idx="52">
                  <c:v>18408</c:v>
                </c:pt>
                <c:pt idx="53">
                  <c:v>18408</c:v>
                </c:pt>
                <c:pt idx="54">
                  <c:v>18408</c:v>
                </c:pt>
                <c:pt idx="55">
                  <c:v>18411</c:v>
                </c:pt>
                <c:pt idx="56">
                  <c:v>18411</c:v>
                </c:pt>
                <c:pt idx="57">
                  <c:v>18411</c:v>
                </c:pt>
                <c:pt idx="58">
                  <c:v>18411.5</c:v>
                </c:pt>
                <c:pt idx="59">
                  <c:v>18411.5</c:v>
                </c:pt>
                <c:pt idx="60">
                  <c:v>18411.5</c:v>
                </c:pt>
                <c:pt idx="61">
                  <c:v>18472.5</c:v>
                </c:pt>
                <c:pt idx="62">
                  <c:v>18472.5</c:v>
                </c:pt>
                <c:pt idx="63">
                  <c:v>18473</c:v>
                </c:pt>
                <c:pt idx="64">
                  <c:v>18473</c:v>
                </c:pt>
                <c:pt idx="65">
                  <c:v>18517.5</c:v>
                </c:pt>
                <c:pt idx="66">
                  <c:v>18586.5</c:v>
                </c:pt>
                <c:pt idx="67">
                  <c:v>18586.5</c:v>
                </c:pt>
                <c:pt idx="68">
                  <c:v>18586.5</c:v>
                </c:pt>
                <c:pt idx="69">
                  <c:v>18589.5</c:v>
                </c:pt>
                <c:pt idx="70">
                  <c:v>18589.5</c:v>
                </c:pt>
                <c:pt idx="71">
                  <c:v>18589.5</c:v>
                </c:pt>
                <c:pt idx="72">
                  <c:v>18590</c:v>
                </c:pt>
                <c:pt idx="73">
                  <c:v>18590</c:v>
                </c:pt>
                <c:pt idx="74">
                  <c:v>18590</c:v>
                </c:pt>
                <c:pt idx="75">
                  <c:v>18645</c:v>
                </c:pt>
                <c:pt idx="76">
                  <c:v>18645</c:v>
                </c:pt>
                <c:pt idx="77">
                  <c:v>18645</c:v>
                </c:pt>
                <c:pt idx="78">
                  <c:v>18655</c:v>
                </c:pt>
                <c:pt idx="79">
                  <c:v>18655</c:v>
                </c:pt>
                <c:pt idx="80">
                  <c:v>18655</c:v>
                </c:pt>
                <c:pt idx="81">
                  <c:v>18655.5</c:v>
                </c:pt>
                <c:pt idx="82">
                  <c:v>19614.5</c:v>
                </c:pt>
                <c:pt idx="84">
                  <c:v>19625</c:v>
                </c:pt>
                <c:pt idx="85">
                  <c:v>19683</c:v>
                </c:pt>
                <c:pt idx="86">
                  <c:v>19683</c:v>
                </c:pt>
                <c:pt idx="87">
                  <c:v>19703.5</c:v>
                </c:pt>
                <c:pt idx="88">
                  <c:v>19703.5</c:v>
                </c:pt>
                <c:pt idx="89">
                  <c:v>19703.5</c:v>
                </c:pt>
                <c:pt idx="90">
                  <c:v>19704</c:v>
                </c:pt>
                <c:pt idx="91">
                  <c:v>19704</c:v>
                </c:pt>
                <c:pt idx="92">
                  <c:v>19704</c:v>
                </c:pt>
                <c:pt idx="93">
                  <c:v>19720.5</c:v>
                </c:pt>
                <c:pt idx="94">
                  <c:v>19720.5</c:v>
                </c:pt>
                <c:pt idx="95">
                  <c:v>19720.5</c:v>
                </c:pt>
                <c:pt idx="96">
                  <c:v>19721</c:v>
                </c:pt>
                <c:pt idx="97">
                  <c:v>19721</c:v>
                </c:pt>
                <c:pt idx="98">
                  <c:v>19721</c:v>
                </c:pt>
                <c:pt idx="99">
                  <c:v>19996</c:v>
                </c:pt>
                <c:pt idx="100">
                  <c:v>19996</c:v>
                </c:pt>
                <c:pt idx="101">
                  <c:v>19996</c:v>
                </c:pt>
                <c:pt idx="102">
                  <c:v>20886.5</c:v>
                </c:pt>
                <c:pt idx="103">
                  <c:v>20897</c:v>
                </c:pt>
                <c:pt idx="104">
                  <c:v>21105</c:v>
                </c:pt>
                <c:pt idx="105">
                  <c:v>22138.5</c:v>
                </c:pt>
                <c:pt idx="106">
                  <c:v>22182.5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22183</c:v>
                </c:pt>
                <c:pt idx="110">
                  <c:v>22183</c:v>
                </c:pt>
                <c:pt idx="111">
                  <c:v>22183</c:v>
                </c:pt>
                <c:pt idx="112">
                  <c:v>22196.5</c:v>
                </c:pt>
                <c:pt idx="113">
                  <c:v>22197</c:v>
                </c:pt>
                <c:pt idx="114">
                  <c:v>22213</c:v>
                </c:pt>
                <c:pt idx="115">
                  <c:v>22213</c:v>
                </c:pt>
                <c:pt idx="116">
                  <c:v>22213</c:v>
                </c:pt>
                <c:pt idx="117">
                  <c:v>22213.5</c:v>
                </c:pt>
                <c:pt idx="118">
                  <c:v>22213.5</c:v>
                </c:pt>
                <c:pt idx="119">
                  <c:v>22213.5</c:v>
                </c:pt>
                <c:pt idx="120">
                  <c:v>22214</c:v>
                </c:pt>
                <c:pt idx="121">
                  <c:v>22214</c:v>
                </c:pt>
                <c:pt idx="122">
                  <c:v>22214</c:v>
                </c:pt>
                <c:pt idx="123">
                  <c:v>22231</c:v>
                </c:pt>
                <c:pt idx="124">
                  <c:v>22244.5</c:v>
                </c:pt>
                <c:pt idx="125">
                  <c:v>22245</c:v>
                </c:pt>
                <c:pt idx="126">
                  <c:v>22285.5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22286</c:v>
                </c:pt>
                <c:pt idx="130">
                  <c:v>22286</c:v>
                </c:pt>
                <c:pt idx="131">
                  <c:v>22286</c:v>
                </c:pt>
                <c:pt idx="132">
                  <c:v>26191.5</c:v>
                </c:pt>
                <c:pt idx="133">
                  <c:v>26218.5</c:v>
                </c:pt>
                <c:pt idx="134">
                  <c:v>26239</c:v>
                </c:pt>
              </c:numCache>
            </c:numRef>
          </c:xVal>
          <c:yVal>
            <c:numRef>
              <c:f>Active!$K$21:$K$980</c:f>
              <c:numCache>
                <c:formatCode>General</c:formatCode>
                <c:ptCount val="960"/>
                <c:pt idx="1">
                  <c:v>0.30934000000706874</c:v>
                </c:pt>
                <c:pt idx="2">
                  <c:v>0.30946000000403728</c:v>
                </c:pt>
                <c:pt idx="3">
                  <c:v>0.3096300000033807</c:v>
                </c:pt>
                <c:pt idx="4">
                  <c:v>0.30772499999875436</c:v>
                </c:pt>
                <c:pt idx="5">
                  <c:v>0.30815499999880558</c:v>
                </c:pt>
                <c:pt idx="6">
                  <c:v>0.30863500000123167</c:v>
                </c:pt>
                <c:pt idx="7">
                  <c:v>0.30780000000231666</c:v>
                </c:pt>
                <c:pt idx="8">
                  <c:v>0.30847999999969034</c:v>
                </c:pt>
                <c:pt idx="9">
                  <c:v>0.30915000000095461</c:v>
                </c:pt>
                <c:pt idx="10">
                  <c:v>0.30904499999451218</c:v>
                </c:pt>
                <c:pt idx="11">
                  <c:v>0.30938500000047497</c:v>
                </c:pt>
                <c:pt idx="12">
                  <c:v>0.30951499999355292</c:v>
                </c:pt>
                <c:pt idx="13">
                  <c:v>0.30993999999918742</c:v>
                </c:pt>
                <c:pt idx="14">
                  <c:v>0.30997000000206754</c:v>
                </c:pt>
                <c:pt idx="15">
                  <c:v>0.30999999999767169</c:v>
                </c:pt>
                <c:pt idx="16">
                  <c:v>0.30848500000138301</c:v>
                </c:pt>
                <c:pt idx="17">
                  <c:v>0.30876500000158558</c:v>
                </c:pt>
                <c:pt idx="18">
                  <c:v>0.30913500000315253</c:v>
                </c:pt>
                <c:pt idx="19">
                  <c:v>0.31197999999858439</c:v>
                </c:pt>
                <c:pt idx="20">
                  <c:v>0.31228000000555767</c:v>
                </c:pt>
                <c:pt idx="21">
                  <c:v>0.31248000000050524</c:v>
                </c:pt>
                <c:pt idx="22">
                  <c:v>0.31399500000406988</c:v>
                </c:pt>
                <c:pt idx="23">
                  <c:v>0.31402499999967404</c:v>
                </c:pt>
                <c:pt idx="24">
                  <c:v>0.31441500000073574</c:v>
                </c:pt>
                <c:pt idx="25">
                  <c:v>0.31077999999979511</c:v>
                </c:pt>
                <c:pt idx="26">
                  <c:v>0.31186000000161584</c:v>
                </c:pt>
                <c:pt idx="27">
                  <c:v>0.31199000000196975</c:v>
                </c:pt>
                <c:pt idx="28">
                  <c:v>0.31240500000421889</c:v>
                </c:pt>
                <c:pt idx="29">
                  <c:v>0.31250500000169268</c:v>
                </c:pt>
                <c:pt idx="30">
                  <c:v>0.31509499999810942</c:v>
                </c:pt>
                <c:pt idx="31">
                  <c:v>0.31208000000333413</c:v>
                </c:pt>
                <c:pt idx="32">
                  <c:v>0.31212000000232365</c:v>
                </c:pt>
                <c:pt idx="33">
                  <c:v>0.31217000000469852</c:v>
                </c:pt>
                <c:pt idx="35">
                  <c:v>0.31163000000378815</c:v>
                </c:pt>
                <c:pt idx="36">
                  <c:v>0.31285000000207219</c:v>
                </c:pt>
                <c:pt idx="37">
                  <c:v>0.31289000000106171</c:v>
                </c:pt>
                <c:pt idx="38">
                  <c:v>0.31350499999825843</c:v>
                </c:pt>
                <c:pt idx="39">
                  <c:v>0.31372499999997672</c:v>
                </c:pt>
                <c:pt idx="40">
                  <c:v>0.31402499999967404</c:v>
                </c:pt>
                <c:pt idx="41">
                  <c:v>0.31302500000310829</c:v>
                </c:pt>
                <c:pt idx="42">
                  <c:v>0.31327500000043074</c:v>
                </c:pt>
                <c:pt idx="43">
                  <c:v>0.31354499999724794</c:v>
                </c:pt>
                <c:pt idx="44">
                  <c:v>0.31205000000045402</c:v>
                </c:pt>
                <c:pt idx="45">
                  <c:v>0.31253999999898952</c:v>
                </c:pt>
                <c:pt idx="46">
                  <c:v>0.31264999999984866</c:v>
                </c:pt>
                <c:pt idx="49">
                  <c:v>0.31436499999836087</c:v>
                </c:pt>
                <c:pt idx="50">
                  <c:v>0.31451499999820953</c:v>
                </c:pt>
                <c:pt idx="51">
                  <c:v>0.31506500000250526</c:v>
                </c:pt>
                <c:pt idx="52">
                  <c:v>0.31046000000060303</c:v>
                </c:pt>
                <c:pt idx="53">
                  <c:v>0.31139000000257511</c:v>
                </c:pt>
                <c:pt idx="54">
                  <c:v>0.31244000000151573</c:v>
                </c:pt>
                <c:pt idx="55">
                  <c:v>0.31193999999959487</c:v>
                </c:pt>
                <c:pt idx="56">
                  <c:v>0.3123699999996461</c:v>
                </c:pt>
                <c:pt idx="57">
                  <c:v>0.31257000000186963</c:v>
                </c:pt>
                <c:pt idx="58">
                  <c:v>0.31471500000770902</c:v>
                </c:pt>
                <c:pt idx="59">
                  <c:v>0.31495500000164611</c:v>
                </c:pt>
                <c:pt idx="60">
                  <c:v>0.31556500000442611</c:v>
                </c:pt>
                <c:pt idx="61">
                  <c:v>0.31334500000230037</c:v>
                </c:pt>
                <c:pt idx="62">
                  <c:v>0.31410499999765307</c:v>
                </c:pt>
                <c:pt idx="63">
                  <c:v>0.31171999999787658</c:v>
                </c:pt>
                <c:pt idx="64">
                  <c:v>0.3118700000050012</c:v>
                </c:pt>
                <c:pt idx="65">
                  <c:v>0.31273499999952037</c:v>
                </c:pt>
                <c:pt idx="66">
                  <c:v>0.31341499999689404</c:v>
                </c:pt>
                <c:pt idx="67">
                  <c:v>0.31411500000103842</c:v>
                </c:pt>
                <c:pt idx="68">
                  <c:v>0.31445499999972526</c:v>
                </c:pt>
                <c:pt idx="69">
                  <c:v>0.31334500000230037</c:v>
                </c:pt>
                <c:pt idx="70">
                  <c:v>0.31339499999739928</c:v>
                </c:pt>
                <c:pt idx="71">
                  <c:v>0.31339499999739928</c:v>
                </c:pt>
                <c:pt idx="72">
                  <c:v>0.31191000000399072</c:v>
                </c:pt>
                <c:pt idx="73">
                  <c:v>0.31199000000196975</c:v>
                </c:pt>
                <c:pt idx="74">
                  <c:v>0.31205000000045402</c:v>
                </c:pt>
                <c:pt idx="75">
                  <c:v>0.31223000000318279</c:v>
                </c:pt>
                <c:pt idx="76">
                  <c:v>0.31238000000303145</c:v>
                </c:pt>
                <c:pt idx="77">
                  <c:v>0.31251999999949476</c:v>
                </c:pt>
                <c:pt idx="78">
                  <c:v>0.31218000000080792</c:v>
                </c:pt>
                <c:pt idx="79">
                  <c:v>0.31221000000368804</c:v>
                </c:pt>
                <c:pt idx="80">
                  <c:v>0.31268999999883818</c:v>
                </c:pt>
                <c:pt idx="81">
                  <c:v>0.31298500000411877</c:v>
                </c:pt>
                <c:pt idx="85">
                  <c:v>0.29054000000178348</c:v>
                </c:pt>
                <c:pt idx="86">
                  <c:v>0.31534999999712454</c:v>
                </c:pt>
                <c:pt idx="87">
                  <c:v>0.31540500000119209</c:v>
                </c:pt>
                <c:pt idx="88">
                  <c:v>0.31591499999922235</c:v>
                </c:pt>
                <c:pt idx="89">
                  <c:v>0.31622500000230502</c:v>
                </c:pt>
                <c:pt idx="90">
                  <c:v>0.31406000000424683</c:v>
                </c:pt>
                <c:pt idx="91">
                  <c:v>0.31427000000257976</c:v>
                </c:pt>
                <c:pt idx="92">
                  <c:v>0.31451000000379281</c:v>
                </c:pt>
                <c:pt idx="93">
                  <c:v>0.31513499999709893</c:v>
                </c:pt>
                <c:pt idx="94">
                  <c:v>0.31532500000321306</c:v>
                </c:pt>
                <c:pt idx="95">
                  <c:v>0.31545500000356697</c:v>
                </c:pt>
                <c:pt idx="96">
                  <c:v>0.31389000000490341</c:v>
                </c:pt>
                <c:pt idx="97">
                  <c:v>0.31414000000222586</c:v>
                </c:pt>
                <c:pt idx="98">
                  <c:v>0.31435000000055879</c:v>
                </c:pt>
                <c:pt idx="99">
                  <c:v>0.31378000000404427</c:v>
                </c:pt>
                <c:pt idx="100">
                  <c:v>0.31431000000156928</c:v>
                </c:pt>
                <c:pt idx="101">
                  <c:v>0.31692000000475673</c:v>
                </c:pt>
                <c:pt idx="102">
                  <c:v>0.3104250000033062</c:v>
                </c:pt>
                <c:pt idx="103">
                  <c:v>0.31466000000364147</c:v>
                </c:pt>
                <c:pt idx="104">
                  <c:v>0.31445000000530854</c:v>
                </c:pt>
                <c:pt idx="105">
                  <c:v>0.31550499999866588</c:v>
                </c:pt>
                <c:pt idx="106">
                  <c:v>0.31653499985986855</c:v>
                </c:pt>
                <c:pt idx="107">
                  <c:v>0.31654499993601348</c:v>
                </c:pt>
                <c:pt idx="108">
                  <c:v>0.31674500006192829</c:v>
                </c:pt>
                <c:pt idx="109">
                  <c:v>0.31557000003522262</c:v>
                </c:pt>
                <c:pt idx="110">
                  <c:v>0.31577000016113743</c:v>
                </c:pt>
                <c:pt idx="111">
                  <c:v>0.31584000022849068</c:v>
                </c:pt>
                <c:pt idx="112">
                  <c:v>0.31664499999897089</c:v>
                </c:pt>
                <c:pt idx="113">
                  <c:v>0.31581000000005588</c:v>
                </c:pt>
                <c:pt idx="114">
                  <c:v>0.3148099999234546</c:v>
                </c:pt>
                <c:pt idx="115">
                  <c:v>0.31545000014011748</c:v>
                </c:pt>
                <c:pt idx="116">
                  <c:v>0.31599000006099232</c:v>
                </c:pt>
                <c:pt idx="117">
                  <c:v>0.31707500000629807</c:v>
                </c:pt>
                <c:pt idx="118">
                  <c:v>0.31731499997113133</c:v>
                </c:pt>
                <c:pt idx="119">
                  <c:v>0.31747499979246641</c:v>
                </c:pt>
                <c:pt idx="120">
                  <c:v>0.31527999991521938</c:v>
                </c:pt>
                <c:pt idx="121">
                  <c:v>0.3155099998039077</c:v>
                </c:pt>
                <c:pt idx="122">
                  <c:v>0.31594999989465578</c:v>
                </c:pt>
                <c:pt idx="123">
                  <c:v>0.31532999999762978</c:v>
                </c:pt>
                <c:pt idx="124">
                  <c:v>0.31588500000361819</c:v>
                </c:pt>
                <c:pt idx="125">
                  <c:v>0.31565000000409782</c:v>
                </c:pt>
                <c:pt idx="126">
                  <c:v>0.3160849999403581</c:v>
                </c:pt>
                <c:pt idx="127">
                  <c:v>0.31649499980267137</c:v>
                </c:pt>
                <c:pt idx="128">
                  <c:v>0.31662499986123294</c:v>
                </c:pt>
                <c:pt idx="129">
                  <c:v>0.31585000008635689</c:v>
                </c:pt>
                <c:pt idx="130">
                  <c:v>0.31585000008635689</c:v>
                </c:pt>
                <c:pt idx="131">
                  <c:v>0.31650999998964835</c:v>
                </c:pt>
                <c:pt idx="132">
                  <c:v>0.32309500000701519</c:v>
                </c:pt>
                <c:pt idx="133">
                  <c:v>0.32320500000059837</c:v>
                </c:pt>
                <c:pt idx="134">
                  <c:v>0.32226999999693362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05-45ED-B7F3-7ED6E0C871C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17211</c:v>
                </c:pt>
                <c:pt idx="2">
                  <c:v>17211</c:v>
                </c:pt>
                <c:pt idx="3">
                  <c:v>17211</c:v>
                </c:pt>
                <c:pt idx="4">
                  <c:v>17211.5</c:v>
                </c:pt>
                <c:pt idx="5">
                  <c:v>17211.5</c:v>
                </c:pt>
                <c:pt idx="6">
                  <c:v>17211.5</c:v>
                </c:pt>
                <c:pt idx="7">
                  <c:v>17218</c:v>
                </c:pt>
                <c:pt idx="8">
                  <c:v>17218</c:v>
                </c:pt>
                <c:pt idx="9">
                  <c:v>17218</c:v>
                </c:pt>
                <c:pt idx="10">
                  <c:v>17218.5</c:v>
                </c:pt>
                <c:pt idx="11">
                  <c:v>17218.5</c:v>
                </c:pt>
                <c:pt idx="12">
                  <c:v>17218.5</c:v>
                </c:pt>
                <c:pt idx="13">
                  <c:v>17314</c:v>
                </c:pt>
                <c:pt idx="14">
                  <c:v>17314</c:v>
                </c:pt>
                <c:pt idx="15">
                  <c:v>17314</c:v>
                </c:pt>
                <c:pt idx="16">
                  <c:v>17314.5</c:v>
                </c:pt>
                <c:pt idx="17">
                  <c:v>17314.5</c:v>
                </c:pt>
                <c:pt idx="18">
                  <c:v>17314.5</c:v>
                </c:pt>
                <c:pt idx="19">
                  <c:v>18281</c:v>
                </c:pt>
                <c:pt idx="20">
                  <c:v>18281</c:v>
                </c:pt>
                <c:pt idx="21">
                  <c:v>18281</c:v>
                </c:pt>
                <c:pt idx="22">
                  <c:v>18335.5</c:v>
                </c:pt>
                <c:pt idx="23">
                  <c:v>18335.5</c:v>
                </c:pt>
                <c:pt idx="24">
                  <c:v>18335.5</c:v>
                </c:pt>
                <c:pt idx="25">
                  <c:v>18336</c:v>
                </c:pt>
                <c:pt idx="26">
                  <c:v>18336</c:v>
                </c:pt>
                <c:pt idx="27">
                  <c:v>18336</c:v>
                </c:pt>
                <c:pt idx="28">
                  <c:v>18345.5</c:v>
                </c:pt>
                <c:pt idx="29">
                  <c:v>18345.5</c:v>
                </c:pt>
                <c:pt idx="30">
                  <c:v>18345.5</c:v>
                </c:pt>
                <c:pt idx="31">
                  <c:v>18346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18349</c:v>
                </c:pt>
                <c:pt idx="36">
                  <c:v>18349</c:v>
                </c:pt>
                <c:pt idx="37">
                  <c:v>18349</c:v>
                </c:pt>
                <c:pt idx="38">
                  <c:v>18349.5</c:v>
                </c:pt>
                <c:pt idx="39">
                  <c:v>18349.5</c:v>
                </c:pt>
                <c:pt idx="40">
                  <c:v>18349.5</c:v>
                </c:pt>
                <c:pt idx="41">
                  <c:v>18352.5</c:v>
                </c:pt>
                <c:pt idx="42">
                  <c:v>18352.5</c:v>
                </c:pt>
                <c:pt idx="43">
                  <c:v>18352.5</c:v>
                </c:pt>
                <c:pt idx="44">
                  <c:v>18353</c:v>
                </c:pt>
                <c:pt idx="45">
                  <c:v>18353</c:v>
                </c:pt>
                <c:pt idx="46">
                  <c:v>18353</c:v>
                </c:pt>
                <c:pt idx="47">
                  <c:v>18394</c:v>
                </c:pt>
                <c:pt idx="48">
                  <c:v>18394.5</c:v>
                </c:pt>
                <c:pt idx="49">
                  <c:v>18407.5</c:v>
                </c:pt>
                <c:pt idx="50">
                  <c:v>18407.5</c:v>
                </c:pt>
                <c:pt idx="51">
                  <c:v>18407.5</c:v>
                </c:pt>
                <c:pt idx="52">
                  <c:v>18408</c:v>
                </c:pt>
                <c:pt idx="53">
                  <c:v>18408</c:v>
                </c:pt>
                <c:pt idx="54">
                  <c:v>18408</c:v>
                </c:pt>
                <c:pt idx="55">
                  <c:v>18411</c:v>
                </c:pt>
                <c:pt idx="56">
                  <c:v>18411</c:v>
                </c:pt>
                <c:pt idx="57">
                  <c:v>18411</c:v>
                </c:pt>
                <c:pt idx="58">
                  <c:v>18411.5</c:v>
                </c:pt>
                <c:pt idx="59">
                  <c:v>18411.5</c:v>
                </c:pt>
                <c:pt idx="60">
                  <c:v>18411.5</c:v>
                </c:pt>
                <c:pt idx="61">
                  <c:v>18472.5</c:v>
                </c:pt>
                <c:pt idx="62">
                  <c:v>18472.5</c:v>
                </c:pt>
                <c:pt idx="63">
                  <c:v>18473</c:v>
                </c:pt>
                <c:pt idx="64">
                  <c:v>18473</c:v>
                </c:pt>
                <c:pt idx="65">
                  <c:v>18517.5</c:v>
                </c:pt>
                <c:pt idx="66">
                  <c:v>18586.5</c:v>
                </c:pt>
                <c:pt idx="67">
                  <c:v>18586.5</c:v>
                </c:pt>
                <c:pt idx="68">
                  <c:v>18586.5</c:v>
                </c:pt>
                <c:pt idx="69">
                  <c:v>18589.5</c:v>
                </c:pt>
                <c:pt idx="70">
                  <c:v>18589.5</c:v>
                </c:pt>
                <c:pt idx="71">
                  <c:v>18589.5</c:v>
                </c:pt>
                <c:pt idx="72">
                  <c:v>18590</c:v>
                </c:pt>
                <c:pt idx="73">
                  <c:v>18590</c:v>
                </c:pt>
                <c:pt idx="74">
                  <c:v>18590</c:v>
                </c:pt>
                <c:pt idx="75">
                  <c:v>18645</c:v>
                </c:pt>
                <c:pt idx="76">
                  <c:v>18645</c:v>
                </c:pt>
                <c:pt idx="77">
                  <c:v>18645</c:v>
                </c:pt>
                <c:pt idx="78">
                  <c:v>18655</c:v>
                </c:pt>
                <c:pt idx="79">
                  <c:v>18655</c:v>
                </c:pt>
                <c:pt idx="80">
                  <c:v>18655</c:v>
                </c:pt>
                <c:pt idx="81">
                  <c:v>18655.5</c:v>
                </c:pt>
                <c:pt idx="82">
                  <c:v>19614.5</c:v>
                </c:pt>
                <c:pt idx="84">
                  <c:v>19625</c:v>
                </c:pt>
                <c:pt idx="85">
                  <c:v>19683</c:v>
                </c:pt>
                <c:pt idx="86">
                  <c:v>19683</c:v>
                </c:pt>
                <c:pt idx="87">
                  <c:v>19703.5</c:v>
                </c:pt>
                <c:pt idx="88">
                  <c:v>19703.5</c:v>
                </c:pt>
                <c:pt idx="89">
                  <c:v>19703.5</c:v>
                </c:pt>
                <c:pt idx="90">
                  <c:v>19704</c:v>
                </c:pt>
                <c:pt idx="91">
                  <c:v>19704</c:v>
                </c:pt>
                <c:pt idx="92">
                  <c:v>19704</c:v>
                </c:pt>
                <c:pt idx="93">
                  <c:v>19720.5</c:v>
                </c:pt>
                <c:pt idx="94">
                  <c:v>19720.5</c:v>
                </c:pt>
                <c:pt idx="95">
                  <c:v>19720.5</c:v>
                </c:pt>
                <c:pt idx="96">
                  <c:v>19721</c:v>
                </c:pt>
                <c:pt idx="97">
                  <c:v>19721</c:v>
                </c:pt>
                <c:pt idx="98">
                  <c:v>19721</c:v>
                </c:pt>
                <c:pt idx="99">
                  <c:v>19996</c:v>
                </c:pt>
                <c:pt idx="100">
                  <c:v>19996</c:v>
                </c:pt>
                <c:pt idx="101">
                  <c:v>19996</c:v>
                </c:pt>
                <c:pt idx="102">
                  <c:v>20886.5</c:v>
                </c:pt>
                <c:pt idx="103">
                  <c:v>20897</c:v>
                </c:pt>
                <c:pt idx="104">
                  <c:v>21105</c:v>
                </c:pt>
                <c:pt idx="105">
                  <c:v>22138.5</c:v>
                </c:pt>
                <c:pt idx="106">
                  <c:v>22182.5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22183</c:v>
                </c:pt>
                <c:pt idx="110">
                  <c:v>22183</c:v>
                </c:pt>
                <c:pt idx="111">
                  <c:v>22183</c:v>
                </c:pt>
                <c:pt idx="112">
                  <c:v>22196.5</c:v>
                </c:pt>
                <c:pt idx="113">
                  <c:v>22197</c:v>
                </c:pt>
                <c:pt idx="114">
                  <c:v>22213</c:v>
                </c:pt>
                <c:pt idx="115">
                  <c:v>22213</c:v>
                </c:pt>
                <c:pt idx="116">
                  <c:v>22213</c:v>
                </c:pt>
                <c:pt idx="117">
                  <c:v>22213.5</c:v>
                </c:pt>
                <c:pt idx="118">
                  <c:v>22213.5</c:v>
                </c:pt>
                <c:pt idx="119">
                  <c:v>22213.5</c:v>
                </c:pt>
                <c:pt idx="120">
                  <c:v>22214</c:v>
                </c:pt>
                <c:pt idx="121">
                  <c:v>22214</c:v>
                </c:pt>
                <c:pt idx="122">
                  <c:v>22214</c:v>
                </c:pt>
                <c:pt idx="123">
                  <c:v>22231</c:v>
                </c:pt>
                <c:pt idx="124">
                  <c:v>22244.5</c:v>
                </c:pt>
                <c:pt idx="125">
                  <c:v>22245</c:v>
                </c:pt>
                <c:pt idx="126">
                  <c:v>22285.5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22286</c:v>
                </c:pt>
                <c:pt idx="130">
                  <c:v>22286</c:v>
                </c:pt>
                <c:pt idx="131">
                  <c:v>22286</c:v>
                </c:pt>
                <c:pt idx="132">
                  <c:v>26191.5</c:v>
                </c:pt>
                <c:pt idx="133">
                  <c:v>26218.5</c:v>
                </c:pt>
                <c:pt idx="134">
                  <c:v>26239</c:v>
                </c:pt>
              </c:numCache>
            </c:numRef>
          </c:xVal>
          <c:yVal>
            <c:numRef>
              <c:f>Active!$L$21:$L$980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05-45ED-B7F3-7ED6E0C871C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17211</c:v>
                </c:pt>
                <c:pt idx="2">
                  <c:v>17211</c:v>
                </c:pt>
                <c:pt idx="3">
                  <c:v>17211</c:v>
                </c:pt>
                <c:pt idx="4">
                  <c:v>17211.5</c:v>
                </c:pt>
                <c:pt idx="5">
                  <c:v>17211.5</c:v>
                </c:pt>
                <c:pt idx="6">
                  <c:v>17211.5</c:v>
                </c:pt>
                <c:pt idx="7">
                  <c:v>17218</c:v>
                </c:pt>
                <c:pt idx="8">
                  <c:v>17218</c:v>
                </c:pt>
                <c:pt idx="9">
                  <c:v>17218</c:v>
                </c:pt>
                <c:pt idx="10">
                  <c:v>17218.5</c:v>
                </c:pt>
                <c:pt idx="11">
                  <c:v>17218.5</c:v>
                </c:pt>
                <c:pt idx="12">
                  <c:v>17218.5</c:v>
                </c:pt>
                <c:pt idx="13">
                  <c:v>17314</c:v>
                </c:pt>
                <c:pt idx="14">
                  <c:v>17314</c:v>
                </c:pt>
                <c:pt idx="15">
                  <c:v>17314</c:v>
                </c:pt>
                <c:pt idx="16">
                  <c:v>17314.5</c:v>
                </c:pt>
                <c:pt idx="17">
                  <c:v>17314.5</c:v>
                </c:pt>
                <c:pt idx="18">
                  <c:v>17314.5</c:v>
                </c:pt>
                <c:pt idx="19">
                  <c:v>18281</c:v>
                </c:pt>
                <c:pt idx="20">
                  <c:v>18281</c:v>
                </c:pt>
                <c:pt idx="21">
                  <c:v>18281</c:v>
                </c:pt>
                <c:pt idx="22">
                  <c:v>18335.5</c:v>
                </c:pt>
                <c:pt idx="23">
                  <c:v>18335.5</c:v>
                </c:pt>
                <c:pt idx="24">
                  <c:v>18335.5</c:v>
                </c:pt>
                <c:pt idx="25">
                  <c:v>18336</c:v>
                </c:pt>
                <c:pt idx="26">
                  <c:v>18336</c:v>
                </c:pt>
                <c:pt idx="27">
                  <c:v>18336</c:v>
                </c:pt>
                <c:pt idx="28">
                  <c:v>18345.5</c:v>
                </c:pt>
                <c:pt idx="29">
                  <c:v>18345.5</c:v>
                </c:pt>
                <c:pt idx="30">
                  <c:v>18345.5</c:v>
                </c:pt>
                <c:pt idx="31">
                  <c:v>18346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18349</c:v>
                </c:pt>
                <c:pt idx="36">
                  <c:v>18349</c:v>
                </c:pt>
                <c:pt idx="37">
                  <c:v>18349</c:v>
                </c:pt>
                <c:pt idx="38">
                  <c:v>18349.5</c:v>
                </c:pt>
                <c:pt idx="39">
                  <c:v>18349.5</c:v>
                </c:pt>
                <c:pt idx="40">
                  <c:v>18349.5</c:v>
                </c:pt>
                <c:pt idx="41">
                  <c:v>18352.5</c:v>
                </c:pt>
                <c:pt idx="42">
                  <c:v>18352.5</c:v>
                </c:pt>
                <c:pt idx="43">
                  <c:v>18352.5</c:v>
                </c:pt>
                <c:pt idx="44">
                  <c:v>18353</c:v>
                </c:pt>
                <c:pt idx="45">
                  <c:v>18353</c:v>
                </c:pt>
                <c:pt idx="46">
                  <c:v>18353</c:v>
                </c:pt>
                <c:pt idx="47">
                  <c:v>18394</c:v>
                </c:pt>
                <c:pt idx="48">
                  <c:v>18394.5</c:v>
                </c:pt>
                <c:pt idx="49">
                  <c:v>18407.5</c:v>
                </c:pt>
                <c:pt idx="50">
                  <c:v>18407.5</c:v>
                </c:pt>
                <c:pt idx="51">
                  <c:v>18407.5</c:v>
                </c:pt>
                <c:pt idx="52">
                  <c:v>18408</c:v>
                </c:pt>
                <c:pt idx="53">
                  <c:v>18408</c:v>
                </c:pt>
                <c:pt idx="54">
                  <c:v>18408</c:v>
                </c:pt>
                <c:pt idx="55">
                  <c:v>18411</c:v>
                </c:pt>
                <c:pt idx="56">
                  <c:v>18411</c:v>
                </c:pt>
                <c:pt idx="57">
                  <c:v>18411</c:v>
                </c:pt>
                <c:pt idx="58">
                  <c:v>18411.5</c:v>
                </c:pt>
                <c:pt idx="59">
                  <c:v>18411.5</c:v>
                </c:pt>
                <c:pt idx="60">
                  <c:v>18411.5</c:v>
                </c:pt>
                <c:pt idx="61">
                  <c:v>18472.5</c:v>
                </c:pt>
                <c:pt idx="62">
                  <c:v>18472.5</c:v>
                </c:pt>
                <c:pt idx="63">
                  <c:v>18473</c:v>
                </c:pt>
                <c:pt idx="64">
                  <c:v>18473</c:v>
                </c:pt>
                <c:pt idx="65">
                  <c:v>18517.5</c:v>
                </c:pt>
                <c:pt idx="66">
                  <c:v>18586.5</c:v>
                </c:pt>
                <c:pt idx="67">
                  <c:v>18586.5</c:v>
                </c:pt>
                <c:pt idx="68">
                  <c:v>18586.5</c:v>
                </c:pt>
                <c:pt idx="69">
                  <c:v>18589.5</c:v>
                </c:pt>
                <c:pt idx="70">
                  <c:v>18589.5</c:v>
                </c:pt>
                <c:pt idx="71">
                  <c:v>18589.5</c:v>
                </c:pt>
                <c:pt idx="72">
                  <c:v>18590</c:v>
                </c:pt>
                <c:pt idx="73">
                  <c:v>18590</c:v>
                </c:pt>
                <c:pt idx="74">
                  <c:v>18590</c:v>
                </c:pt>
                <c:pt idx="75">
                  <c:v>18645</c:v>
                </c:pt>
                <c:pt idx="76">
                  <c:v>18645</c:v>
                </c:pt>
                <c:pt idx="77">
                  <c:v>18645</c:v>
                </c:pt>
                <c:pt idx="78">
                  <c:v>18655</c:v>
                </c:pt>
                <c:pt idx="79">
                  <c:v>18655</c:v>
                </c:pt>
                <c:pt idx="80">
                  <c:v>18655</c:v>
                </c:pt>
                <c:pt idx="81">
                  <c:v>18655.5</c:v>
                </c:pt>
                <c:pt idx="82">
                  <c:v>19614.5</c:v>
                </c:pt>
                <c:pt idx="84">
                  <c:v>19625</c:v>
                </c:pt>
                <c:pt idx="85">
                  <c:v>19683</c:v>
                </c:pt>
                <c:pt idx="86">
                  <c:v>19683</c:v>
                </c:pt>
                <c:pt idx="87">
                  <c:v>19703.5</c:v>
                </c:pt>
                <c:pt idx="88">
                  <c:v>19703.5</c:v>
                </c:pt>
                <c:pt idx="89">
                  <c:v>19703.5</c:v>
                </c:pt>
                <c:pt idx="90">
                  <c:v>19704</c:v>
                </c:pt>
                <c:pt idx="91">
                  <c:v>19704</c:v>
                </c:pt>
                <c:pt idx="92">
                  <c:v>19704</c:v>
                </c:pt>
                <c:pt idx="93">
                  <c:v>19720.5</c:v>
                </c:pt>
                <c:pt idx="94">
                  <c:v>19720.5</c:v>
                </c:pt>
                <c:pt idx="95">
                  <c:v>19720.5</c:v>
                </c:pt>
                <c:pt idx="96">
                  <c:v>19721</c:v>
                </c:pt>
                <c:pt idx="97">
                  <c:v>19721</c:v>
                </c:pt>
                <c:pt idx="98">
                  <c:v>19721</c:v>
                </c:pt>
                <c:pt idx="99">
                  <c:v>19996</c:v>
                </c:pt>
                <c:pt idx="100">
                  <c:v>19996</c:v>
                </c:pt>
                <c:pt idx="101">
                  <c:v>19996</c:v>
                </c:pt>
                <c:pt idx="102">
                  <c:v>20886.5</c:v>
                </c:pt>
                <c:pt idx="103">
                  <c:v>20897</c:v>
                </c:pt>
                <c:pt idx="104">
                  <c:v>21105</c:v>
                </c:pt>
                <c:pt idx="105">
                  <c:v>22138.5</c:v>
                </c:pt>
                <c:pt idx="106">
                  <c:v>22182.5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22183</c:v>
                </c:pt>
                <c:pt idx="110">
                  <c:v>22183</c:v>
                </c:pt>
                <c:pt idx="111">
                  <c:v>22183</c:v>
                </c:pt>
                <c:pt idx="112">
                  <c:v>22196.5</c:v>
                </c:pt>
                <c:pt idx="113">
                  <c:v>22197</c:v>
                </c:pt>
                <c:pt idx="114">
                  <c:v>22213</c:v>
                </c:pt>
                <c:pt idx="115">
                  <c:v>22213</c:v>
                </c:pt>
                <c:pt idx="116">
                  <c:v>22213</c:v>
                </c:pt>
                <c:pt idx="117">
                  <c:v>22213.5</c:v>
                </c:pt>
                <c:pt idx="118">
                  <c:v>22213.5</c:v>
                </c:pt>
                <c:pt idx="119">
                  <c:v>22213.5</c:v>
                </c:pt>
                <c:pt idx="120">
                  <c:v>22214</c:v>
                </c:pt>
                <c:pt idx="121">
                  <c:v>22214</c:v>
                </c:pt>
                <c:pt idx="122">
                  <c:v>22214</c:v>
                </c:pt>
                <c:pt idx="123">
                  <c:v>22231</c:v>
                </c:pt>
                <c:pt idx="124">
                  <c:v>22244.5</c:v>
                </c:pt>
                <c:pt idx="125">
                  <c:v>22245</c:v>
                </c:pt>
                <c:pt idx="126">
                  <c:v>22285.5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22286</c:v>
                </c:pt>
                <c:pt idx="130">
                  <c:v>22286</c:v>
                </c:pt>
                <c:pt idx="131">
                  <c:v>22286</c:v>
                </c:pt>
                <c:pt idx="132">
                  <c:v>26191.5</c:v>
                </c:pt>
                <c:pt idx="133">
                  <c:v>26218.5</c:v>
                </c:pt>
                <c:pt idx="134">
                  <c:v>26239</c:v>
                </c:pt>
              </c:numCache>
            </c:numRef>
          </c:xVal>
          <c:yVal>
            <c:numRef>
              <c:f>Active!$M$21:$M$980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05-45ED-B7F3-7ED6E0C871C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17211</c:v>
                </c:pt>
                <c:pt idx="2">
                  <c:v>17211</c:v>
                </c:pt>
                <c:pt idx="3">
                  <c:v>17211</c:v>
                </c:pt>
                <c:pt idx="4">
                  <c:v>17211.5</c:v>
                </c:pt>
                <c:pt idx="5">
                  <c:v>17211.5</c:v>
                </c:pt>
                <c:pt idx="6">
                  <c:v>17211.5</c:v>
                </c:pt>
                <c:pt idx="7">
                  <c:v>17218</c:v>
                </c:pt>
                <c:pt idx="8">
                  <c:v>17218</c:v>
                </c:pt>
                <c:pt idx="9">
                  <c:v>17218</c:v>
                </c:pt>
                <c:pt idx="10">
                  <c:v>17218.5</c:v>
                </c:pt>
                <c:pt idx="11">
                  <c:v>17218.5</c:v>
                </c:pt>
                <c:pt idx="12">
                  <c:v>17218.5</c:v>
                </c:pt>
                <c:pt idx="13">
                  <c:v>17314</c:v>
                </c:pt>
                <c:pt idx="14">
                  <c:v>17314</c:v>
                </c:pt>
                <c:pt idx="15">
                  <c:v>17314</c:v>
                </c:pt>
                <c:pt idx="16">
                  <c:v>17314.5</c:v>
                </c:pt>
                <c:pt idx="17">
                  <c:v>17314.5</c:v>
                </c:pt>
                <c:pt idx="18">
                  <c:v>17314.5</c:v>
                </c:pt>
                <c:pt idx="19">
                  <c:v>18281</c:v>
                </c:pt>
                <c:pt idx="20">
                  <c:v>18281</c:v>
                </c:pt>
                <c:pt idx="21">
                  <c:v>18281</c:v>
                </c:pt>
                <c:pt idx="22">
                  <c:v>18335.5</c:v>
                </c:pt>
                <c:pt idx="23">
                  <c:v>18335.5</c:v>
                </c:pt>
                <c:pt idx="24">
                  <c:v>18335.5</c:v>
                </c:pt>
                <c:pt idx="25">
                  <c:v>18336</c:v>
                </c:pt>
                <c:pt idx="26">
                  <c:v>18336</c:v>
                </c:pt>
                <c:pt idx="27">
                  <c:v>18336</c:v>
                </c:pt>
                <c:pt idx="28">
                  <c:v>18345.5</c:v>
                </c:pt>
                <c:pt idx="29">
                  <c:v>18345.5</c:v>
                </c:pt>
                <c:pt idx="30">
                  <c:v>18345.5</c:v>
                </c:pt>
                <c:pt idx="31">
                  <c:v>18346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18349</c:v>
                </c:pt>
                <c:pt idx="36">
                  <c:v>18349</c:v>
                </c:pt>
                <c:pt idx="37">
                  <c:v>18349</c:v>
                </c:pt>
                <c:pt idx="38">
                  <c:v>18349.5</c:v>
                </c:pt>
                <c:pt idx="39">
                  <c:v>18349.5</c:v>
                </c:pt>
                <c:pt idx="40">
                  <c:v>18349.5</c:v>
                </c:pt>
                <c:pt idx="41">
                  <c:v>18352.5</c:v>
                </c:pt>
                <c:pt idx="42">
                  <c:v>18352.5</c:v>
                </c:pt>
                <c:pt idx="43">
                  <c:v>18352.5</c:v>
                </c:pt>
                <c:pt idx="44">
                  <c:v>18353</c:v>
                </c:pt>
                <c:pt idx="45">
                  <c:v>18353</c:v>
                </c:pt>
                <c:pt idx="46">
                  <c:v>18353</c:v>
                </c:pt>
                <c:pt idx="47">
                  <c:v>18394</c:v>
                </c:pt>
                <c:pt idx="48">
                  <c:v>18394.5</c:v>
                </c:pt>
                <c:pt idx="49">
                  <c:v>18407.5</c:v>
                </c:pt>
                <c:pt idx="50">
                  <c:v>18407.5</c:v>
                </c:pt>
                <c:pt idx="51">
                  <c:v>18407.5</c:v>
                </c:pt>
                <c:pt idx="52">
                  <c:v>18408</c:v>
                </c:pt>
                <c:pt idx="53">
                  <c:v>18408</c:v>
                </c:pt>
                <c:pt idx="54">
                  <c:v>18408</c:v>
                </c:pt>
                <c:pt idx="55">
                  <c:v>18411</c:v>
                </c:pt>
                <c:pt idx="56">
                  <c:v>18411</c:v>
                </c:pt>
                <c:pt idx="57">
                  <c:v>18411</c:v>
                </c:pt>
                <c:pt idx="58">
                  <c:v>18411.5</c:v>
                </c:pt>
                <c:pt idx="59">
                  <c:v>18411.5</c:v>
                </c:pt>
                <c:pt idx="60">
                  <c:v>18411.5</c:v>
                </c:pt>
                <c:pt idx="61">
                  <c:v>18472.5</c:v>
                </c:pt>
                <c:pt idx="62">
                  <c:v>18472.5</c:v>
                </c:pt>
                <c:pt idx="63">
                  <c:v>18473</c:v>
                </c:pt>
                <c:pt idx="64">
                  <c:v>18473</c:v>
                </c:pt>
                <c:pt idx="65">
                  <c:v>18517.5</c:v>
                </c:pt>
                <c:pt idx="66">
                  <c:v>18586.5</c:v>
                </c:pt>
                <c:pt idx="67">
                  <c:v>18586.5</c:v>
                </c:pt>
                <c:pt idx="68">
                  <c:v>18586.5</c:v>
                </c:pt>
                <c:pt idx="69">
                  <c:v>18589.5</c:v>
                </c:pt>
                <c:pt idx="70">
                  <c:v>18589.5</c:v>
                </c:pt>
                <c:pt idx="71">
                  <c:v>18589.5</c:v>
                </c:pt>
                <c:pt idx="72">
                  <c:v>18590</c:v>
                </c:pt>
                <c:pt idx="73">
                  <c:v>18590</c:v>
                </c:pt>
                <c:pt idx="74">
                  <c:v>18590</c:v>
                </c:pt>
                <c:pt idx="75">
                  <c:v>18645</c:v>
                </c:pt>
                <c:pt idx="76">
                  <c:v>18645</c:v>
                </c:pt>
                <c:pt idx="77">
                  <c:v>18645</c:v>
                </c:pt>
                <c:pt idx="78">
                  <c:v>18655</c:v>
                </c:pt>
                <c:pt idx="79">
                  <c:v>18655</c:v>
                </c:pt>
                <c:pt idx="80">
                  <c:v>18655</c:v>
                </c:pt>
                <c:pt idx="81">
                  <c:v>18655.5</c:v>
                </c:pt>
                <c:pt idx="82">
                  <c:v>19614.5</c:v>
                </c:pt>
                <c:pt idx="84">
                  <c:v>19625</c:v>
                </c:pt>
                <c:pt idx="85">
                  <c:v>19683</c:v>
                </c:pt>
                <c:pt idx="86">
                  <c:v>19683</c:v>
                </c:pt>
                <c:pt idx="87">
                  <c:v>19703.5</c:v>
                </c:pt>
                <c:pt idx="88">
                  <c:v>19703.5</c:v>
                </c:pt>
                <c:pt idx="89">
                  <c:v>19703.5</c:v>
                </c:pt>
                <c:pt idx="90">
                  <c:v>19704</c:v>
                </c:pt>
                <c:pt idx="91">
                  <c:v>19704</c:v>
                </c:pt>
                <c:pt idx="92">
                  <c:v>19704</c:v>
                </c:pt>
                <c:pt idx="93">
                  <c:v>19720.5</c:v>
                </c:pt>
                <c:pt idx="94">
                  <c:v>19720.5</c:v>
                </c:pt>
                <c:pt idx="95">
                  <c:v>19720.5</c:v>
                </c:pt>
                <c:pt idx="96">
                  <c:v>19721</c:v>
                </c:pt>
                <c:pt idx="97">
                  <c:v>19721</c:v>
                </c:pt>
                <c:pt idx="98">
                  <c:v>19721</c:v>
                </c:pt>
                <c:pt idx="99">
                  <c:v>19996</c:v>
                </c:pt>
                <c:pt idx="100">
                  <c:v>19996</c:v>
                </c:pt>
                <c:pt idx="101">
                  <c:v>19996</c:v>
                </c:pt>
                <c:pt idx="102">
                  <c:v>20886.5</c:v>
                </c:pt>
                <c:pt idx="103">
                  <c:v>20897</c:v>
                </c:pt>
                <c:pt idx="104">
                  <c:v>21105</c:v>
                </c:pt>
                <c:pt idx="105">
                  <c:v>22138.5</c:v>
                </c:pt>
                <c:pt idx="106">
                  <c:v>22182.5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22183</c:v>
                </c:pt>
                <c:pt idx="110">
                  <c:v>22183</c:v>
                </c:pt>
                <c:pt idx="111">
                  <c:v>22183</c:v>
                </c:pt>
                <c:pt idx="112">
                  <c:v>22196.5</c:v>
                </c:pt>
                <c:pt idx="113">
                  <c:v>22197</c:v>
                </c:pt>
                <c:pt idx="114">
                  <c:v>22213</c:v>
                </c:pt>
                <c:pt idx="115">
                  <c:v>22213</c:v>
                </c:pt>
                <c:pt idx="116">
                  <c:v>22213</c:v>
                </c:pt>
                <c:pt idx="117">
                  <c:v>22213.5</c:v>
                </c:pt>
                <c:pt idx="118">
                  <c:v>22213.5</c:v>
                </c:pt>
                <c:pt idx="119">
                  <c:v>22213.5</c:v>
                </c:pt>
                <c:pt idx="120">
                  <c:v>22214</c:v>
                </c:pt>
                <c:pt idx="121">
                  <c:v>22214</c:v>
                </c:pt>
                <c:pt idx="122">
                  <c:v>22214</c:v>
                </c:pt>
                <c:pt idx="123">
                  <c:v>22231</c:v>
                </c:pt>
                <c:pt idx="124">
                  <c:v>22244.5</c:v>
                </c:pt>
                <c:pt idx="125">
                  <c:v>22245</c:v>
                </c:pt>
                <c:pt idx="126">
                  <c:v>22285.5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22286</c:v>
                </c:pt>
                <c:pt idx="130">
                  <c:v>22286</c:v>
                </c:pt>
                <c:pt idx="131">
                  <c:v>22286</c:v>
                </c:pt>
                <c:pt idx="132">
                  <c:v>26191.5</c:v>
                </c:pt>
                <c:pt idx="133">
                  <c:v>26218.5</c:v>
                </c:pt>
                <c:pt idx="134">
                  <c:v>26239</c:v>
                </c:pt>
              </c:numCache>
            </c:numRef>
          </c:xVal>
          <c:yVal>
            <c:numRef>
              <c:f>Active!$N$21:$N$980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05-45ED-B7F3-7ED6E0C871C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17211</c:v>
                </c:pt>
                <c:pt idx="2">
                  <c:v>17211</c:v>
                </c:pt>
                <c:pt idx="3">
                  <c:v>17211</c:v>
                </c:pt>
                <c:pt idx="4">
                  <c:v>17211.5</c:v>
                </c:pt>
                <c:pt idx="5">
                  <c:v>17211.5</c:v>
                </c:pt>
                <c:pt idx="6">
                  <c:v>17211.5</c:v>
                </c:pt>
                <c:pt idx="7">
                  <c:v>17218</c:v>
                </c:pt>
                <c:pt idx="8">
                  <c:v>17218</c:v>
                </c:pt>
                <c:pt idx="9">
                  <c:v>17218</c:v>
                </c:pt>
                <c:pt idx="10">
                  <c:v>17218.5</c:v>
                </c:pt>
                <c:pt idx="11">
                  <c:v>17218.5</c:v>
                </c:pt>
                <c:pt idx="12">
                  <c:v>17218.5</c:v>
                </c:pt>
                <c:pt idx="13">
                  <c:v>17314</c:v>
                </c:pt>
                <c:pt idx="14">
                  <c:v>17314</c:v>
                </c:pt>
                <c:pt idx="15">
                  <c:v>17314</c:v>
                </c:pt>
                <c:pt idx="16">
                  <c:v>17314.5</c:v>
                </c:pt>
                <c:pt idx="17">
                  <c:v>17314.5</c:v>
                </c:pt>
                <c:pt idx="18">
                  <c:v>17314.5</c:v>
                </c:pt>
                <c:pt idx="19">
                  <c:v>18281</c:v>
                </c:pt>
                <c:pt idx="20">
                  <c:v>18281</c:v>
                </c:pt>
                <c:pt idx="21">
                  <c:v>18281</c:v>
                </c:pt>
                <c:pt idx="22">
                  <c:v>18335.5</c:v>
                </c:pt>
                <c:pt idx="23">
                  <c:v>18335.5</c:v>
                </c:pt>
                <c:pt idx="24">
                  <c:v>18335.5</c:v>
                </c:pt>
                <c:pt idx="25">
                  <c:v>18336</c:v>
                </c:pt>
                <c:pt idx="26">
                  <c:v>18336</c:v>
                </c:pt>
                <c:pt idx="27">
                  <c:v>18336</c:v>
                </c:pt>
                <c:pt idx="28">
                  <c:v>18345.5</c:v>
                </c:pt>
                <c:pt idx="29">
                  <c:v>18345.5</c:v>
                </c:pt>
                <c:pt idx="30">
                  <c:v>18345.5</c:v>
                </c:pt>
                <c:pt idx="31">
                  <c:v>18346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18349</c:v>
                </c:pt>
                <c:pt idx="36">
                  <c:v>18349</c:v>
                </c:pt>
                <c:pt idx="37">
                  <c:v>18349</c:v>
                </c:pt>
                <c:pt idx="38">
                  <c:v>18349.5</c:v>
                </c:pt>
                <c:pt idx="39">
                  <c:v>18349.5</c:v>
                </c:pt>
                <c:pt idx="40">
                  <c:v>18349.5</c:v>
                </c:pt>
                <c:pt idx="41">
                  <c:v>18352.5</c:v>
                </c:pt>
                <c:pt idx="42">
                  <c:v>18352.5</c:v>
                </c:pt>
                <c:pt idx="43">
                  <c:v>18352.5</c:v>
                </c:pt>
                <c:pt idx="44">
                  <c:v>18353</c:v>
                </c:pt>
                <c:pt idx="45">
                  <c:v>18353</c:v>
                </c:pt>
                <c:pt idx="46">
                  <c:v>18353</c:v>
                </c:pt>
                <c:pt idx="47">
                  <c:v>18394</c:v>
                </c:pt>
                <c:pt idx="48">
                  <c:v>18394.5</c:v>
                </c:pt>
                <c:pt idx="49">
                  <c:v>18407.5</c:v>
                </c:pt>
                <c:pt idx="50">
                  <c:v>18407.5</c:v>
                </c:pt>
                <c:pt idx="51">
                  <c:v>18407.5</c:v>
                </c:pt>
                <c:pt idx="52">
                  <c:v>18408</c:v>
                </c:pt>
                <c:pt idx="53">
                  <c:v>18408</c:v>
                </c:pt>
                <c:pt idx="54">
                  <c:v>18408</c:v>
                </c:pt>
                <c:pt idx="55">
                  <c:v>18411</c:v>
                </c:pt>
                <c:pt idx="56">
                  <c:v>18411</c:v>
                </c:pt>
                <c:pt idx="57">
                  <c:v>18411</c:v>
                </c:pt>
                <c:pt idx="58">
                  <c:v>18411.5</c:v>
                </c:pt>
                <c:pt idx="59">
                  <c:v>18411.5</c:v>
                </c:pt>
                <c:pt idx="60">
                  <c:v>18411.5</c:v>
                </c:pt>
                <c:pt idx="61">
                  <c:v>18472.5</c:v>
                </c:pt>
                <c:pt idx="62">
                  <c:v>18472.5</c:v>
                </c:pt>
                <c:pt idx="63">
                  <c:v>18473</c:v>
                </c:pt>
                <c:pt idx="64">
                  <c:v>18473</c:v>
                </c:pt>
                <c:pt idx="65">
                  <c:v>18517.5</c:v>
                </c:pt>
                <c:pt idx="66">
                  <c:v>18586.5</c:v>
                </c:pt>
                <c:pt idx="67">
                  <c:v>18586.5</c:v>
                </c:pt>
                <c:pt idx="68">
                  <c:v>18586.5</c:v>
                </c:pt>
                <c:pt idx="69">
                  <c:v>18589.5</c:v>
                </c:pt>
                <c:pt idx="70">
                  <c:v>18589.5</c:v>
                </c:pt>
                <c:pt idx="71">
                  <c:v>18589.5</c:v>
                </c:pt>
                <c:pt idx="72">
                  <c:v>18590</c:v>
                </c:pt>
                <c:pt idx="73">
                  <c:v>18590</c:v>
                </c:pt>
                <c:pt idx="74">
                  <c:v>18590</c:v>
                </c:pt>
                <c:pt idx="75">
                  <c:v>18645</c:v>
                </c:pt>
                <c:pt idx="76">
                  <c:v>18645</c:v>
                </c:pt>
                <c:pt idx="77">
                  <c:v>18645</c:v>
                </c:pt>
                <c:pt idx="78">
                  <c:v>18655</c:v>
                </c:pt>
                <c:pt idx="79">
                  <c:v>18655</c:v>
                </c:pt>
                <c:pt idx="80">
                  <c:v>18655</c:v>
                </c:pt>
                <c:pt idx="81">
                  <c:v>18655.5</c:v>
                </c:pt>
                <c:pt idx="82">
                  <c:v>19614.5</c:v>
                </c:pt>
                <c:pt idx="84">
                  <c:v>19625</c:v>
                </c:pt>
                <c:pt idx="85">
                  <c:v>19683</c:v>
                </c:pt>
                <c:pt idx="86">
                  <c:v>19683</c:v>
                </c:pt>
                <c:pt idx="87">
                  <c:v>19703.5</c:v>
                </c:pt>
                <c:pt idx="88">
                  <c:v>19703.5</c:v>
                </c:pt>
                <c:pt idx="89">
                  <c:v>19703.5</c:v>
                </c:pt>
                <c:pt idx="90">
                  <c:v>19704</c:v>
                </c:pt>
                <c:pt idx="91">
                  <c:v>19704</c:v>
                </c:pt>
                <c:pt idx="92">
                  <c:v>19704</c:v>
                </c:pt>
                <c:pt idx="93">
                  <c:v>19720.5</c:v>
                </c:pt>
                <c:pt idx="94">
                  <c:v>19720.5</c:v>
                </c:pt>
                <c:pt idx="95">
                  <c:v>19720.5</c:v>
                </c:pt>
                <c:pt idx="96">
                  <c:v>19721</c:v>
                </c:pt>
                <c:pt idx="97">
                  <c:v>19721</c:v>
                </c:pt>
                <c:pt idx="98">
                  <c:v>19721</c:v>
                </c:pt>
                <c:pt idx="99">
                  <c:v>19996</c:v>
                </c:pt>
                <c:pt idx="100">
                  <c:v>19996</c:v>
                </c:pt>
                <c:pt idx="101">
                  <c:v>19996</c:v>
                </c:pt>
                <c:pt idx="102">
                  <c:v>20886.5</c:v>
                </c:pt>
                <c:pt idx="103">
                  <c:v>20897</c:v>
                </c:pt>
                <c:pt idx="104">
                  <c:v>21105</c:v>
                </c:pt>
                <c:pt idx="105">
                  <c:v>22138.5</c:v>
                </c:pt>
                <c:pt idx="106">
                  <c:v>22182.5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22183</c:v>
                </c:pt>
                <c:pt idx="110">
                  <c:v>22183</c:v>
                </c:pt>
                <c:pt idx="111">
                  <c:v>22183</c:v>
                </c:pt>
                <c:pt idx="112">
                  <c:v>22196.5</c:v>
                </c:pt>
                <c:pt idx="113">
                  <c:v>22197</c:v>
                </c:pt>
                <c:pt idx="114">
                  <c:v>22213</c:v>
                </c:pt>
                <c:pt idx="115">
                  <c:v>22213</c:v>
                </c:pt>
                <c:pt idx="116">
                  <c:v>22213</c:v>
                </c:pt>
                <c:pt idx="117">
                  <c:v>22213.5</c:v>
                </c:pt>
                <c:pt idx="118">
                  <c:v>22213.5</c:v>
                </c:pt>
                <c:pt idx="119">
                  <c:v>22213.5</c:v>
                </c:pt>
                <c:pt idx="120">
                  <c:v>22214</c:v>
                </c:pt>
                <c:pt idx="121">
                  <c:v>22214</c:v>
                </c:pt>
                <c:pt idx="122">
                  <c:v>22214</c:v>
                </c:pt>
                <c:pt idx="123">
                  <c:v>22231</c:v>
                </c:pt>
                <c:pt idx="124">
                  <c:v>22244.5</c:v>
                </c:pt>
                <c:pt idx="125">
                  <c:v>22245</c:v>
                </c:pt>
                <c:pt idx="126">
                  <c:v>22285.5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22286</c:v>
                </c:pt>
                <c:pt idx="130">
                  <c:v>22286</c:v>
                </c:pt>
                <c:pt idx="131">
                  <c:v>22286</c:v>
                </c:pt>
                <c:pt idx="132">
                  <c:v>26191.5</c:v>
                </c:pt>
                <c:pt idx="133">
                  <c:v>26218.5</c:v>
                </c:pt>
                <c:pt idx="134">
                  <c:v>26239</c:v>
                </c:pt>
              </c:numCache>
            </c:numRef>
          </c:xVal>
          <c:yVal>
            <c:numRef>
              <c:f>Active!$O$21:$O$980</c:f>
              <c:numCache>
                <c:formatCode>General</c:formatCode>
                <c:ptCount val="960"/>
                <c:pt idx="0">
                  <c:v>0.29038239347039052</c:v>
                </c:pt>
                <c:pt idx="1">
                  <c:v>0.31071276450411017</c:v>
                </c:pt>
                <c:pt idx="2">
                  <c:v>0.31071276450411017</c:v>
                </c:pt>
                <c:pt idx="3">
                  <c:v>0.31071276450411017</c:v>
                </c:pt>
                <c:pt idx="4">
                  <c:v>0.3107133551255451</c:v>
                </c:pt>
                <c:pt idx="5">
                  <c:v>0.3107133551255451</c:v>
                </c:pt>
                <c:pt idx="6">
                  <c:v>0.3107133551255451</c:v>
                </c:pt>
                <c:pt idx="7">
                  <c:v>0.31072103320419941</c:v>
                </c:pt>
                <c:pt idx="8">
                  <c:v>0.31072103320419941</c:v>
                </c:pt>
                <c:pt idx="9">
                  <c:v>0.31072103320419941</c:v>
                </c:pt>
                <c:pt idx="10">
                  <c:v>0.3107216238256344</c:v>
                </c:pt>
                <c:pt idx="11">
                  <c:v>0.3107216238256344</c:v>
                </c:pt>
                <c:pt idx="12">
                  <c:v>0.3107216238256344</c:v>
                </c:pt>
                <c:pt idx="13">
                  <c:v>0.3108344325197091</c:v>
                </c:pt>
                <c:pt idx="14">
                  <c:v>0.3108344325197091</c:v>
                </c:pt>
                <c:pt idx="15">
                  <c:v>0.3108344325197091</c:v>
                </c:pt>
                <c:pt idx="16">
                  <c:v>0.31083502314114403</c:v>
                </c:pt>
                <c:pt idx="17">
                  <c:v>0.31083502314114403</c:v>
                </c:pt>
                <c:pt idx="18">
                  <c:v>0.31083502314114403</c:v>
                </c:pt>
                <c:pt idx="19">
                  <c:v>0.31197669437489511</c:v>
                </c:pt>
                <c:pt idx="20">
                  <c:v>0.31197669437489511</c:v>
                </c:pt>
                <c:pt idx="21">
                  <c:v>0.31197669437489511</c:v>
                </c:pt>
                <c:pt idx="22">
                  <c:v>0.31204107211130427</c:v>
                </c:pt>
                <c:pt idx="23">
                  <c:v>0.31204107211130427</c:v>
                </c:pt>
                <c:pt idx="24">
                  <c:v>0.31204107211130427</c:v>
                </c:pt>
                <c:pt idx="25">
                  <c:v>0.3120416627327392</c:v>
                </c:pt>
                <c:pt idx="26">
                  <c:v>0.3120416627327392</c:v>
                </c:pt>
                <c:pt idx="27">
                  <c:v>0.3120416627327392</c:v>
                </c:pt>
                <c:pt idx="28">
                  <c:v>0.31205288454000318</c:v>
                </c:pt>
                <c:pt idx="29">
                  <c:v>0.31205288454000318</c:v>
                </c:pt>
                <c:pt idx="30">
                  <c:v>0.31205288454000318</c:v>
                </c:pt>
                <c:pt idx="31">
                  <c:v>0.31205347516143817</c:v>
                </c:pt>
                <c:pt idx="32">
                  <c:v>0.31205347516143817</c:v>
                </c:pt>
                <c:pt idx="33">
                  <c:v>0.31205347516143817</c:v>
                </c:pt>
                <c:pt idx="34">
                  <c:v>0.31205347516143817</c:v>
                </c:pt>
                <c:pt idx="35">
                  <c:v>0.31205701889004783</c:v>
                </c:pt>
                <c:pt idx="36">
                  <c:v>0.31205701889004783</c:v>
                </c:pt>
                <c:pt idx="37">
                  <c:v>0.31205701889004783</c:v>
                </c:pt>
                <c:pt idx="38">
                  <c:v>0.31205760951148276</c:v>
                </c:pt>
                <c:pt idx="39">
                  <c:v>0.31205760951148276</c:v>
                </c:pt>
                <c:pt idx="40">
                  <c:v>0.31205760951148276</c:v>
                </c:pt>
                <c:pt idx="41">
                  <c:v>0.31206115324009243</c:v>
                </c:pt>
                <c:pt idx="42">
                  <c:v>0.31206115324009243</c:v>
                </c:pt>
                <c:pt idx="43">
                  <c:v>0.31206115324009243</c:v>
                </c:pt>
                <c:pt idx="44">
                  <c:v>0.31206174386152741</c:v>
                </c:pt>
                <c:pt idx="45">
                  <c:v>0.31206174386152741</c:v>
                </c:pt>
                <c:pt idx="46">
                  <c:v>0.31206174386152741</c:v>
                </c:pt>
                <c:pt idx="47">
                  <c:v>0.31211017481919301</c:v>
                </c:pt>
                <c:pt idx="48">
                  <c:v>0.31211076544062794</c:v>
                </c:pt>
                <c:pt idx="49">
                  <c:v>0.31212612159793651</c:v>
                </c:pt>
                <c:pt idx="50">
                  <c:v>0.31212612159793651</c:v>
                </c:pt>
                <c:pt idx="51">
                  <c:v>0.31212612159793651</c:v>
                </c:pt>
                <c:pt idx="52">
                  <c:v>0.31212671221937149</c:v>
                </c:pt>
                <c:pt idx="53">
                  <c:v>0.31212671221937149</c:v>
                </c:pt>
                <c:pt idx="54">
                  <c:v>0.31212671221937149</c:v>
                </c:pt>
                <c:pt idx="55">
                  <c:v>0.31213025594798116</c:v>
                </c:pt>
                <c:pt idx="56">
                  <c:v>0.31213025594798116</c:v>
                </c:pt>
                <c:pt idx="57">
                  <c:v>0.31213025594798116</c:v>
                </c:pt>
                <c:pt idx="58">
                  <c:v>0.31213084656941609</c:v>
                </c:pt>
                <c:pt idx="59">
                  <c:v>0.31213084656941609</c:v>
                </c:pt>
                <c:pt idx="60">
                  <c:v>0.31213084656941609</c:v>
                </c:pt>
                <c:pt idx="61">
                  <c:v>0.31220290238447956</c:v>
                </c:pt>
                <c:pt idx="62">
                  <c:v>0.31220290238447956</c:v>
                </c:pt>
                <c:pt idx="63">
                  <c:v>0.31220349300591449</c:v>
                </c:pt>
                <c:pt idx="64">
                  <c:v>0.31220349300591449</c:v>
                </c:pt>
                <c:pt idx="65">
                  <c:v>0.31225605831362468</c:v>
                </c:pt>
                <c:pt idx="66">
                  <c:v>0.31233756407164731</c:v>
                </c:pt>
                <c:pt idx="67">
                  <c:v>0.31233756407164731</c:v>
                </c:pt>
                <c:pt idx="68">
                  <c:v>0.31233756407164731</c:v>
                </c:pt>
                <c:pt idx="69">
                  <c:v>0.31234110780025698</c:v>
                </c:pt>
                <c:pt idx="70">
                  <c:v>0.31234110780025698</c:v>
                </c:pt>
                <c:pt idx="71">
                  <c:v>0.31234110780025698</c:v>
                </c:pt>
                <c:pt idx="72">
                  <c:v>0.3123416984216919</c:v>
                </c:pt>
                <c:pt idx="73">
                  <c:v>0.3123416984216919</c:v>
                </c:pt>
                <c:pt idx="74">
                  <c:v>0.3123416984216919</c:v>
                </c:pt>
                <c:pt idx="75">
                  <c:v>0.31240666677953599</c:v>
                </c:pt>
                <c:pt idx="76">
                  <c:v>0.31240666677953599</c:v>
                </c:pt>
                <c:pt idx="77">
                  <c:v>0.31240666677953599</c:v>
                </c:pt>
                <c:pt idx="78">
                  <c:v>0.31241847920823496</c:v>
                </c:pt>
                <c:pt idx="79">
                  <c:v>0.31241847920823496</c:v>
                </c:pt>
                <c:pt idx="80">
                  <c:v>0.31241847920823496</c:v>
                </c:pt>
                <c:pt idx="81">
                  <c:v>0.31241906982966988</c:v>
                </c:pt>
                <c:pt idx="82">
                  <c:v>0.3135518817418968</c:v>
                </c:pt>
                <c:pt idx="84">
                  <c:v>0.31356428479203063</c:v>
                </c:pt>
                <c:pt idx="85">
                  <c:v>0.31363279687848439</c:v>
                </c:pt>
                <c:pt idx="86">
                  <c:v>0.31363279687848439</c:v>
                </c:pt>
                <c:pt idx="87">
                  <c:v>0.31365701235731719</c:v>
                </c:pt>
                <c:pt idx="88">
                  <c:v>0.31365701235731719</c:v>
                </c:pt>
                <c:pt idx="89">
                  <c:v>0.31365701235731719</c:v>
                </c:pt>
                <c:pt idx="90">
                  <c:v>0.31365760297875217</c:v>
                </c:pt>
                <c:pt idx="91">
                  <c:v>0.31365760297875217</c:v>
                </c:pt>
                <c:pt idx="92">
                  <c:v>0.31365760297875217</c:v>
                </c:pt>
                <c:pt idx="93">
                  <c:v>0.3136770934861054</c:v>
                </c:pt>
                <c:pt idx="94">
                  <c:v>0.3136770934861054</c:v>
                </c:pt>
                <c:pt idx="95">
                  <c:v>0.3136770934861054</c:v>
                </c:pt>
                <c:pt idx="96">
                  <c:v>0.31367768410754032</c:v>
                </c:pt>
                <c:pt idx="97">
                  <c:v>0.31367768410754032</c:v>
                </c:pt>
                <c:pt idx="98">
                  <c:v>0.31367768410754032</c:v>
                </c:pt>
                <c:pt idx="99">
                  <c:v>0.31400252589676075</c:v>
                </c:pt>
                <c:pt idx="100">
                  <c:v>0.31400252589676075</c:v>
                </c:pt>
                <c:pt idx="101">
                  <c:v>0.31400252589676075</c:v>
                </c:pt>
                <c:pt idx="102">
                  <c:v>0.31505442267240003</c:v>
                </c:pt>
                <c:pt idx="103">
                  <c:v>0.31506682572253392</c:v>
                </c:pt>
                <c:pt idx="104">
                  <c:v>0.31531252423947154</c:v>
                </c:pt>
                <c:pt idx="105">
                  <c:v>0.31653333874550543</c:v>
                </c:pt>
                <c:pt idx="106">
                  <c:v>0.3165853134317807</c:v>
                </c:pt>
                <c:pt idx="107">
                  <c:v>0.3165853134317807</c:v>
                </c:pt>
                <c:pt idx="108">
                  <c:v>0.3165853134317807</c:v>
                </c:pt>
                <c:pt idx="109">
                  <c:v>0.31658590405321563</c:v>
                </c:pt>
                <c:pt idx="110">
                  <c:v>0.31658590405321563</c:v>
                </c:pt>
                <c:pt idx="111">
                  <c:v>0.31658590405321563</c:v>
                </c:pt>
                <c:pt idx="112">
                  <c:v>0.31660185083195919</c:v>
                </c:pt>
                <c:pt idx="113">
                  <c:v>0.31660244145339411</c:v>
                </c:pt>
                <c:pt idx="114">
                  <c:v>0.31662134133931241</c:v>
                </c:pt>
                <c:pt idx="115">
                  <c:v>0.31662134133931241</c:v>
                </c:pt>
                <c:pt idx="116">
                  <c:v>0.31662134133931241</c:v>
                </c:pt>
                <c:pt idx="117">
                  <c:v>0.31662193196074734</c:v>
                </c:pt>
                <c:pt idx="118">
                  <c:v>0.31662193196074734</c:v>
                </c:pt>
                <c:pt idx="119">
                  <c:v>0.31662193196074734</c:v>
                </c:pt>
                <c:pt idx="120">
                  <c:v>0.31662252258218232</c:v>
                </c:pt>
                <c:pt idx="121">
                  <c:v>0.31662252258218232</c:v>
                </c:pt>
                <c:pt idx="122">
                  <c:v>0.31662252258218232</c:v>
                </c:pt>
                <c:pt idx="123">
                  <c:v>0.31664260371097047</c:v>
                </c:pt>
                <c:pt idx="124">
                  <c:v>0.31665855048971403</c:v>
                </c:pt>
                <c:pt idx="125">
                  <c:v>0.31665914111114896</c:v>
                </c:pt>
                <c:pt idx="126">
                  <c:v>0.31670698144737963</c:v>
                </c:pt>
                <c:pt idx="127">
                  <c:v>0.31670698144737963</c:v>
                </c:pt>
                <c:pt idx="128">
                  <c:v>0.31670698144737963</c:v>
                </c:pt>
                <c:pt idx="129">
                  <c:v>0.31670757206881456</c:v>
                </c:pt>
                <c:pt idx="130">
                  <c:v>0.31670757206881456</c:v>
                </c:pt>
                <c:pt idx="131">
                  <c:v>0.31670757206881456</c:v>
                </c:pt>
                <c:pt idx="132">
                  <c:v>0.32132091609717967</c:v>
                </c:pt>
                <c:pt idx="133">
                  <c:v>0.32135280965466678</c:v>
                </c:pt>
                <c:pt idx="134">
                  <c:v>0.32137702513349958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05-45ED-B7F3-7ED6E0C871C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17211</c:v>
                </c:pt>
                <c:pt idx="2">
                  <c:v>17211</c:v>
                </c:pt>
                <c:pt idx="3">
                  <c:v>17211</c:v>
                </c:pt>
                <c:pt idx="4">
                  <c:v>17211.5</c:v>
                </c:pt>
                <c:pt idx="5">
                  <c:v>17211.5</c:v>
                </c:pt>
                <c:pt idx="6">
                  <c:v>17211.5</c:v>
                </c:pt>
                <c:pt idx="7">
                  <c:v>17218</c:v>
                </c:pt>
                <c:pt idx="8">
                  <c:v>17218</c:v>
                </c:pt>
                <c:pt idx="9">
                  <c:v>17218</c:v>
                </c:pt>
                <c:pt idx="10">
                  <c:v>17218.5</c:v>
                </c:pt>
                <c:pt idx="11">
                  <c:v>17218.5</c:v>
                </c:pt>
                <c:pt idx="12">
                  <c:v>17218.5</c:v>
                </c:pt>
                <c:pt idx="13">
                  <c:v>17314</c:v>
                </c:pt>
                <c:pt idx="14">
                  <c:v>17314</c:v>
                </c:pt>
                <c:pt idx="15">
                  <c:v>17314</c:v>
                </c:pt>
                <c:pt idx="16">
                  <c:v>17314.5</c:v>
                </c:pt>
                <c:pt idx="17">
                  <c:v>17314.5</c:v>
                </c:pt>
                <c:pt idx="18">
                  <c:v>17314.5</c:v>
                </c:pt>
                <c:pt idx="19">
                  <c:v>18281</c:v>
                </c:pt>
                <c:pt idx="20">
                  <c:v>18281</c:v>
                </c:pt>
                <c:pt idx="21">
                  <c:v>18281</c:v>
                </c:pt>
                <c:pt idx="22">
                  <c:v>18335.5</c:v>
                </c:pt>
                <c:pt idx="23">
                  <c:v>18335.5</c:v>
                </c:pt>
                <c:pt idx="24">
                  <c:v>18335.5</c:v>
                </c:pt>
                <c:pt idx="25">
                  <c:v>18336</c:v>
                </c:pt>
                <c:pt idx="26">
                  <c:v>18336</c:v>
                </c:pt>
                <c:pt idx="27">
                  <c:v>18336</c:v>
                </c:pt>
                <c:pt idx="28">
                  <c:v>18345.5</c:v>
                </c:pt>
                <c:pt idx="29">
                  <c:v>18345.5</c:v>
                </c:pt>
                <c:pt idx="30">
                  <c:v>18345.5</c:v>
                </c:pt>
                <c:pt idx="31">
                  <c:v>18346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18349</c:v>
                </c:pt>
                <c:pt idx="36">
                  <c:v>18349</c:v>
                </c:pt>
                <c:pt idx="37">
                  <c:v>18349</c:v>
                </c:pt>
                <c:pt idx="38">
                  <c:v>18349.5</c:v>
                </c:pt>
                <c:pt idx="39">
                  <c:v>18349.5</c:v>
                </c:pt>
                <c:pt idx="40">
                  <c:v>18349.5</c:v>
                </c:pt>
                <c:pt idx="41">
                  <c:v>18352.5</c:v>
                </c:pt>
                <c:pt idx="42">
                  <c:v>18352.5</c:v>
                </c:pt>
                <c:pt idx="43">
                  <c:v>18352.5</c:v>
                </c:pt>
                <c:pt idx="44">
                  <c:v>18353</c:v>
                </c:pt>
                <c:pt idx="45">
                  <c:v>18353</c:v>
                </c:pt>
                <c:pt idx="46">
                  <c:v>18353</c:v>
                </c:pt>
                <c:pt idx="47">
                  <c:v>18394</c:v>
                </c:pt>
                <c:pt idx="48">
                  <c:v>18394.5</c:v>
                </c:pt>
                <c:pt idx="49">
                  <c:v>18407.5</c:v>
                </c:pt>
                <c:pt idx="50">
                  <c:v>18407.5</c:v>
                </c:pt>
                <c:pt idx="51">
                  <c:v>18407.5</c:v>
                </c:pt>
                <c:pt idx="52">
                  <c:v>18408</c:v>
                </c:pt>
                <c:pt idx="53">
                  <c:v>18408</c:v>
                </c:pt>
                <c:pt idx="54">
                  <c:v>18408</c:v>
                </c:pt>
                <c:pt idx="55">
                  <c:v>18411</c:v>
                </c:pt>
                <c:pt idx="56">
                  <c:v>18411</c:v>
                </c:pt>
                <c:pt idx="57">
                  <c:v>18411</c:v>
                </c:pt>
                <c:pt idx="58">
                  <c:v>18411.5</c:v>
                </c:pt>
                <c:pt idx="59">
                  <c:v>18411.5</c:v>
                </c:pt>
                <c:pt idx="60">
                  <c:v>18411.5</c:v>
                </c:pt>
                <c:pt idx="61">
                  <c:v>18472.5</c:v>
                </c:pt>
                <c:pt idx="62">
                  <c:v>18472.5</c:v>
                </c:pt>
                <c:pt idx="63">
                  <c:v>18473</c:v>
                </c:pt>
                <c:pt idx="64">
                  <c:v>18473</c:v>
                </c:pt>
                <c:pt idx="65">
                  <c:v>18517.5</c:v>
                </c:pt>
                <c:pt idx="66">
                  <c:v>18586.5</c:v>
                </c:pt>
                <c:pt idx="67">
                  <c:v>18586.5</c:v>
                </c:pt>
                <c:pt idx="68">
                  <c:v>18586.5</c:v>
                </c:pt>
                <c:pt idx="69">
                  <c:v>18589.5</c:v>
                </c:pt>
                <c:pt idx="70">
                  <c:v>18589.5</c:v>
                </c:pt>
                <c:pt idx="71">
                  <c:v>18589.5</c:v>
                </c:pt>
                <c:pt idx="72">
                  <c:v>18590</c:v>
                </c:pt>
                <c:pt idx="73">
                  <c:v>18590</c:v>
                </c:pt>
                <c:pt idx="74">
                  <c:v>18590</c:v>
                </c:pt>
                <c:pt idx="75">
                  <c:v>18645</c:v>
                </c:pt>
                <c:pt idx="76">
                  <c:v>18645</c:v>
                </c:pt>
                <c:pt idx="77">
                  <c:v>18645</c:v>
                </c:pt>
                <c:pt idx="78">
                  <c:v>18655</c:v>
                </c:pt>
                <c:pt idx="79">
                  <c:v>18655</c:v>
                </c:pt>
                <c:pt idx="80">
                  <c:v>18655</c:v>
                </c:pt>
                <c:pt idx="81">
                  <c:v>18655.5</c:v>
                </c:pt>
                <c:pt idx="82">
                  <c:v>19614.5</c:v>
                </c:pt>
                <c:pt idx="84">
                  <c:v>19625</c:v>
                </c:pt>
                <c:pt idx="85">
                  <c:v>19683</c:v>
                </c:pt>
                <c:pt idx="86">
                  <c:v>19683</c:v>
                </c:pt>
                <c:pt idx="87">
                  <c:v>19703.5</c:v>
                </c:pt>
                <c:pt idx="88">
                  <c:v>19703.5</c:v>
                </c:pt>
                <c:pt idx="89">
                  <c:v>19703.5</c:v>
                </c:pt>
                <c:pt idx="90">
                  <c:v>19704</c:v>
                </c:pt>
                <c:pt idx="91">
                  <c:v>19704</c:v>
                </c:pt>
                <c:pt idx="92">
                  <c:v>19704</c:v>
                </c:pt>
                <c:pt idx="93">
                  <c:v>19720.5</c:v>
                </c:pt>
                <c:pt idx="94">
                  <c:v>19720.5</c:v>
                </c:pt>
                <c:pt idx="95">
                  <c:v>19720.5</c:v>
                </c:pt>
                <c:pt idx="96">
                  <c:v>19721</c:v>
                </c:pt>
                <c:pt idx="97">
                  <c:v>19721</c:v>
                </c:pt>
                <c:pt idx="98">
                  <c:v>19721</c:v>
                </c:pt>
                <c:pt idx="99">
                  <c:v>19996</c:v>
                </c:pt>
                <c:pt idx="100">
                  <c:v>19996</c:v>
                </c:pt>
                <c:pt idx="101">
                  <c:v>19996</c:v>
                </c:pt>
                <c:pt idx="102">
                  <c:v>20886.5</c:v>
                </c:pt>
                <c:pt idx="103">
                  <c:v>20897</c:v>
                </c:pt>
                <c:pt idx="104">
                  <c:v>21105</c:v>
                </c:pt>
                <c:pt idx="105">
                  <c:v>22138.5</c:v>
                </c:pt>
                <c:pt idx="106">
                  <c:v>22182.5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22183</c:v>
                </c:pt>
                <c:pt idx="110">
                  <c:v>22183</c:v>
                </c:pt>
                <c:pt idx="111">
                  <c:v>22183</c:v>
                </c:pt>
                <c:pt idx="112">
                  <c:v>22196.5</c:v>
                </c:pt>
                <c:pt idx="113">
                  <c:v>22197</c:v>
                </c:pt>
                <c:pt idx="114">
                  <c:v>22213</c:v>
                </c:pt>
                <c:pt idx="115">
                  <c:v>22213</c:v>
                </c:pt>
                <c:pt idx="116">
                  <c:v>22213</c:v>
                </c:pt>
                <c:pt idx="117">
                  <c:v>22213.5</c:v>
                </c:pt>
                <c:pt idx="118">
                  <c:v>22213.5</c:v>
                </c:pt>
                <c:pt idx="119">
                  <c:v>22213.5</c:v>
                </c:pt>
                <c:pt idx="120">
                  <c:v>22214</c:v>
                </c:pt>
                <c:pt idx="121">
                  <c:v>22214</c:v>
                </c:pt>
                <c:pt idx="122">
                  <c:v>22214</c:v>
                </c:pt>
                <c:pt idx="123">
                  <c:v>22231</c:v>
                </c:pt>
                <c:pt idx="124">
                  <c:v>22244.5</c:v>
                </c:pt>
                <c:pt idx="125">
                  <c:v>22245</c:v>
                </c:pt>
                <c:pt idx="126">
                  <c:v>22285.5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22286</c:v>
                </c:pt>
                <c:pt idx="130">
                  <c:v>22286</c:v>
                </c:pt>
                <c:pt idx="131">
                  <c:v>22286</c:v>
                </c:pt>
                <c:pt idx="132">
                  <c:v>26191.5</c:v>
                </c:pt>
                <c:pt idx="133">
                  <c:v>26218.5</c:v>
                </c:pt>
                <c:pt idx="134">
                  <c:v>26239</c:v>
                </c:pt>
              </c:numCache>
            </c:numRef>
          </c:xVal>
          <c:yVal>
            <c:numRef>
              <c:f>Active!$U$21:$U$980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B05-45ED-B7F3-7ED6E0C87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26056"/>
        <c:axId val="1"/>
      </c:scatterChart>
      <c:valAx>
        <c:axId val="513626056"/>
        <c:scaling>
          <c:orientation val="minMax"/>
          <c:min val="1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26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QW Boo - O-C Diagr.</a:t>
            </a:r>
          </a:p>
        </c:rich>
      </c:tx>
      <c:layout>
        <c:manualLayout>
          <c:xMode val="edge"/>
          <c:yMode val="edge"/>
          <c:x val="0.37988051043169152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2781476957638"/>
          <c:y val="0.13994189017784567"/>
          <c:w val="0.82582703674431768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Active!$D$21:$D$220</c:f>
                <c:numCache>
                  <c:formatCode>General</c:formatCode>
                  <c:ptCount val="20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</c:numCache>
              </c:numRef>
            </c:plus>
            <c:minus>
              <c:numRef>
                <c:f>Active!$D$21:$D$220</c:f>
                <c:numCache>
                  <c:formatCode>General</c:formatCode>
                  <c:ptCount val="20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17211</c:v>
                </c:pt>
                <c:pt idx="2">
                  <c:v>17211</c:v>
                </c:pt>
                <c:pt idx="3">
                  <c:v>17211</c:v>
                </c:pt>
                <c:pt idx="4">
                  <c:v>17211.5</c:v>
                </c:pt>
                <c:pt idx="5">
                  <c:v>17211.5</c:v>
                </c:pt>
                <c:pt idx="6">
                  <c:v>17211.5</c:v>
                </c:pt>
                <c:pt idx="7">
                  <c:v>17218</c:v>
                </c:pt>
                <c:pt idx="8">
                  <c:v>17218</c:v>
                </c:pt>
                <c:pt idx="9">
                  <c:v>17218</c:v>
                </c:pt>
                <c:pt idx="10">
                  <c:v>17218.5</c:v>
                </c:pt>
                <c:pt idx="11">
                  <c:v>17218.5</c:v>
                </c:pt>
                <c:pt idx="12">
                  <c:v>17218.5</c:v>
                </c:pt>
                <c:pt idx="13">
                  <c:v>17314</c:v>
                </c:pt>
                <c:pt idx="14">
                  <c:v>17314</c:v>
                </c:pt>
                <c:pt idx="15">
                  <c:v>17314</c:v>
                </c:pt>
                <c:pt idx="16">
                  <c:v>17314.5</c:v>
                </c:pt>
                <c:pt idx="17">
                  <c:v>17314.5</c:v>
                </c:pt>
                <c:pt idx="18">
                  <c:v>17314.5</c:v>
                </c:pt>
                <c:pt idx="19">
                  <c:v>18281</c:v>
                </c:pt>
                <c:pt idx="20">
                  <c:v>18281</c:v>
                </c:pt>
                <c:pt idx="21">
                  <c:v>18281</c:v>
                </c:pt>
                <c:pt idx="22">
                  <c:v>18335.5</c:v>
                </c:pt>
                <c:pt idx="23">
                  <c:v>18335.5</c:v>
                </c:pt>
                <c:pt idx="24">
                  <c:v>18335.5</c:v>
                </c:pt>
                <c:pt idx="25">
                  <c:v>18336</c:v>
                </c:pt>
                <c:pt idx="26">
                  <c:v>18336</c:v>
                </c:pt>
                <c:pt idx="27">
                  <c:v>18336</c:v>
                </c:pt>
                <c:pt idx="28">
                  <c:v>18345.5</c:v>
                </c:pt>
                <c:pt idx="29">
                  <c:v>18345.5</c:v>
                </c:pt>
                <c:pt idx="30">
                  <c:v>18345.5</c:v>
                </c:pt>
                <c:pt idx="31">
                  <c:v>18346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18349</c:v>
                </c:pt>
                <c:pt idx="36">
                  <c:v>18349</c:v>
                </c:pt>
                <c:pt idx="37">
                  <c:v>18349</c:v>
                </c:pt>
                <c:pt idx="38">
                  <c:v>18349.5</c:v>
                </c:pt>
                <c:pt idx="39">
                  <c:v>18349.5</c:v>
                </c:pt>
                <c:pt idx="40">
                  <c:v>18349.5</c:v>
                </c:pt>
                <c:pt idx="41">
                  <c:v>18352.5</c:v>
                </c:pt>
                <c:pt idx="42">
                  <c:v>18352.5</c:v>
                </c:pt>
                <c:pt idx="43">
                  <c:v>18352.5</c:v>
                </c:pt>
                <c:pt idx="44">
                  <c:v>18353</c:v>
                </c:pt>
                <c:pt idx="45">
                  <c:v>18353</c:v>
                </c:pt>
                <c:pt idx="46">
                  <c:v>18353</c:v>
                </c:pt>
                <c:pt idx="47">
                  <c:v>18394</c:v>
                </c:pt>
                <c:pt idx="48">
                  <c:v>18394.5</c:v>
                </c:pt>
                <c:pt idx="49">
                  <c:v>18407.5</c:v>
                </c:pt>
                <c:pt idx="50">
                  <c:v>18407.5</c:v>
                </c:pt>
                <c:pt idx="51">
                  <c:v>18407.5</c:v>
                </c:pt>
                <c:pt idx="52">
                  <c:v>18408</c:v>
                </c:pt>
                <c:pt idx="53">
                  <c:v>18408</c:v>
                </c:pt>
                <c:pt idx="54">
                  <c:v>18408</c:v>
                </c:pt>
                <c:pt idx="55">
                  <c:v>18411</c:v>
                </c:pt>
                <c:pt idx="56">
                  <c:v>18411</c:v>
                </c:pt>
                <c:pt idx="57">
                  <c:v>18411</c:v>
                </c:pt>
                <c:pt idx="58">
                  <c:v>18411.5</c:v>
                </c:pt>
                <c:pt idx="59">
                  <c:v>18411.5</c:v>
                </c:pt>
                <c:pt idx="60">
                  <c:v>18411.5</c:v>
                </c:pt>
                <c:pt idx="61">
                  <c:v>18472.5</c:v>
                </c:pt>
                <c:pt idx="62">
                  <c:v>18472.5</c:v>
                </c:pt>
                <c:pt idx="63">
                  <c:v>18473</c:v>
                </c:pt>
                <c:pt idx="64">
                  <c:v>18473</c:v>
                </c:pt>
                <c:pt idx="65">
                  <c:v>18517.5</c:v>
                </c:pt>
                <c:pt idx="66">
                  <c:v>18586.5</c:v>
                </c:pt>
                <c:pt idx="67">
                  <c:v>18586.5</c:v>
                </c:pt>
                <c:pt idx="68">
                  <c:v>18586.5</c:v>
                </c:pt>
                <c:pt idx="69">
                  <c:v>18589.5</c:v>
                </c:pt>
                <c:pt idx="70">
                  <c:v>18589.5</c:v>
                </c:pt>
                <c:pt idx="71">
                  <c:v>18589.5</c:v>
                </c:pt>
                <c:pt idx="72">
                  <c:v>18590</c:v>
                </c:pt>
                <c:pt idx="73">
                  <c:v>18590</c:v>
                </c:pt>
                <c:pt idx="74">
                  <c:v>18590</c:v>
                </c:pt>
                <c:pt idx="75">
                  <c:v>18645</c:v>
                </c:pt>
                <c:pt idx="76">
                  <c:v>18645</c:v>
                </c:pt>
                <c:pt idx="77">
                  <c:v>18645</c:v>
                </c:pt>
                <c:pt idx="78">
                  <c:v>18655</c:v>
                </c:pt>
                <c:pt idx="79">
                  <c:v>18655</c:v>
                </c:pt>
                <c:pt idx="80">
                  <c:v>18655</c:v>
                </c:pt>
                <c:pt idx="81">
                  <c:v>18655.5</c:v>
                </c:pt>
                <c:pt idx="82">
                  <c:v>19614.5</c:v>
                </c:pt>
                <c:pt idx="84">
                  <c:v>19625</c:v>
                </c:pt>
                <c:pt idx="85">
                  <c:v>19683</c:v>
                </c:pt>
                <c:pt idx="86">
                  <c:v>19683</c:v>
                </c:pt>
                <c:pt idx="87">
                  <c:v>19703.5</c:v>
                </c:pt>
                <c:pt idx="88">
                  <c:v>19703.5</c:v>
                </c:pt>
                <c:pt idx="89">
                  <c:v>19703.5</c:v>
                </c:pt>
                <c:pt idx="90">
                  <c:v>19704</c:v>
                </c:pt>
                <c:pt idx="91">
                  <c:v>19704</c:v>
                </c:pt>
                <c:pt idx="92">
                  <c:v>19704</c:v>
                </c:pt>
                <c:pt idx="93">
                  <c:v>19720.5</c:v>
                </c:pt>
                <c:pt idx="94">
                  <c:v>19720.5</c:v>
                </c:pt>
                <c:pt idx="95">
                  <c:v>19720.5</c:v>
                </c:pt>
                <c:pt idx="96">
                  <c:v>19721</c:v>
                </c:pt>
                <c:pt idx="97">
                  <c:v>19721</c:v>
                </c:pt>
                <c:pt idx="98">
                  <c:v>19721</c:v>
                </c:pt>
                <c:pt idx="99">
                  <c:v>19996</c:v>
                </c:pt>
                <c:pt idx="100">
                  <c:v>19996</c:v>
                </c:pt>
                <c:pt idx="101">
                  <c:v>19996</c:v>
                </c:pt>
                <c:pt idx="102">
                  <c:v>20886.5</c:v>
                </c:pt>
                <c:pt idx="103">
                  <c:v>20897</c:v>
                </c:pt>
                <c:pt idx="104">
                  <c:v>21105</c:v>
                </c:pt>
                <c:pt idx="105">
                  <c:v>22138.5</c:v>
                </c:pt>
                <c:pt idx="106">
                  <c:v>22182.5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22183</c:v>
                </c:pt>
                <c:pt idx="110">
                  <c:v>22183</c:v>
                </c:pt>
                <c:pt idx="111">
                  <c:v>22183</c:v>
                </c:pt>
                <c:pt idx="112">
                  <c:v>22196.5</c:v>
                </c:pt>
                <c:pt idx="113">
                  <c:v>22197</c:v>
                </c:pt>
                <c:pt idx="114">
                  <c:v>22213</c:v>
                </c:pt>
                <c:pt idx="115">
                  <c:v>22213</c:v>
                </c:pt>
                <c:pt idx="116">
                  <c:v>22213</c:v>
                </c:pt>
                <c:pt idx="117">
                  <c:v>22213.5</c:v>
                </c:pt>
                <c:pt idx="118">
                  <c:v>22213.5</c:v>
                </c:pt>
                <c:pt idx="119">
                  <c:v>22213.5</c:v>
                </c:pt>
                <c:pt idx="120">
                  <c:v>22214</c:v>
                </c:pt>
                <c:pt idx="121">
                  <c:v>22214</c:v>
                </c:pt>
                <c:pt idx="122">
                  <c:v>22214</c:v>
                </c:pt>
                <c:pt idx="123">
                  <c:v>22231</c:v>
                </c:pt>
                <c:pt idx="124">
                  <c:v>22244.5</c:v>
                </c:pt>
                <c:pt idx="125">
                  <c:v>22245</c:v>
                </c:pt>
                <c:pt idx="126">
                  <c:v>22285.5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22286</c:v>
                </c:pt>
                <c:pt idx="130">
                  <c:v>22286</c:v>
                </c:pt>
                <c:pt idx="131">
                  <c:v>22286</c:v>
                </c:pt>
                <c:pt idx="132">
                  <c:v>26191.5</c:v>
                </c:pt>
                <c:pt idx="133">
                  <c:v>26218.5</c:v>
                </c:pt>
                <c:pt idx="134">
                  <c:v>26239</c:v>
                </c:pt>
              </c:numCache>
            </c:numRef>
          </c:xVal>
          <c:yVal>
            <c:numRef>
              <c:f>Active!$H$21:$H$980</c:f>
              <c:numCache>
                <c:formatCode>General</c:formatCode>
                <c:ptCount val="96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40-46B6-8267-DC973159A8A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17211</c:v>
                </c:pt>
                <c:pt idx="2">
                  <c:v>17211</c:v>
                </c:pt>
                <c:pt idx="3">
                  <c:v>17211</c:v>
                </c:pt>
                <c:pt idx="4">
                  <c:v>17211.5</c:v>
                </c:pt>
                <c:pt idx="5">
                  <c:v>17211.5</c:v>
                </c:pt>
                <c:pt idx="6">
                  <c:v>17211.5</c:v>
                </c:pt>
                <c:pt idx="7">
                  <c:v>17218</c:v>
                </c:pt>
                <c:pt idx="8">
                  <c:v>17218</c:v>
                </c:pt>
                <c:pt idx="9">
                  <c:v>17218</c:v>
                </c:pt>
                <c:pt idx="10">
                  <c:v>17218.5</c:v>
                </c:pt>
                <c:pt idx="11">
                  <c:v>17218.5</c:v>
                </c:pt>
                <c:pt idx="12">
                  <c:v>17218.5</c:v>
                </c:pt>
                <c:pt idx="13">
                  <c:v>17314</c:v>
                </c:pt>
                <c:pt idx="14">
                  <c:v>17314</c:v>
                </c:pt>
                <c:pt idx="15">
                  <c:v>17314</c:v>
                </c:pt>
                <c:pt idx="16">
                  <c:v>17314.5</c:v>
                </c:pt>
                <c:pt idx="17">
                  <c:v>17314.5</c:v>
                </c:pt>
                <c:pt idx="18">
                  <c:v>17314.5</c:v>
                </c:pt>
                <c:pt idx="19">
                  <c:v>18281</c:v>
                </c:pt>
                <c:pt idx="20">
                  <c:v>18281</c:v>
                </c:pt>
                <c:pt idx="21">
                  <c:v>18281</c:v>
                </c:pt>
                <c:pt idx="22">
                  <c:v>18335.5</c:v>
                </c:pt>
                <c:pt idx="23">
                  <c:v>18335.5</c:v>
                </c:pt>
                <c:pt idx="24">
                  <c:v>18335.5</c:v>
                </c:pt>
                <c:pt idx="25">
                  <c:v>18336</c:v>
                </c:pt>
                <c:pt idx="26">
                  <c:v>18336</c:v>
                </c:pt>
                <c:pt idx="27">
                  <c:v>18336</c:v>
                </c:pt>
                <c:pt idx="28">
                  <c:v>18345.5</c:v>
                </c:pt>
                <c:pt idx="29">
                  <c:v>18345.5</c:v>
                </c:pt>
                <c:pt idx="30">
                  <c:v>18345.5</c:v>
                </c:pt>
                <c:pt idx="31">
                  <c:v>18346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18349</c:v>
                </c:pt>
                <c:pt idx="36">
                  <c:v>18349</c:v>
                </c:pt>
                <c:pt idx="37">
                  <c:v>18349</c:v>
                </c:pt>
                <c:pt idx="38">
                  <c:v>18349.5</c:v>
                </c:pt>
                <c:pt idx="39">
                  <c:v>18349.5</c:v>
                </c:pt>
                <c:pt idx="40">
                  <c:v>18349.5</c:v>
                </c:pt>
                <c:pt idx="41">
                  <c:v>18352.5</c:v>
                </c:pt>
                <c:pt idx="42">
                  <c:v>18352.5</c:v>
                </c:pt>
                <c:pt idx="43">
                  <c:v>18352.5</c:v>
                </c:pt>
                <c:pt idx="44">
                  <c:v>18353</c:v>
                </c:pt>
                <c:pt idx="45">
                  <c:v>18353</c:v>
                </c:pt>
                <c:pt idx="46">
                  <c:v>18353</c:v>
                </c:pt>
                <c:pt idx="47">
                  <c:v>18394</c:v>
                </c:pt>
                <c:pt idx="48">
                  <c:v>18394.5</c:v>
                </c:pt>
                <c:pt idx="49">
                  <c:v>18407.5</c:v>
                </c:pt>
                <c:pt idx="50">
                  <c:v>18407.5</c:v>
                </c:pt>
                <c:pt idx="51">
                  <c:v>18407.5</c:v>
                </c:pt>
                <c:pt idx="52">
                  <c:v>18408</c:v>
                </c:pt>
                <c:pt idx="53">
                  <c:v>18408</c:v>
                </c:pt>
                <c:pt idx="54">
                  <c:v>18408</c:v>
                </c:pt>
                <c:pt idx="55">
                  <c:v>18411</c:v>
                </c:pt>
                <c:pt idx="56">
                  <c:v>18411</c:v>
                </c:pt>
                <c:pt idx="57">
                  <c:v>18411</c:v>
                </c:pt>
                <c:pt idx="58">
                  <c:v>18411.5</c:v>
                </c:pt>
                <c:pt idx="59">
                  <c:v>18411.5</c:v>
                </c:pt>
                <c:pt idx="60">
                  <c:v>18411.5</c:v>
                </c:pt>
                <c:pt idx="61">
                  <c:v>18472.5</c:v>
                </c:pt>
                <c:pt idx="62">
                  <c:v>18472.5</c:v>
                </c:pt>
                <c:pt idx="63">
                  <c:v>18473</c:v>
                </c:pt>
                <c:pt idx="64">
                  <c:v>18473</c:v>
                </c:pt>
                <c:pt idx="65">
                  <c:v>18517.5</c:v>
                </c:pt>
                <c:pt idx="66">
                  <c:v>18586.5</c:v>
                </c:pt>
                <c:pt idx="67">
                  <c:v>18586.5</c:v>
                </c:pt>
                <c:pt idx="68">
                  <c:v>18586.5</c:v>
                </c:pt>
                <c:pt idx="69">
                  <c:v>18589.5</c:v>
                </c:pt>
                <c:pt idx="70">
                  <c:v>18589.5</c:v>
                </c:pt>
                <c:pt idx="71">
                  <c:v>18589.5</c:v>
                </c:pt>
                <c:pt idx="72">
                  <c:v>18590</c:v>
                </c:pt>
                <c:pt idx="73">
                  <c:v>18590</c:v>
                </c:pt>
                <c:pt idx="74">
                  <c:v>18590</c:v>
                </c:pt>
                <c:pt idx="75">
                  <c:v>18645</c:v>
                </c:pt>
                <c:pt idx="76">
                  <c:v>18645</c:v>
                </c:pt>
                <c:pt idx="77">
                  <c:v>18645</c:v>
                </c:pt>
                <c:pt idx="78">
                  <c:v>18655</c:v>
                </c:pt>
                <c:pt idx="79">
                  <c:v>18655</c:v>
                </c:pt>
                <c:pt idx="80">
                  <c:v>18655</c:v>
                </c:pt>
                <c:pt idx="81">
                  <c:v>18655.5</c:v>
                </c:pt>
                <c:pt idx="82">
                  <c:v>19614.5</c:v>
                </c:pt>
                <c:pt idx="84">
                  <c:v>19625</c:v>
                </c:pt>
                <c:pt idx="85">
                  <c:v>19683</c:v>
                </c:pt>
                <c:pt idx="86">
                  <c:v>19683</c:v>
                </c:pt>
                <c:pt idx="87">
                  <c:v>19703.5</c:v>
                </c:pt>
                <c:pt idx="88">
                  <c:v>19703.5</c:v>
                </c:pt>
                <c:pt idx="89">
                  <c:v>19703.5</c:v>
                </c:pt>
                <c:pt idx="90">
                  <c:v>19704</c:v>
                </c:pt>
                <c:pt idx="91">
                  <c:v>19704</c:v>
                </c:pt>
                <c:pt idx="92">
                  <c:v>19704</c:v>
                </c:pt>
                <c:pt idx="93">
                  <c:v>19720.5</c:v>
                </c:pt>
                <c:pt idx="94">
                  <c:v>19720.5</c:v>
                </c:pt>
                <c:pt idx="95">
                  <c:v>19720.5</c:v>
                </c:pt>
                <c:pt idx="96">
                  <c:v>19721</c:v>
                </c:pt>
                <c:pt idx="97">
                  <c:v>19721</c:v>
                </c:pt>
                <c:pt idx="98">
                  <c:v>19721</c:v>
                </c:pt>
                <c:pt idx="99">
                  <c:v>19996</c:v>
                </c:pt>
                <c:pt idx="100">
                  <c:v>19996</c:v>
                </c:pt>
                <c:pt idx="101">
                  <c:v>19996</c:v>
                </c:pt>
                <c:pt idx="102">
                  <c:v>20886.5</c:v>
                </c:pt>
                <c:pt idx="103">
                  <c:v>20897</c:v>
                </c:pt>
                <c:pt idx="104">
                  <c:v>21105</c:v>
                </c:pt>
                <c:pt idx="105">
                  <c:v>22138.5</c:v>
                </c:pt>
                <c:pt idx="106">
                  <c:v>22182.5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22183</c:v>
                </c:pt>
                <c:pt idx="110">
                  <c:v>22183</c:v>
                </c:pt>
                <c:pt idx="111">
                  <c:v>22183</c:v>
                </c:pt>
                <c:pt idx="112">
                  <c:v>22196.5</c:v>
                </c:pt>
                <c:pt idx="113">
                  <c:v>22197</c:v>
                </c:pt>
                <c:pt idx="114">
                  <c:v>22213</c:v>
                </c:pt>
                <c:pt idx="115">
                  <c:v>22213</c:v>
                </c:pt>
                <c:pt idx="116">
                  <c:v>22213</c:v>
                </c:pt>
                <c:pt idx="117">
                  <c:v>22213.5</c:v>
                </c:pt>
                <c:pt idx="118">
                  <c:v>22213.5</c:v>
                </c:pt>
                <c:pt idx="119">
                  <c:v>22213.5</c:v>
                </c:pt>
                <c:pt idx="120">
                  <c:v>22214</c:v>
                </c:pt>
                <c:pt idx="121">
                  <c:v>22214</c:v>
                </c:pt>
                <c:pt idx="122">
                  <c:v>22214</c:v>
                </c:pt>
                <c:pt idx="123">
                  <c:v>22231</c:v>
                </c:pt>
                <c:pt idx="124">
                  <c:v>22244.5</c:v>
                </c:pt>
                <c:pt idx="125">
                  <c:v>22245</c:v>
                </c:pt>
                <c:pt idx="126">
                  <c:v>22285.5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22286</c:v>
                </c:pt>
                <c:pt idx="130">
                  <c:v>22286</c:v>
                </c:pt>
                <c:pt idx="131">
                  <c:v>22286</c:v>
                </c:pt>
                <c:pt idx="132">
                  <c:v>26191.5</c:v>
                </c:pt>
                <c:pt idx="133">
                  <c:v>26218.5</c:v>
                </c:pt>
                <c:pt idx="134">
                  <c:v>26239</c:v>
                </c:pt>
              </c:numCache>
            </c:numRef>
          </c:xVal>
          <c:yVal>
            <c:numRef>
              <c:f>Active!$I$21:$I$980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40-46B6-8267-DC973159A8A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17211</c:v>
                </c:pt>
                <c:pt idx="2">
                  <c:v>17211</c:v>
                </c:pt>
                <c:pt idx="3">
                  <c:v>17211</c:v>
                </c:pt>
                <c:pt idx="4">
                  <c:v>17211.5</c:v>
                </c:pt>
                <c:pt idx="5">
                  <c:v>17211.5</c:v>
                </c:pt>
                <c:pt idx="6">
                  <c:v>17211.5</c:v>
                </c:pt>
                <c:pt idx="7">
                  <c:v>17218</c:v>
                </c:pt>
                <c:pt idx="8">
                  <c:v>17218</c:v>
                </c:pt>
                <c:pt idx="9">
                  <c:v>17218</c:v>
                </c:pt>
                <c:pt idx="10">
                  <c:v>17218.5</c:v>
                </c:pt>
                <c:pt idx="11">
                  <c:v>17218.5</c:v>
                </c:pt>
                <c:pt idx="12">
                  <c:v>17218.5</c:v>
                </c:pt>
                <c:pt idx="13">
                  <c:v>17314</c:v>
                </c:pt>
                <c:pt idx="14">
                  <c:v>17314</c:v>
                </c:pt>
                <c:pt idx="15">
                  <c:v>17314</c:v>
                </c:pt>
                <c:pt idx="16">
                  <c:v>17314.5</c:v>
                </c:pt>
                <c:pt idx="17">
                  <c:v>17314.5</c:v>
                </c:pt>
                <c:pt idx="18">
                  <c:v>17314.5</c:v>
                </c:pt>
                <c:pt idx="19">
                  <c:v>18281</c:v>
                </c:pt>
                <c:pt idx="20">
                  <c:v>18281</c:v>
                </c:pt>
                <c:pt idx="21">
                  <c:v>18281</c:v>
                </c:pt>
                <c:pt idx="22">
                  <c:v>18335.5</c:v>
                </c:pt>
                <c:pt idx="23">
                  <c:v>18335.5</c:v>
                </c:pt>
                <c:pt idx="24">
                  <c:v>18335.5</c:v>
                </c:pt>
                <c:pt idx="25">
                  <c:v>18336</c:v>
                </c:pt>
                <c:pt idx="26">
                  <c:v>18336</c:v>
                </c:pt>
                <c:pt idx="27">
                  <c:v>18336</c:v>
                </c:pt>
                <c:pt idx="28">
                  <c:v>18345.5</c:v>
                </c:pt>
                <c:pt idx="29">
                  <c:v>18345.5</c:v>
                </c:pt>
                <c:pt idx="30">
                  <c:v>18345.5</c:v>
                </c:pt>
                <c:pt idx="31">
                  <c:v>18346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18349</c:v>
                </c:pt>
                <c:pt idx="36">
                  <c:v>18349</c:v>
                </c:pt>
                <c:pt idx="37">
                  <c:v>18349</c:v>
                </c:pt>
                <c:pt idx="38">
                  <c:v>18349.5</c:v>
                </c:pt>
                <c:pt idx="39">
                  <c:v>18349.5</c:v>
                </c:pt>
                <c:pt idx="40">
                  <c:v>18349.5</c:v>
                </c:pt>
                <c:pt idx="41">
                  <c:v>18352.5</c:v>
                </c:pt>
                <c:pt idx="42">
                  <c:v>18352.5</c:v>
                </c:pt>
                <c:pt idx="43">
                  <c:v>18352.5</c:v>
                </c:pt>
                <c:pt idx="44">
                  <c:v>18353</c:v>
                </c:pt>
                <c:pt idx="45">
                  <c:v>18353</c:v>
                </c:pt>
                <c:pt idx="46">
                  <c:v>18353</c:v>
                </c:pt>
                <c:pt idx="47">
                  <c:v>18394</c:v>
                </c:pt>
                <c:pt idx="48">
                  <c:v>18394.5</c:v>
                </c:pt>
                <c:pt idx="49">
                  <c:v>18407.5</c:v>
                </c:pt>
                <c:pt idx="50">
                  <c:v>18407.5</c:v>
                </c:pt>
                <c:pt idx="51">
                  <c:v>18407.5</c:v>
                </c:pt>
                <c:pt idx="52">
                  <c:v>18408</c:v>
                </c:pt>
                <c:pt idx="53">
                  <c:v>18408</c:v>
                </c:pt>
                <c:pt idx="54">
                  <c:v>18408</c:v>
                </c:pt>
                <c:pt idx="55">
                  <c:v>18411</c:v>
                </c:pt>
                <c:pt idx="56">
                  <c:v>18411</c:v>
                </c:pt>
                <c:pt idx="57">
                  <c:v>18411</c:v>
                </c:pt>
                <c:pt idx="58">
                  <c:v>18411.5</c:v>
                </c:pt>
                <c:pt idx="59">
                  <c:v>18411.5</c:v>
                </c:pt>
                <c:pt idx="60">
                  <c:v>18411.5</c:v>
                </c:pt>
                <c:pt idx="61">
                  <c:v>18472.5</c:v>
                </c:pt>
                <c:pt idx="62">
                  <c:v>18472.5</c:v>
                </c:pt>
                <c:pt idx="63">
                  <c:v>18473</c:v>
                </c:pt>
                <c:pt idx="64">
                  <c:v>18473</c:v>
                </c:pt>
                <c:pt idx="65">
                  <c:v>18517.5</c:v>
                </c:pt>
                <c:pt idx="66">
                  <c:v>18586.5</c:v>
                </c:pt>
                <c:pt idx="67">
                  <c:v>18586.5</c:v>
                </c:pt>
                <c:pt idx="68">
                  <c:v>18586.5</c:v>
                </c:pt>
                <c:pt idx="69">
                  <c:v>18589.5</c:v>
                </c:pt>
                <c:pt idx="70">
                  <c:v>18589.5</c:v>
                </c:pt>
                <c:pt idx="71">
                  <c:v>18589.5</c:v>
                </c:pt>
                <c:pt idx="72">
                  <c:v>18590</c:v>
                </c:pt>
                <c:pt idx="73">
                  <c:v>18590</c:v>
                </c:pt>
                <c:pt idx="74">
                  <c:v>18590</c:v>
                </c:pt>
                <c:pt idx="75">
                  <c:v>18645</c:v>
                </c:pt>
                <c:pt idx="76">
                  <c:v>18645</c:v>
                </c:pt>
                <c:pt idx="77">
                  <c:v>18645</c:v>
                </c:pt>
                <c:pt idx="78">
                  <c:v>18655</c:v>
                </c:pt>
                <c:pt idx="79">
                  <c:v>18655</c:v>
                </c:pt>
                <c:pt idx="80">
                  <c:v>18655</c:v>
                </c:pt>
                <c:pt idx="81">
                  <c:v>18655.5</c:v>
                </c:pt>
                <c:pt idx="82">
                  <c:v>19614.5</c:v>
                </c:pt>
                <c:pt idx="84">
                  <c:v>19625</c:v>
                </c:pt>
                <c:pt idx="85">
                  <c:v>19683</c:v>
                </c:pt>
                <c:pt idx="86">
                  <c:v>19683</c:v>
                </c:pt>
                <c:pt idx="87">
                  <c:v>19703.5</c:v>
                </c:pt>
                <c:pt idx="88">
                  <c:v>19703.5</c:v>
                </c:pt>
                <c:pt idx="89">
                  <c:v>19703.5</c:v>
                </c:pt>
                <c:pt idx="90">
                  <c:v>19704</c:v>
                </c:pt>
                <c:pt idx="91">
                  <c:v>19704</c:v>
                </c:pt>
                <c:pt idx="92">
                  <c:v>19704</c:v>
                </c:pt>
                <c:pt idx="93">
                  <c:v>19720.5</c:v>
                </c:pt>
                <c:pt idx="94">
                  <c:v>19720.5</c:v>
                </c:pt>
                <c:pt idx="95">
                  <c:v>19720.5</c:v>
                </c:pt>
                <c:pt idx="96">
                  <c:v>19721</c:v>
                </c:pt>
                <c:pt idx="97">
                  <c:v>19721</c:v>
                </c:pt>
                <c:pt idx="98">
                  <c:v>19721</c:v>
                </c:pt>
                <c:pt idx="99">
                  <c:v>19996</c:v>
                </c:pt>
                <c:pt idx="100">
                  <c:v>19996</c:v>
                </c:pt>
                <c:pt idx="101">
                  <c:v>19996</c:v>
                </c:pt>
                <c:pt idx="102">
                  <c:v>20886.5</c:v>
                </c:pt>
                <c:pt idx="103">
                  <c:v>20897</c:v>
                </c:pt>
                <c:pt idx="104">
                  <c:v>21105</c:v>
                </c:pt>
                <c:pt idx="105">
                  <c:v>22138.5</c:v>
                </c:pt>
                <c:pt idx="106">
                  <c:v>22182.5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22183</c:v>
                </c:pt>
                <c:pt idx="110">
                  <c:v>22183</c:v>
                </c:pt>
                <c:pt idx="111">
                  <c:v>22183</c:v>
                </c:pt>
                <c:pt idx="112">
                  <c:v>22196.5</c:v>
                </c:pt>
                <c:pt idx="113">
                  <c:v>22197</c:v>
                </c:pt>
                <c:pt idx="114">
                  <c:v>22213</c:v>
                </c:pt>
                <c:pt idx="115">
                  <c:v>22213</c:v>
                </c:pt>
                <c:pt idx="116">
                  <c:v>22213</c:v>
                </c:pt>
                <c:pt idx="117">
                  <c:v>22213.5</c:v>
                </c:pt>
                <c:pt idx="118">
                  <c:v>22213.5</c:v>
                </c:pt>
                <c:pt idx="119">
                  <c:v>22213.5</c:v>
                </c:pt>
                <c:pt idx="120">
                  <c:v>22214</c:v>
                </c:pt>
                <c:pt idx="121">
                  <c:v>22214</c:v>
                </c:pt>
                <c:pt idx="122">
                  <c:v>22214</c:v>
                </c:pt>
                <c:pt idx="123">
                  <c:v>22231</c:v>
                </c:pt>
                <c:pt idx="124">
                  <c:v>22244.5</c:v>
                </c:pt>
                <c:pt idx="125">
                  <c:v>22245</c:v>
                </c:pt>
                <c:pt idx="126">
                  <c:v>22285.5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22286</c:v>
                </c:pt>
                <c:pt idx="130">
                  <c:v>22286</c:v>
                </c:pt>
                <c:pt idx="131">
                  <c:v>22286</c:v>
                </c:pt>
                <c:pt idx="132">
                  <c:v>26191.5</c:v>
                </c:pt>
                <c:pt idx="133">
                  <c:v>26218.5</c:v>
                </c:pt>
                <c:pt idx="134">
                  <c:v>26239</c:v>
                </c:pt>
              </c:numCache>
            </c:numRef>
          </c:xVal>
          <c:yVal>
            <c:numRef>
              <c:f>Active!$J$21:$J$980</c:f>
              <c:numCache>
                <c:formatCode>General</c:formatCode>
                <c:ptCount val="960"/>
                <c:pt idx="34">
                  <c:v>0.31258000000525499</c:v>
                </c:pt>
                <c:pt idx="47">
                  <c:v>0.31222000000707339</c:v>
                </c:pt>
                <c:pt idx="48">
                  <c:v>0.31398500000068452</c:v>
                </c:pt>
                <c:pt idx="82">
                  <c:v>0.3157850000061444</c:v>
                </c:pt>
                <c:pt idx="84">
                  <c:v>0.31435000000055879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40-46B6-8267-DC973159A8A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17211</c:v>
                </c:pt>
                <c:pt idx="2">
                  <c:v>17211</c:v>
                </c:pt>
                <c:pt idx="3">
                  <c:v>17211</c:v>
                </c:pt>
                <c:pt idx="4">
                  <c:v>17211.5</c:v>
                </c:pt>
                <c:pt idx="5">
                  <c:v>17211.5</c:v>
                </c:pt>
                <c:pt idx="6">
                  <c:v>17211.5</c:v>
                </c:pt>
                <c:pt idx="7">
                  <c:v>17218</c:v>
                </c:pt>
                <c:pt idx="8">
                  <c:v>17218</c:v>
                </c:pt>
                <c:pt idx="9">
                  <c:v>17218</c:v>
                </c:pt>
                <c:pt idx="10">
                  <c:v>17218.5</c:v>
                </c:pt>
                <c:pt idx="11">
                  <c:v>17218.5</c:v>
                </c:pt>
                <c:pt idx="12">
                  <c:v>17218.5</c:v>
                </c:pt>
                <c:pt idx="13">
                  <c:v>17314</c:v>
                </c:pt>
                <c:pt idx="14">
                  <c:v>17314</c:v>
                </c:pt>
                <c:pt idx="15">
                  <c:v>17314</c:v>
                </c:pt>
                <c:pt idx="16">
                  <c:v>17314.5</c:v>
                </c:pt>
                <c:pt idx="17">
                  <c:v>17314.5</c:v>
                </c:pt>
                <c:pt idx="18">
                  <c:v>17314.5</c:v>
                </c:pt>
                <c:pt idx="19">
                  <c:v>18281</c:v>
                </c:pt>
                <c:pt idx="20">
                  <c:v>18281</c:v>
                </c:pt>
                <c:pt idx="21">
                  <c:v>18281</c:v>
                </c:pt>
                <c:pt idx="22">
                  <c:v>18335.5</c:v>
                </c:pt>
                <c:pt idx="23">
                  <c:v>18335.5</c:v>
                </c:pt>
                <c:pt idx="24">
                  <c:v>18335.5</c:v>
                </c:pt>
                <c:pt idx="25">
                  <c:v>18336</c:v>
                </c:pt>
                <c:pt idx="26">
                  <c:v>18336</c:v>
                </c:pt>
                <c:pt idx="27">
                  <c:v>18336</c:v>
                </c:pt>
                <c:pt idx="28">
                  <c:v>18345.5</c:v>
                </c:pt>
                <c:pt idx="29">
                  <c:v>18345.5</c:v>
                </c:pt>
                <c:pt idx="30">
                  <c:v>18345.5</c:v>
                </c:pt>
                <c:pt idx="31">
                  <c:v>18346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18349</c:v>
                </c:pt>
                <c:pt idx="36">
                  <c:v>18349</c:v>
                </c:pt>
                <c:pt idx="37">
                  <c:v>18349</c:v>
                </c:pt>
                <c:pt idx="38">
                  <c:v>18349.5</c:v>
                </c:pt>
                <c:pt idx="39">
                  <c:v>18349.5</c:v>
                </c:pt>
                <c:pt idx="40">
                  <c:v>18349.5</c:v>
                </c:pt>
                <c:pt idx="41">
                  <c:v>18352.5</c:v>
                </c:pt>
                <c:pt idx="42">
                  <c:v>18352.5</c:v>
                </c:pt>
                <c:pt idx="43">
                  <c:v>18352.5</c:v>
                </c:pt>
                <c:pt idx="44">
                  <c:v>18353</c:v>
                </c:pt>
                <c:pt idx="45">
                  <c:v>18353</c:v>
                </c:pt>
                <c:pt idx="46">
                  <c:v>18353</c:v>
                </c:pt>
                <c:pt idx="47">
                  <c:v>18394</c:v>
                </c:pt>
                <c:pt idx="48">
                  <c:v>18394.5</c:v>
                </c:pt>
                <c:pt idx="49">
                  <c:v>18407.5</c:v>
                </c:pt>
                <c:pt idx="50">
                  <c:v>18407.5</c:v>
                </c:pt>
                <c:pt idx="51">
                  <c:v>18407.5</c:v>
                </c:pt>
                <c:pt idx="52">
                  <c:v>18408</c:v>
                </c:pt>
                <c:pt idx="53">
                  <c:v>18408</c:v>
                </c:pt>
                <c:pt idx="54">
                  <c:v>18408</c:v>
                </c:pt>
                <c:pt idx="55">
                  <c:v>18411</c:v>
                </c:pt>
                <c:pt idx="56">
                  <c:v>18411</c:v>
                </c:pt>
                <c:pt idx="57">
                  <c:v>18411</c:v>
                </c:pt>
                <c:pt idx="58">
                  <c:v>18411.5</c:v>
                </c:pt>
                <c:pt idx="59">
                  <c:v>18411.5</c:v>
                </c:pt>
                <c:pt idx="60">
                  <c:v>18411.5</c:v>
                </c:pt>
                <c:pt idx="61">
                  <c:v>18472.5</c:v>
                </c:pt>
                <c:pt idx="62">
                  <c:v>18472.5</c:v>
                </c:pt>
                <c:pt idx="63">
                  <c:v>18473</c:v>
                </c:pt>
                <c:pt idx="64">
                  <c:v>18473</c:v>
                </c:pt>
                <c:pt idx="65">
                  <c:v>18517.5</c:v>
                </c:pt>
                <c:pt idx="66">
                  <c:v>18586.5</c:v>
                </c:pt>
                <c:pt idx="67">
                  <c:v>18586.5</c:v>
                </c:pt>
                <c:pt idx="68">
                  <c:v>18586.5</c:v>
                </c:pt>
                <c:pt idx="69">
                  <c:v>18589.5</c:v>
                </c:pt>
                <c:pt idx="70">
                  <c:v>18589.5</c:v>
                </c:pt>
                <c:pt idx="71">
                  <c:v>18589.5</c:v>
                </c:pt>
                <c:pt idx="72">
                  <c:v>18590</c:v>
                </c:pt>
                <c:pt idx="73">
                  <c:v>18590</c:v>
                </c:pt>
                <c:pt idx="74">
                  <c:v>18590</c:v>
                </c:pt>
                <c:pt idx="75">
                  <c:v>18645</c:v>
                </c:pt>
                <c:pt idx="76">
                  <c:v>18645</c:v>
                </c:pt>
                <c:pt idx="77">
                  <c:v>18645</c:v>
                </c:pt>
                <c:pt idx="78">
                  <c:v>18655</c:v>
                </c:pt>
                <c:pt idx="79">
                  <c:v>18655</c:v>
                </c:pt>
                <c:pt idx="80">
                  <c:v>18655</c:v>
                </c:pt>
                <c:pt idx="81">
                  <c:v>18655.5</c:v>
                </c:pt>
                <c:pt idx="82">
                  <c:v>19614.5</c:v>
                </c:pt>
                <c:pt idx="84">
                  <c:v>19625</c:v>
                </c:pt>
                <c:pt idx="85">
                  <c:v>19683</c:v>
                </c:pt>
                <c:pt idx="86">
                  <c:v>19683</c:v>
                </c:pt>
                <c:pt idx="87">
                  <c:v>19703.5</c:v>
                </c:pt>
                <c:pt idx="88">
                  <c:v>19703.5</c:v>
                </c:pt>
                <c:pt idx="89">
                  <c:v>19703.5</c:v>
                </c:pt>
                <c:pt idx="90">
                  <c:v>19704</c:v>
                </c:pt>
                <c:pt idx="91">
                  <c:v>19704</c:v>
                </c:pt>
                <c:pt idx="92">
                  <c:v>19704</c:v>
                </c:pt>
                <c:pt idx="93">
                  <c:v>19720.5</c:v>
                </c:pt>
                <c:pt idx="94">
                  <c:v>19720.5</c:v>
                </c:pt>
                <c:pt idx="95">
                  <c:v>19720.5</c:v>
                </c:pt>
                <c:pt idx="96">
                  <c:v>19721</c:v>
                </c:pt>
                <c:pt idx="97">
                  <c:v>19721</c:v>
                </c:pt>
                <c:pt idx="98">
                  <c:v>19721</c:v>
                </c:pt>
                <c:pt idx="99">
                  <c:v>19996</c:v>
                </c:pt>
                <c:pt idx="100">
                  <c:v>19996</c:v>
                </c:pt>
                <c:pt idx="101">
                  <c:v>19996</c:v>
                </c:pt>
                <c:pt idx="102">
                  <c:v>20886.5</c:v>
                </c:pt>
                <c:pt idx="103">
                  <c:v>20897</c:v>
                </c:pt>
                <c:pt idx="104">
                  <c:v>21105</c:v>
                </c:pt>
                <c:pt idx="105">
                  <c:v>22138.5</c:v>
                </c:pt>
                <c:pt idx="106">
                  <c:v>22182.5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22183</c:v>
                </c:pt>
                <c:pt idx="110">
                  <c:v>22183</c:v>
                </c:pt>
                <c:pt idx="111">
                  <c:v>22183</c:v>
                </c:pt>
                <c:pt idx="112">
                  <c:v>22196.5</c:v>
                </c:pt>
                <c:pt idx="113">
                  <c:v>22197</c:v>
                </c:pt>
                <c:pt idx="114">
                  <c:v>22213</c:v>
                </c:pt>
                <c:pt idx="115">
                  <c:v>22213</c:v>
                </c:pt>
                <c:pt idx="116">
                  <c:v>22213</c:v>
                </c:pt>
                <c:pt idx="117">
                  <c:v>22213.5</c:v>
                </c:pt>
                <c:pt idx="118">
                  <c:v>22213.5</c:v>
                </c:pt>
                <c:pt idx="119">
                  <c:v>22213.5</c:v>
                </c:pt>
                <c:pt idx="120">
                  <c:v>22214</c:v>
                </c:pt>
                <c:pt idx="121">
                  <c:v>22214</c:v>
                </c:pt>
                <c:pt idx="122">
                  <c:v>22214</c:v>
                </c:pt>
                <c:pt idx="123">
                  <c:v>22231</c:v>
                </c:pt>
                <c:pt idx="124">
                  <c:v>22244.5</c:v>
                </c:pt>
                <c:pt idx="125">
                  <c:v>22245</c:v>
                </c:pt>
                <c:pt idx="126">
                  <c:v>22285.5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22286</c:v>
                </c:pt>
                <c:pt idx="130">
                  <c:v>22286</c:v>
                </c:pt>
                <c:pt idx="131">
                  <c:v>22286</c:v>
                </c:pt>
                <c:pt idx="132">
                  <c:v>26191.5</c:v>
                </c:pt>
                <c:pt idx="133">
                  <c:v>26218.5</c:v>
                </c:pt>
                <c:pt idx="134">
                  <c:v>26239</c:v>
                </c:pt>
              </c:numCache>
            </c:numRef>
          </c:xVal>
          <c:yVal>
            <c:numRef>
              <c:f>Active!$K$21:$K$980</c:f>
              <c:numCache>
                <c:formatCode>General</c:formatCode>
                <c:ptCount val="960"/>
                <c:pt idx="1">
                  <c:v>0.30934000000706874</c:v>
                </c:pt>
                <c:pt idx="2">
                  <c:v>0.30946000000403728</c:v>
                </c:pt>
                <c:pt idx="3">
                  <c:v>0.3096300000033807</c:v>
                </c:pt>
                <c:pt idx="4">
                  <c:v>0.30772499999875436</c:v>
                </c:pt>
                <c:pt idx="5">
                  <c:v>0.30815499999880558</c:v>
                </c:pt>
                <c:pt idx="6">
                  <c:v>0.30863500000123167</c:v>
                </c:pt>
                <c:pt idx="7">
                  <c:v>0.30780000000231666</c:v>
                </c:pt>
                <c:pt idx="8">
                  <c:v>0.30847999999969034</c:v>
                </c:pt>
                <c:pt idx="9">
                  <c:v>0.30915000000095461</c:v>
                </c:pt>
                <c:pt idx="10">
                  <c:v>0.30904499999451218</c:v>
                </c:pt>
                <c:pt idx="11">
                  <c:v>0.30938500000047497</c:v>
                </c:pt>
                <c:pt idx="12">
                  <c:v>0.30951499999355292</c:v>
                </c:pt>
                <c:pt idx="13">
                  <c:v>0.30993999999918742</c:v>
                </c:pt>
                <c:pt idx="14">
                  <c:v>0.30997000000206754</c:v>
                </c:pt>
                <c:pt idx="15">
                  <c:v>0.30999999999767169</c:v>
                </c:pt>
                <c:pt idx="16">
                  <c:v>0.30848500000138301</c:v>
                </c:pt>
                <c:pt idx="17">
                  <c:v>0.30876500000158558</c:v>
                </c:pt>
                <c:pt idx="18">
                  <c:v>0.30913500000315253</c:v>
                </c:pt>
                <c:pt idx="19">
                  <c:v>0.31197999999858439</c:v>
                </c:pt>
                <c:pt idx="20">
                  <c:v>0.31228000000555767</c:v>
                </c:pt>
                <c:pt idx="21">
                  <c:v>0.31248000000050524</c:v>
                </c:pt>
                <c:pt idx="22">
                  <c:v>0.31399500000406988</c:v>
                </c:pt>
                <c:pt idx="23">
                  <c:v>0.31402499999967404</c:v>
                </c:pt>
                <c:pt idx="24">
                  <c:v>0.31441500000073574</c:v>
                </c:pt>
                <c:pt idx="25">
                  <c:v>0.31077999999979511</c:v>
                </c:pt>
                <c:pt idx="26">
                  <c:v>0.31186000000161584</c:v>
                </c:pt>
                <c:pt idx="27">
                  <c:v>0.31199000000196975</c:v>
                </c:pt>
                <c:pt idx="28">
                  <c:v>0.31240500000421889</c:v>
                </c:pt>
                <c:pt idx="29">
                  <c:v>0.31250500000169268</c:v>
                </c:pt>
                <c:pt idx="30">
                  <c:v>0.31509499999810942</c:v>
                </c:pt>
                <c:pt idx="31">
                  <c:v>0.31208000000333413</c:v>
                </c:pt>
                <c:pt idx="32">
                  <c:v>0.31212000000232365</c:v>
                </c:pt>
                <c:pt idx="33">
                  <c:v>0.31217000000469852</c:v>
                </c:pt>
                <c:pt idx="35">
                  <c:v>0.31163000000378815</c:v>
                </c:pt>
                <c:pt idx="36">
                  <c:v>0.31285000000207219</c:v>
                </c:pt>
                <c:pt idx="37">
                  <c:v>0.31289000000106171</c:v>
                </c:pt>
                <c:pt idx="38">
                  <c:v>0.31350499999825843</c:v>
                </c:pt>
                <c:pt idx="39">
                  <c:v>0.31372499999997672</c:v>
                </c:pt>
                <c:pt idx="40">
                  <c:v>0.31402499999967404</c:v>
                </c:pt>
                <c:pt idx="41">
                  <c:v>0.31302500000310829</c:v>
                </c:pt>
                <c:pt idx="42">
                  <c:v>0.31327500000043074</c:v>
                </c:pt>
                <c:pt idx="43">
                  <c:v>0.31354499999724794</c:v>
                </c:pt>
                <c:pt idx="44">
                  <c:v>0.31205000000045402</c:v>
                </c:pt>
                <c:pt idx="45">
                  <c:v>0.31253999999898952</c:v>
                </c:pt>
                <c:pt idx="46">
                  <c:v>0.31264999999984866</c:v>
                </c:pt>
                <c:pt idx="49">
                  <c:v>0.31436499999836087</c:v>
                </c:pt>
                <c:pt idx="50">
                  <c:v>0.31451499999820953</c:v>
                </c:pt>
                <c:pt idx="51">
                  <c:v>0.31506500000250526</c:v>
                </c:pt>
                <c:pt idx="52">
                  <c:v>0.31046000000060303</c:v>
                </c:pt>
                <c:pt idx="53">
                  <c:v>0.31139000000257511</c:v>
                </c:pt>
                <c:pt idx="54">
                  <c:v>0.31244000000151573</c:v>
                </c:pt>
                <c:pt idx="55">
                  <c:v>0.31193999999959487</c:v>
                </c:pt>
                <c:pt idx="56">
                  <c:v>0.3123699999996461</c:v>
                </c:pt>
                <c:pt idx="57">
                  <c:v>0.31257000000186963</c:v>
                </c:pt>
                <c:pt idx="58">
                  <c:v>0.31471500000770902</c:v>
                </c:pt>
                <c:pt idx="59">
                  <c:v>0.31495500000164611</c:v>
                </c:pt>
                <c:pt idx="60">
                  <c:v>0.31556500000442611</c:v>
                </c:pt>
                <c:pt idx="61">
                  <c:v>0.31334500000230037</c:v>
                </c:pt>
                <c:pt idx="62">
                  <c:v>0.31410499999765307</c:v>
                </c:pt>
                <c:pt idx="63">
                  <c:v>0.31171999999787658</c:v>
                </c:pt>
                <c:pt idx="64">
                  <c:v>0.3118700000050012</c:v>
                </c:pt>
                <c:pt idx="65">
                  <c:v>0.31273499999952037</c:v>
                </c:pt>
                <c:pt idx="66">
                  <c:v>0.31341499999689404</c:v>
                </c:pt>
                <c:pt idx="67">
                  <c:v>0.31411500000103842</c:v>
                </c:pt>
                <c:pt idx="68">
                  <c:v>0.31445499999972526</c:v>
                </c:pt>
                <c:pt idx="69">
                  <c:v>0.31334500000230037</c:v>
                </c:pt>
                <c:pt idx="70">
                  <c:v>0.31339499999739928</c:v>
                </c:pt>
                <c:pt idx="71">
                  <c:v>0.31339499999739928</c:v>
                </c:pt>
                <c:pt idx="72">
                  <c:v>0.31191000000399072</c:v>
                </c:pt>
                <c:pt idx="73">
                  <c:v>0.31199000000196975</c:v>
                </c:pt>
                <c:pt idx="74">
                  <c:v>0.31205000000045402</c:v>
                </c:pt>
                <c:pt idx="75">
                  <c:v>0.31223000000318279</c:v>
                </c:pt>
                <c:pt idx="76">
                  <c:v>0.31238000000303145</c:v>
                </c:pt>
                <c:pt idx="77">
                  <c:v>0.31251999999949476</c:v>
                </c:pt>
                <c:pt idx="78">
                  <c:v>0.31218000000080792</c:v>
                </c:pt>
                <c:pt idx="79">
                  <c:v>0.31221000000368804</c:v>
                </c:pt>
                <c:pt idx="80">
                  <c:v>0.31268999999883818</c:v>
                </c:pt>
                <c:pt idx="81">
                  <c:v>0.31298500000411877</c:v>
                </c:pt>
                <c:pt idx="85">
                  <c:v>0.29054000000178348</c:v>
                </c:pt>
                <c:pt idx="86">
                  <c:v>0.31534999999712454</c:v>
                </c:pt>
                <c:pt idx="87">
                  <c:v>0.31540500000119209</c:v>
                </c:pt>
                <c:pt idx="88">
                  <c:v>0.31591499999922235</c:v>
                </c:pt>
                <c:pt idx="89">
                  <c:v>0.31622500000230502</c:v>
                </c:pt>
                <c:pt idx="90">
                  <c:v>0.31406000000424683</c:v>
                </c:pt>
                <c:pt idx="91">
                  <c:v>0.31427000000257976</c:v>
                </c:pt>
                <c:pt idx="92">
                  <c:v>0.31451000000379281</c:v>
                </c:pt>
                <c:pt idx="93">
                  <c:v>0.31513499999709893</c:v>
                </c:pt>
                <c:pt idx="94">
                  <c:v>0.31532500000321306</c:v>
                </c:pt>
                <c:pt idx="95">
                  <c:v>0.31545500000356697</c:v>
                </c:pt>
                <c:pt idx="96">
                  <c:v>0.31389000000490341</c:v>
                </c:pt>
                <c:pt idx="97">
                  <c:v>0.31414000000222586</c:v>
                </c:pt>
                <c:pt idx="98">
                  <c:v>0.31435000000055879</c:v>
                </c:pt>
                <c:pt idx="99">
                  <c:v>0.31378000000404427</c:v>
                </c:pt>
                <c:pt idx="100">
                  <c:v>0.31431000000156928</c:v>
                </c:pt>
                <c:pt idx="101">
                  <c:v>0.31692000000475673</c:v>
                </c:pt>
                <c:pt idx="102">
                  <c:v>0.3104250000033062</c:v>
                </c:pt>
                <c:pt idx="103">
                  <c:v>0.31466000000364147</c:v>
                </c:pt>
                <c:pt idx="104">
                  <c:v>0.31445000000530854</c:v>
                </c:pt>
                <c:pt idx="105">
                  <c:v>0.31550499999866588</c:v>
                </c:pt>
                <c:pt idx="106">
                  <c:v>0.31653499985986855</c:v>
                </c:pt>
                <c:pt idx="107">
                  <c:v>0.31654499993601348</c:v>
                </c:pt>
                <c:pt idx="108">
                  <c:v>0.31674500006192829</c:v>
                </c:pt>
                <c:pt idx="109">
                  <c:v>0.31557000003522262</c:v>
                </c:pt>
                <c:pt idx="110">
                  <c:v>0.31577000016113743</c:v>
                </c:pt>
                <c:pt idx="111">
                  <c:v>0.31584000022849068</c:v>
                </c:pt>
                <c:pt idx="112">
                  <c:v>0.31664499999897089</c:v>
                </c:pt>
                <c:pt idx="113">
                  <c:v>0.31581000000005588</c:v>
                </c:pt>
                <c:pt idx="114">
                  <c:v>0.3148099999234546</c:v>
                </c:pt>
                <c:pt idx="115">
                  <c:v>0.31545000014011748</c:v>
                </c:pt>
                <c:pt idx="116">
                  <c:v>0.31599000006099232</c:v>
                </c:pt>
                <c:pt idx="117">
                  <c:v>0.31707500000629807</c:v>
                </c:pt>
                <c:pt idx="118">
                  <c:v>0.31731499997113133</c:v>
                </c:pt>
                <c:pt idx="119">
                  <c:v>0.31747499979246641</c:v>
                </c:pt>
                <c:pt idx="120">
                  <c:v>0.31527999991521938</c:v>
                </c:pt>
                <c:pt idx="121">
                  <c:v>0.3155099998039077</c:v>
                </c:pt>
                <c:pt idx="122">
                  <c:v>0.31594999989465578</c:v>
                </c:pt>
                <c:pt idx="123">
                  <c:v>0.31532999999762978</c:v>
                </c:pt>
                <c:pt idx="124">
                  <c:v>0.31588500000361819</c:v>
                </c:pt>
                <c:pt idx="125">
                  <c:v>0.31565000000409782</c:v>
                </c:pt>
                <c:pt idx="126">
                  <c:v>0.3160849999403581</c:v>
                </c:pt>
                <c:pt idx="127">
                  <c:v>0.31649499980267137</c:v>
                </c:pt>
                <c:pt idx="128">
                  <c:v>0.31662499986123294</c:v>
                </c:pt>
                <c:pt idx="129">
                  <c:v>0.31585000008635689</c:v>
                </c:pt>
                <c:pt idx="130">
                  <c:v>0.31585000008635689</c:v>
                </c:pt>
                <c:pt idx="131">
                  <c:v>0.31650999998964835</c:v>
                </c:pt>
                <c:pt idx="132">
                  <c:v>0.32309500000701519</c:v>
                </c:pt>
                <c:pt idx="133">
                  <c:v>0.32320500000059837</c:v>
                </c:pt>
                <c:pt idx="134">
                  <c:v>0.32226999999693362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40-46B6-8267-DC973159A8A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17211</c:v>
                </c:pt>
                <c:pt idx="2">
                  <c:v>17211</c:v>
                </c:pt>
                <c:pt idx="3">
                  <c:v>17211</c:v>
                </c:pt>
                <c:pt idx="4">
                  <c:v>17211.5</c:v>
                </c:pt>
                <c:pt idx="5">
                  <c:v>17211.5</c:v>
                </c:pt>
                <c:pt idx="6">
                  <c:v>17211.5</c:v>
                </c:pt>
                <c:pt idx="7">
                  <c:v>17218</c:v>
                </c:pt>
                <c:pt idx="8">
                  <c:v>17218</c:v>
                </c:pt>
                <c:pt idx="9">
                  <c:v>17218</c:v>
                </c:pt>
                <c:pt idx="10">
                  <c:v>17218.5</c:v>
                </c:pt>
                <c:pt idx="11">
                  <c:v>17218.5</c:v>
                </c:pt>
                <c:pt idx="12">
                  <c:v>17218.5</c:v>
                </c:pt>
                <c:pt idx="13">
                  <c:v>17314</c:v>
                </c:pt>
                <c:pt idx="14">
                  <c:v>17314</c:v>
                </c:pt>
                <c:pt idx="15">
                  <c:v>17314</c:v>
                </c:pt>
                <c:pt idx="16">
                  <c:v>17314.5</c:v>
                </c:pt>
                <c:pt idx="17">
                  <c:v>17314.5</c:v>
                </c:pt>
                <c:pt idx="18">
                  <c:v>17314.5</c:v>
                </c:pt>
                <c:pt idx="19">
                  <c:v>18281</c:v>
                </c:pt>
                <c:pt idx="20">
                  <c:v>18281</c:v>
                </c:pt>
                <c:pt idx="21">
                  <c:v>18281</c:v>
                </c:pt>
                <c:pt idx="22">
                  <c:v>18335.5</c:v>
                </c:pt>
                <c:pt idx="23">
                  <c:v>18335.5</c:v>
                </c:pt>
                <c:pt idx="24">
                  <c:v>18335.5</c:v>
                </c:pt>
                <c:pt idx="25">
                  <c:v>18336</c:v>
                </c:pt>
                <c:pt idx="26">
                  <c:v>18336</c:v>
                </c:pt>
                <c:pt idx="27">
                  <c:v>18336</c:v>
                </c:pt>
                <c:pt idx="28">
                  <c:v>18345.5</c:v>
                </c:pt>
                <c:pt idx="29">
                  <c:v>18345.5</c:v>
                </c:pt>
                <c:pt idx="30">
                  <c:v>18345.5</c:v>
                </c:pt>
                <c:pt idx="31">
                  <c:v>18346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18349</c:v>
                </c:pt>
                <c:pt idx="36">
                  <c:v>18349</c:v>
                </c:pt>
                <c:pt idx="37">
                  <c:v>18349</c:v>
                </c:pt>
                <c:pt idx="38">
                  <c:v>18349.5</c:v>
                </c:pt>
                <c:pt idx="39">
                  <c:v>18349.5</c:v>
                </c:pt>
                <c:pt idx="40">
                  <c:v>18349.5</c:v>
                </c:pt>
                <c:pt idx="41">
                  <c:v>18352.5</c:v>
                </c:pt>
                <c:pt idx="42">
                  <c:v>18352.5</c:v>
                </c:pt>
                <c:pt idx="43">
                  <c:v>18352.5</c:v>
                </c:pt>
                <c:pt idx="44">
                  <c:v>18353</c:v>
                </c:pt>
                <c:pt idx="45">
                  <c:v>18353</c:v>
                </c:pt>
                <c:pt idx="46">
                  <c:v>18353</c:v>
                </c:pt>
                <c:pt idx="47">
                  <c:v>18394</c:v>
                </c:pt>
                <c:pt idx="48">
                  <c:v>18394.5</c:v>
                </c:pt>
                <c:pt idx="49">
                  <c:v>18407.5</c:v>
                </c:pt>
                <c:pt idx="50">
                  <c:v>18407.5</c:v>
                </c:pt>
                <c:pt idx="51">
                  <c:v>18407.5</c:v>
                </c:pt>
                <c:pt idx="52">
                  <c:v>18408</c:v>
                </c:pt>
                <c:pt idx="53">
                  <c:v>18408</c:v>
                </c:pt>
                <c:pt idx="54">
                  <c:v>18408</c:v>
                </c:pt>
                <c:pt idx="55">
                  <c:v>18411</c:v>
                </c:pt>
                <c:pt idx="56">
                  <c:v>18411</c:v>
                </c:pt>
                <c:pt idx="57">
                  <c:v>18411</c:v>
                </c:pt>
                <c:pt idx="58">
                  <c:v>18411.5</c:v>
                </c:pt>
                <c:pt idx="59">
                  <c:v>18411.5</c:v>
                </c:pt>
                <c:pt idx="60">
                  <c:v>18411.5</c:v>
                </c:pt>
                <c:pt idx="61">
                  <c:v>18472.5</c:v>
                </c:pt>
                <c:pt idx="62">
                  <c:v>18472.5</c:v>
                </c:pt>
                <c:pt idx="63">
                  <c:v>18473</c:v>
                </c:pt>
                <c:pt idx="64">
                  <c:v>18473</c:v>
                </c:pt>
                <c:pt idx="65">
                  <c:v>18517.5</c:v>
                </c:pt>
                <c:pt idx="66">
                  <c:v>18586.5</c:v>
                </c:pt>
                <c:pt idx="67">
                  <c:v>18586.5</c:v>
                </c:pt>
                <c:pt idx="68">
                  <c:v>18586.5</c:v>
                </c:pt>
                <c:pt idx="69">
                  <c:v>18589.5</c:v>
                </c:pt>
                <c:pt idx="70">
                  <c:v>18589.5</c:v>
                </c:pt>
                <c:pt idx="71">
                  <c:v>18589.5</c:v>
                </c:pt>
                <c:pt idx="72">
                  <c:v>18590</c:v>
                </c:pt>
                <c:pt idx="73">
                  <c:v>18590</c:v>
                </c:pt>
                <c:pt idx="74">
                  <c:v>18590</c:v>
                </c:pt>
                <c:pt idx="75">
                  <c:v>18645</c:v>
                </c:pt>
                <c:pt idx="76">
                  <c:v>18645</c:v>
                </c:pt>
                <c:pt idx="77">
                  <c:v>18645</c:v>
                </c:pt>
                <c:pt idx="78">
                  <c:v>18655</c:v>
                </c:pt>
                <c:pt idx="79">
                  <c:v>18655</c:v>
                </c:pt>
                <c:pt idx="80">
                  <c:v>18655</c:v>
                </c:pt>
                <c:pt idx="81">
                  <c:v>18655.5</c:v>
                </c:pt>
                <c:pt idx="82">
                  <c:v>19614.5</c:v>
                </c:pt>
                <c:pt idx="84">
                  <c:v>19625</c:v>
                </c:pt>
                <c:pt idx="85">
                  <c:v>19683</c:v>
                </c:pt>
                <c:pt idx="86">
                  <c:v>19683</c:v>
                </c:pt>
                <c:pt idx="87">
                  <c:v>19703.5</c:v>
                </c:pt>
                <c:pt idx="88">
                  <c:v>19703.5</c:v>
                </c:pt>
                <c:pt idx="89">
                  <c:v>19703.5</c:v>
                </c:pt>
                <c:pt idx="90">
                  <c:v>19704</c:v>
                </c:pt>
                <c:pt idx="91">
                  <c:v>19704</c:v>
                </c:pt>
                <c:pt idx="92">
                  <c:v>19704</c:v>
                </c:pt>
                <c:pt idx="93">
                  <c:v>19720.5</c:v>
                </c:pt>
                <c:pt idx="94">
                  <c:v>19720.5</c:v>
                </c:pt>
                <c:pt idx="95">
                  <c:v>19720.5</c:v>
                </c:pt>
                <c:pt idx="96">
                  <c:v>19721</c:v>
                </c:pt>
                <c:pt idx="97">
                  <c:v>19721</c:v>
                </c:pt>
                <c:pt idx="98">
                  <c:v>19721</c:v>
                </c:pt>
                <c:pt idx="99">
                  <c:v>19996</c:v>
                </c:pt>
                <c:pt idx="100">
                  <c:v>19996</c:v>
                </c:pt>
                <c:pt idx="101">
                  <c:v>19996</c:v>
                </c:pt>
                <c:pt idx="102">
                  <c:v>20886.5</c:v>
                </c:pt>
                <c:pt idx="103">
                  <c:v>20897</c:v>
                </c:pt>
                <c:pt idx="104">
                  <c:v>21105</c:v>
                </c:pt>
                <c:pt idx="105">
                  <c:v>22138.5</c:v>
                </c:pt>
                <c:pt idx="106">
                  <c:v>22182.5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22183</c:v>
                </c:pt>
                <c:pt idx="110">
                  <c:v>22183</c:v>
                </c:pt>
                <c:pt idx="111">
                  <c:v>22183</c:v>
                </c:pt>
                <c:pt idx="112">
                  <c:v>22196.5</c:v>
                </c:pt>
                <c:pt idx="113">
                  <c:v>22197</c:v>
                </c:pt>
                <c:pt idx="114">
                  <c:v>22213</c:v>
                </c:pt>
                <c:pt idx="115">
                  <c:v>22213</c:v>
                </c:pt>
                <c:pt idx="116">
                  <c:v>22213</c:v>
                </c:pt>
                <c:pt idx="117">
                  <c:v>22213.5</c:v>
                </c:pt>
                <c:pt idx="118">
                  <c:v>22213.5</c:v>
                </c:pt>
                <c:pt idx="119">
                  <c:v>22213.5</c:v>
                </c:pt>
                <c:pt idx="120">
                  <c:v>22214</c:v>
                </c:pt>
                <c:pt idx="121">
                  <c:v>22214</c:v>
                </c:pt>
                <c:pt idx="122">
                  <c:v>22214</c:v>
                </c:pt>
                <c:pt idx="123">
                  <c:v>22231</c:v>
                </c:pt>
                <c:pt idx="124">
                  <c:v>22244.5</c:v>
                </c:pt>
                <c:pt idx="125">
                  <c:v>22245</c:v>
                </c:pt>
                <c:pt idx="126">
                  <c:v>22285.5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22286</c:v>
                </c:pt>
                <c:pt idx="130">
                  <c:v>22286</c:v>
                </c:pt>
                <c:pt idx="131">
                  <c:v>22286</c:v>
                </c:pt>
                <c:pt idx="132">
                  <c:v>26191.5</c:v>
                </c:pt>
                <c:pt idx="133">
                  <c:v>26218.5</c:v>
                </c:pt>
                <c:pt idx="134">
                  <c:v>26239</c:v>
                </c:pt>
              </c:numCache>
            </c:numRef>
          </c:xVal>
          <c:yVal>
            <c:numRef>
              <c:f>Active!$L$21:$L$980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A40-46B6-8267-DC973159A8A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17211</c:v>
                </c:pt>
                <c:pt idx="2">
                  <c:v>17211</c:v>
                </c:pt>
                <c:pt idx="3">
                  <c:v>17211</c:v>
                </c:pt>
                <c:pt idx="4">
                  <c:v>17211.5</c:v>
                </c:pt>
                <c:pt idx="5">
                  <c:v>17211.5</c:v>
                </c:pt>
                <c:pt idx="6">
                  <c:v>17211.5</c:v>
                </c:pt>
                <c:pt idx="7">
                  <c:v>17218</c:v>
                </c:pt>
                <c:pt idx="8">
                  <c:v>17218</c:v>
                </c:pt>
                <c:pt idx="9">
                  <c:v>17218</c:v>
                </c:pt>
                <c:pt idx="10">
                  <c:v>17218.5</c:v>
                </c:pt>
                <c:pt idx="11">
                  <c:v>17218.5</c:v>
                </c:pt>
                <c:pt idx="12">
                  <c:v>17218.5</c:v>
                </c:pt>
                <c:pt idx="13">
                  <c:v>17314</c:v>
                </c:pt>
                <c:pt idx="14">
                  <c:v>17314</c:v>
                </c:pt>
                <c:pt idx="15">
                  <c:v>17314</c:v>
                </c:pt>
                <c:pt idx="16">
                  <c:v>17314.5</c:v>
                </c:pt>
                <c:pt idx="17">
                  <c:v>17314.5</c:v>
                </c:pt>
                <c:pt idx="18">
                  <c:v>17314.5</c:v>
                </c:pt>
                <c:pt idx="19">
                  <c:v>18281</c:v>
                </c:pt>
                <c:pt idx="20">
                  <c:v>18281</c:v>
                </c:pt>
                <c:pt idx="21">
                  <c:v>18281</c:v>
                </c:pt>
                <c:pt idx="22">
                  <c:v>18335.5</c:v>
                </c:pt>
                <c:pt idx="23">
                  <c:v>18335.5</c:v>
                </c:pt>
                <c:pt idx="24">
                  <c:v>18335.5</c:v>
                </c:pt>
                <c:pt idx="25">
                  <c:v>18336</c:v>
                </c:pt>
                <c:pt idx="26">
                  <c:v>18336</c:v>
                </c:pt>
                <c:pt idx="27">
                  <c:v>18336</c:v>
                </c:pt>
                <c:pt idx="28">
                  <c:v>18345.5</c:v>
                </c:pt>
                <c:pt idx="29">
                  <c:v>18345.5</c:v>
                </c:pt>
                <c:pt idx="30">
                  <c:v>18345.5</c:v>
                </c:pt>
                <c:pt idx="31">
                  <c:v>18346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18349</c:v>
                </c:pt>
                <c:pt idx="36">
                  <c:v>18349</c:v>
                </c:pt>
                <c:pt idx="37">
                  <c:v>18349</c:v>
                </c:pt>
                <c:pt idx="38">
                  <c:v>18349.5</c:v>
                </c:pt>
                <c:pt idx="39">
                  <c:v>18349.5</c:v>
                </c:pt>
                <c:pt idx="40">
                  <c:v>18349.5</c:v>
                </c:pt>
                <c:pt idx="41">
                  <c:v>18352.5</c:v>
                </c:pt>
                <c:pt idx="42">
                  <c:v>18352.5</c:v>
                </c:pt>
                <c:pt idx="43">
                  <c:v>18352.5</c:v>
                </c:pt>
                <c:pt idx="44">
                  <c:v>18353</c:v>
                </c:pt>
                <c:pt idx="45">
                  <c:v>18353</c:v>
                </c:pt>
                <c:pt idx="46">
                  <c:v>18353</c:v>
                </c:pt>
                <c:pt idx="47">
                  <c:v>18394</c:v>
                </c:pt>
                <c:pt idx="48">
                  <c:v>18394.5</c:v>
                </c:pt>
                <c:pt idx="49">
                  <c:v>18407.5</c:v>
                </c:pt>
                <c:pt idx="50">
                  <c:v>18407.5</c:v>
                </c:pt>
                <c:pt idx="51">
                  <c:v>18407.5</c:v>
                </c:pt>
                <c:pt idx="52">
                  <c:v>18408</c:v>
                </c:pt>
                <c:pt idx="53">
                  <c:v>18408</c:v>
                </c:pt>
                <c:pt idx="54">
                  <c:v>18408</c:v>
                </c:pt>
                <c:pt idx="55">
                  <c:v>18411</c:v>
                </c:pt>
                <c:pt idx="56">
                  <c:v>18411</c:v>
                </c:pt>
                <c:pt idx="57">
                  <c:v>18411</c:v>
                </c:pt>
                <c:pt idx="58">
                  <c:v>18411.5</c:v>
                </c:pt>
                <c:pt idx="59">
                  <c:v>18411.5</c:v>
                </c:pt>
                <c:pt idx="60">
                  <c:v>18411.5</c:v>
                </c:pt>
                <c:pt idx="61">
                  <c:v>18472.5</c:v>
                </c:pt>
                <c:pt idx="62">
                  <c:v>18472.5</c:v>
                </c:pt>
                <c:pt idx="63">
                  <c:v>18473</c:v>
                </c:pt>
                <c:pt idx="64">
                  <c:v>18473</c:v>
                </c:pt>
                <c:pt idx="65">
                  <c:v>18517.5</c:v>
                </c:pt>
                <c:pt idx="66">
                  <c:v>18586.5</c:v>
                </c:pt>
                <c:pt idx="67">
                  <c:v>18586.5</c:v>
                </c:pt>
                <c:pt idx="68">
                  <c:v>18586.5</c:v>
                </c:pt>
                <c:pt idx="69">
                  <c:v>18589.5</c:v>
                </c:pt>
                <c:pt idx="70">
                  <c:v>18589.5</c:v>
                </c:pt>
                <c:pt idx="71">
                  <c:v>18589.5</c:v>
                </c:pt>
                <c:pt idx="72">
                  <c:v>18590</c:v>
                </c:pt>
                <c:pt idx="73">
                  <c:v>18590</c:v>
                </c:pt>
                <c:pt idx="74">
                  <c:v>18590</c:v>
                </c:pt>
                <c:pt idx="75">
                  <c:v>18645</c:v>
                </c:pt>
                <c:pt idx="76">
                  <c:v>18645</c:v>
                </c:pt>
                <c:pt idx="77">
                  <c:v>18645</c:v>
                </c:pt>
                <c:pt idx="78">
                  <c:v>18655</c:v>
                </c:pt>
                <c:pt idx="79">
                  <c:v>18655</c:v>
                </c:pt>
                <c:pt idx="80">
                  <c:v>18655</c:v>
                </c:pt>
                <c:pt idx="81">
                  <c:v>18655.5</c:v>
                </c:pt>
                <c:pt idx="82">
                  <c:v>19614.5</c:v>
                </c:pt>
                <c:pt idx="84">
                  <c:v>19625</c:v>
                </c:pt>
                <c:pt idx="85">
                  <c:v>19683</c:v>
                </c:pt>
                <c:pt idx="86">
                  <c:v>19683</c:v>
                </c:pt>
                <c:pt idx="87">
                  <c:v>19703.5</c:v>
                </c:pt>
                <c:pt idx="88">
                  <c:v>19703.5</c:v>
                </c:pt>
                <c:pt idx="89">
                  <c:v>19703.5</c:v>
                </c:pt>
                <c:pt idx="90">
                  <c:v>19704</c:v>
                </c:pt>
                <c:pt idx="91">
                  <c:v>19704</c:v>
                </c:pt>
                <c:pt idx="92">
                  <c:v>19704</c:v>
                </c:pt>
                <c:pt idx="93">
                  <c:v>19720.5</c:v>
                </c:pt>
                <c:pt idx="94">
                  <c:v>19720.5</c:v>
                </c:pt>
                <c:pt idx="95">
                  <c:v>19720.5</c:v>
                </c:pt>
                <c:pt idx="96">
                  <c:v>19721</c:v>
                </c:pt>
                <c:pt idx="97">
                  <c:v>19721</c:v>
                </c:pt>
                <c:pt idx="98">
                  <c:v>19721</c:v>
                </c:pt>
                <c:pt idx="99">
                  <c:v>19996</c:v>
                </c:pt>
                <c:pt idx="100">
                  <c:v>19996</c:v>
                </c:pt>
                <c:pt idx="101">
                  <c:v>19996</c:v>
                </c:pt>
                <c:pt idx="102">
                  <c:v>20886.5</c:v>
                </c:pt>
                <c:pt idx="103">
                  <c:v>20897</c:v>
                </c:pt>
                <c:pt idx="104">
                  <c:v>21105</c:v>
                </c:pt>
                <c:pt idx="105">
                  <c:v>22138.5</c:v>
                </c:pt>
                <c:pt idx="106">
                  <c:v>22182.5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22183</c:v>
                </c:pt>
                <c:pt idx="110">
                  <c:v>22183</c:v>
                </c:pt>
                <c:pt idx="111">
                  <c:v>22183</c:v>
                </c:pt>
                <c:pt idx="112">
                  <c:v>22196.5</c:v>
                </c:pt>
                <c:pt idx="113">
                  <c:v>22197</c:v>
                </c:pt>
                <c:pt idx="114">
                  <c:v>22213</c:v>
                </c:pt>
                <c:pt idx="115">
                  <c:v>22213</c:v>
                </c:pt>
                <c:pt idx="116">
                  <c:v>22213</c:v>
                </c:pt>
                <c:pt idx="117">
                  <c:v>22213.5</c:v>
                </c:pt>
                <c:pt idx="118">
                  <c:v>22213.5</c:v>
                </c:pt>
                <c:pt idx="119">
                  <c:v>22213.5</c:v>
                </c:pt>
                <c:pt idx="120">
                  <c:v>22214</c:v>
                </c:pt>
                <c:pt idx="121">
                  <c:v>22214</c:v>
                </c:pt>
                <c:pt idx="122">
                  <c:v>22214</c:v>
                </c:pt>
                <c:pt idx="123">
                  <c:v>22231</c:v>
                </c:pt>
                <c:pt idx="124">
                  <c:v>22244.5</c:v>
                </c:pt>
                <c:pt idx="125">
                  <c:v>22245</c:v>
                </c:pt>
                <c:pt idx="126">
                  <c:v>22285.5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22286</c:v>
                </c:pt>
                <c:pt idx="130">
                  <c:v>22286</c:v>
                </c:pt>
                <c:pt idx="131">
                  <c:v>22286</c:v>
                </c:pt>
                <c:pt idx="132">
                  <c:v>26191.5</c:v>
                </c:pt>
                <c:pt idx="133">
                  <c:v>26218.5</c:v>
                </c:pt>
                <c:pt idx="134">
                  <c:v>26239</c:v>
                </c:pt>
              </c:numCache>
            </c:numRef>
          </c:xVal>
          <c:yVal>
            <c:numRef>
              <c:f>Active!$M$21:$M$980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A40-46B6-8267-DC973159A8A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2.2000000000000001E-4</c:v>
                  </c:pt>
                  <c:pt idx="2">
                    <c:v>2.9E-4</c:v>
                  </c:pt>
                  <c:pt idx="3">
                    <c:v>2.1000000000000001E-4</c:v>
                  </c:pt>
                  <c:pt idx="4">
                    <c:v>4.8000000000000001E-4</c:v>
                  </c:pt>
                  <c:pt idx="5">
                    <c:v>2.7E-4</c:v>
                  </c:pt>
                  <c:pt idx="6">
                    <c:v>5.5999999999999995E-4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2.5999999999999998E-4</c:v>
                  </c:pt>
                  <c:pt idx="10">
                    <c:v>2.5999999999999998E-4</c:v>
                  </c:pt>
                  <c:pt idx="11">
                    <c:v>3.1E-4</c:v>
                  </c:pt>
                  <c:pt idx="12">
                    <c:v>4.2000000000000002E-4</c:v>
                  </c:pt>
                  <c:pt idx="13">
                    <c:v>2.2000000000000001E-4</c:v>
                  </c:pt>
                  <c:pt idx="14">
                    <c:v>1.7000000000000001E-4</c:v>
                  </c:pt>
                  <c:pt idx="15">
                    <c:v>2.7999999999999998E-4</c:v>
                  </c:pt>
                  <c:pt idx="16">
                    <c:v>3.6999999999999999E-4</c:v>
                  </c:pt>
                  <c:pt idx="17">
                    <c:v>2.4000000000000001E-4</c:v>
                  </c:pt>
                  <c:pt idx="18">
                    <c:v>2.1000000000000001E-4</c:v>
                  </c:pt>
                  <c:pt idx="19">
                    <c:v>2.0000000000000001E-4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4.0000000000000002E-4</c:v>
                  </c:pt>
                  <c:pt idx="27">
                    <c:v>2.0000000000000001E-4</c:v>
                  </c:pt>
                  <c:pt idx="28">
                    <c:v>6.9999999999999999E-4</c:v>
                  </c:pt>
                  <c:pt idx="29">
                    <c:v>4.0000000000000002E-4</c:v>
                  </c:pt>
                  <c:pt idx="30">
                    <c:v>2.9999999999999997E-4</c:v>
                  </c:pt>
                  <c:pt idx="31">
                    <c:v>2.0000000000000001E-4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2.0000000000000001E-4</c:v>
                  </c:pt>
                  <c:pt idx="45">
                    <c:v>2.9999999999999997E-4</c:v>
                  </c:pt>
                  <c:pt idx="46">
                    <c:v>2.0000000000000001E-4</c:v>
                  </c:pt>
                  <c:pt idx="47">
                    <c:v>1.2999999999999999E-3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2.0000000000000001E-4</c:v>
                  </c:pt>
                  <c:pt idx="57">
                    <c:v>2.9999999999999997E-4</c:v>
                  </c:pt>
                  <c:pt idx="58">
                    <c:v>5.0000000000000001E-4</c:v>
                  </c:pt>
                  <c:pt idx="59">
                    <c:v>5.0000000000000001E-4</c:v>
                  </c:pt>
                  <c:pt idx="60">
                    <c:v>4.0000000000000002E-4</c:v>
                  </c:pt>
                  <c:pt idx="61">
                    <c:v>5.0000000000000001E-4</c:v>
                  </c:pt>
                  <c:pt idx="62">
                    <c:v>5.9999999999999995E-4</c:v>
                  </c:pt>
                  <c:pt idx="63">
                    <c:v>1E-4</c:v>
                  </c:pt>
                  <c:pt idx="64">
                    <c:v>1E-4</c:v>
                  </c:pt>
                  <c:pt idx="65">
                    <c:v>2.0000000000000001E-4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5.0000000000000001E-4</c:v>
                  </c:pt>
                  <c:pt idx="70">
                    <c:v>4.0000000000000002E-4</c:v>
                  </c:pt>
                  <c:pt idx="71">
                    <c:v>5.9999999999999995E-4</c:v>
                  </c:pt>
                  <c:pt idx="72">
                    <c:v>2.9999999999999997E-4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1E-4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6.9999999999999999E-4</c:v>
                  </c:pt>
                  <c:pt idx="83">
                    <c:v>5.0200000000000002E-2</c:v>
                  </c:pt>
                  <c:pt idx="84">
                    <c:v>1.1000000000000001E-3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2.0000000000000001E-4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2.9999999999999997E-4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4.0000000000000002E-4</c:v>
                  </c:pt>
                  <c:pt idx="102">
                    <c:v>8.0000000000000004E-4</c:v>
                  </c:pt>
                  <c:pt idx="103">
                    <c:v>1E-4</c:v>
                  </c:pt>
                  <c:pt idx="104">
                    <c:v>0</c:v>
                  </c:pt>
                  <c:pt idx="105">
                    <c:v>4.0000000000000002E-4</c:v>
                  </c:pt>
                  <c:pt idx="106">
                    <c:v>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4.0000000000000002E-4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4.0000000000000002E-4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5.9999999999999995E-4</c:v>
                  </c:pt>
                  <c:pt idx="126">
                    <c:v>2.0000000000000001E-4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2.0000000000000001E-4</c:v>
                  </c:pt>
                  <c:pt idx="130">
                    <c:v>2.0000000000000001E-4</c:v>
                  </c:pt>
                  <c:pt idx="131">
                    <c:v>1E-4</c:v>
                  </c:pt>
                  <c:pt idx="132">
                    <c:v>3.5000000000000001E-3</c:v>
                  </c:pt>
                  <c:pt idx="133">
                    <c:v>3.5000000000000001E-3</c:v>
                  </c:pt>
                  <c:pt idx="13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17211</c:v>
                </c:pt>
                <c:pt idx="2">
                  <c:v>17211</c:v>
                </c:pt>
                <c:pt idx="3">
                  <c:v>17211</c:v>
                </c:pt>
                <c:pt idx="4">
                  <c:v>17211.5</c:v>
                </c:pt>
                <c:pt idx="5">
                  <c:v>17211.5</c:v>
                </c:pt>
                <c:pt idx="6">
                  <c:v>17211.5</c:v>
                </c:pt>
                <c:pt idx="7">
                  <c:v>17218</c:v>
                </c:pt>
                <c:pt idx="8">
                  <c:v>17218</c:v>
                </c:pt>
                <c:pt idx="9">
                  <c:v>17218</c:v>
                </c:pt>
                <c:pt idx="10">
                  <c:v>17218.5</c:v>
                </c:pt>
                <c:pt idx="11">
                  <c:v>17218.5</c:v>
                </c:pt>
                <c:pt idx="12">
                  <c:v>17218.5</c:v>
                </c:pt>
                <c:pt idx="13">
                  <c:v>17314</c:v>
                </c:pt>
                <c:pt idx="14">
                  <c:v>17314</c:v>
                </c:pt>
                <c:pt idx="15">
                  <c:v>17314</c:v>
                </c:pt>
                <c:pt idx="16">
                  <c:v>17314.5</c:v>
                </c:pt>
                <c:pt idx="17">
                  <c:v>17314.5</c:v>
                </c:pt>
                <c:pt idx="18">
                  <c:v>17314.5</c:v>
                </c:pt>
                <c:pt idx="19">
                  <c:v>18281</c:v>
                </c:pt>
                <c:pt idx="20">
                  <c:v>18281</c:v>
                </c:pt>
                <c:pt idx="21">
                  <c:v>18281</c:v>
                </c:pt>
                <c:pt idx="22">
                  <c:v>18335.5</c:v>
                </c:pt>
                <c:pt idx="23">
                  <c:v>18335.5</c:v>
                </c:pt>
                <c:pt idx="24">
                  <c:v>18335.5</c:v>
                </c:pt>
                <c:pt idx="25">
                  <c:v>18336</c:v>
                </c:pt>
                <c:pt idx="26">
                  <c:v>18336</c:v>
                </c:pt>
                <c:pt idx="27">
                  <c:v>18336</c:v>
                </c:pt>
                <c:pt idx="28">
                  <c:v>18345.5</c:v>
                </c:pt>
                <c:pt idx="29">
                  <c:v>18345.5</c:v>
                </c:pt>
                <c:pt idx="30">
                  <c:v>18345.5</c:v>
                </c:pt>
                <c:pt idx="31">
                  <c:v>18346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18349</c:v>
                </c:pt>
                <c:pt idx="36">
                  <c:v>18349</c:v>
                </c:pt>
                <c:pt idx="37">
                  <c:v>18349</c:v>
                </c:pt>
                <c:pt idx="38">
                  <c:v>18349.5</c:v>
                </c:pt>
                <c:pt idx="39">
                  <c:v>18349.5</c:v>
                </c:pt>
                <c:pt idx="40">
                  <c:v>18349.5</c:v>
                </c:pt>
                <c:pt idx="41">
                  <c:v>18352.5</c:v>
                </c:pt>
                <c:pt idx="42">
                  <c:v>18352.5</c:v>
                </c:pt>
                <c:pt idx="43">
                  <c:v>18352.5</c:v>
                </c:pt>
                <c:pt idx="44">
                  <c:v>18353</c:v>
                </c:pt>
                <c:pt idx="45">
                  <c:v>18353</c:v>
                </c:pt>
                <c:pt idx="46">
                  <c:v>18353</c:v>
                </c:pt>
                <c:pt idx="47">
                  <c:v>18394</c:v>
                </c:pt>
                <c:pt idx="48">
                  <c:v>18394.5</c:v>
                </c:pt>
                <c:pt idx="49">
                  <c:v>18407.5</c:v>
                </c:pt>
                <c:pt idx="50">
                  <c:v>18407.5</c:v>
                </c:pt>
                <c:pt idx="51">
                  <c:v>18407.5</c:v>
                </c:pt>
                <c:pt idx="52">
                  <c:v>18408</c:v>
                </c:pt>
                <c:pt idx="53">
                  <c:v>18408</c:v>
                </c:pt>
                <c:pt idx="54">
                  <c:v>18408</c:v>
                </c:pt>
                <c:pt idx="55">
                  <c:v>18411</c:v>
                </c:pt>
                <c:pt idx="56">
                  <c:v>18411</c:v>
                </c:pt>
                <c:pt idx="57">
                  <c:v>18411</c:v>
                </c:pt>
                <c:pt idx="58">
                  <c:v>18411.5</c:v>
                </c:pt>
                <c:pt idx="59">
                  <c:v>18411.5</c:v>
                </c:pt>
                <c:pt idx="60">
                  <c:v>18411.5</c:v>
                </c:pt>
                <c:pt idx="61">
                  <c:v>18472.5</c:v>
                </c:pt>
                <c:pt idx="62">
                  <c:v>18472.5</c:v>
                </c:pt>
                <c:pt idx="63">
                  <c:v>18473</c:v>
                </c:pt>
                <c:pt idx="64">
                  <c:v>18473</c:v>
                </c:pt>
                <c:pt idx="65">
                  <c:v>18517.5</c:v>
                </c:pt>
                <c:pt idx="66">
                  <c:v>18586.5</c:v>
                </c:pt>
                <c:pt idx="67">
                  <c:v>18586.5</c:v>
                </c:pt>
                <c:pt idx="68">
                  <c:v>18586.5</c:v>
                </c:pt>
                <c:pt idx="69">
                  <c:v>18589.5</c:v>
                </c:pt>
                <c:pt idx="70">
                  <c:v>18589.5</c:v>
                </c:pt>
                <c:pt idx="71">
                  <c:v>18589.5</c:v>
                </c:pt>
                <c:pt idx="72">
                  <c:v>18590</c:v>
                </c:pt>
                <c:pt idx="73">
                  <c:v>18590</c:v>
                </c:pt>
                <c:pt idx="74">
                  <c:v>18590</c:v>
                </c:pt>
                <c:pt idx="75">
                  <c:v>18645</c:v>
                </c:pt>
                <c:pt idx="76">
                  <c:v>18645</c:v>
                </c:pt>
                <c:pt idx="77">
                  <c:v>18645</c:v>
                </c:pt>
                <c:pt idx="78">
                  <c:v>18655</c:v>
                </c:pt>
                <c:pt idx="79">
                  <c:v>18655</c:v>
                </c:pt>
                <c:pt idx="80">
                  <c:v>18655</c:v>
                </c:pt>
                <c:pt idx="81">
                  <c:v>18655.5</c:v>
                </c:pt>
                <c:pt idx="82">
                  <c:v>19614.5</c:v>
                </c:pt>
                <c:pt idx="84">
                  <c:v>19625</c:v>
                </c:pt>
                <c:pt idx="85">
                  <c:v>19683</c:v>
                </c:pt>
                <c:pt idx="86">
                  <c:v>19683</c:v>
                </c:pt>
                <c:pt idx="87">
                  <c:v>19703.5</c:v>
                </c:pt>
                <c:pt idx="88">
                  <c:v>19703.5</c:v>
                </c:pt>
                <c:pt idx="89">
                  <c:v>19703.5</c:v>
                </c:pt>
                <c:pt idx="90">
                  <c:v>19704</c:v>
                </c:pt>
                <c:pt idx="91">
                  <c:v>19704</c:v>
                </c:pt>
                <c:pt idx="92">
                  <c:v>19704</c:v>
                </c:pt>
                <c:pt idx="93">
                  <c:v>19720.5</c:v>
                </c:pt>
                <c:pt idx="94">
                  <c:v>19720.5</c:v>
                </c:pt>
                <c:pt idx="95">
                  <c:v>19720.5</c:v>
                </c:pt>
                <c:pt idx="96">
                  <c:v>19721</c:v>
                </c:pt>
                <c:pt idx="97">
                  <c:v>19721</c:v>
                </c:pt>
                <c:pt idx="98">
                  <c:v>19721</c:v>
                </c:pt>
                <c:pt idx="99">
                  <c:v>19996</c:v>
                </c:pt>
                <c:pt idx="100">
                  <c:v>19996</c:v>
                </c:pt>
                <c:pt idx="101">
                  <c:v>19996</c:v>
                </c:pt>
                <c:pt idx="102">
                  <c:v>20886.5</c:v>
                </c:pt>
                <c:pt idx="103">
                  <c:v>20897</c:v>
                </c:pt>
                <c:pt idx="104">
                  <c:v>21105</c:v>
                </c:pt>
                <c:pt idx="105">
                  <c:v>22138.5</c:v>
                </c:pt>
                <c:pt idx="106">
                  <c:v>22182.5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22183</c:v>
                </c:pt>
                <c:pt idx="110">
                  <c:v>22183</c:v>
                </c:pt>
                <c:pt idx="111">
                  <c:v>22183</c:v>
                </c:pt>
                <c:pt idx="112">
                  <c:v>22196.5</c:v>
                </c:pt>
                <c:pt idx="113">
                  <c:v>22197</c:v>
                </c:pt>
                <c:pt idx="114">
                  <c:v>22213</c:v>
                </c:pt>
                <c:pt idx="115">
                  <c:v>22213</c:v>
                </c:pt>
                <c:pt idx="116">
                  <c:v>22213</c:v>
                </c:pt>
                <c:pt idx="117">
                  <c:v>22213.5</c:v>
                </c:pt>
                <c:pt idx="118">
                  <c:v>22213.5</c:v>
                </c:pt>
                <c:pt idx="119">
                  <c:v>22213.5</c:v>
                </c:pt>
                <c:pt idx="120">
                  <c:v>22214</c:v>
                </c:pt>
                <c:pt idx="121">
                  <c:v>22214</c:v>
                </c:pt>
                <c:pt idx="122">
                  <c:v>22214</c:v>
                </c:pt>
                <c:pt idx="123">
                  <c:v>22231</c:v>
                </c:pt>
                <c:pt idx="124">
                  <c:v>22244.5</c:v>
                </c:pt>
                <c:pt idx="125">
                  <c:v>22245</c:v>
                </c:pt>
                <c:pt idx="126">
                  <c:v>22285.5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22286</c:v>
                </c:pt>
                <c:pt idx="130">
                  <c:v>22286</c:v>
                </c:pt>
                <c:pt idx="131">
                  <c:v>22286</c:v>
                </c:pt>
                <c:pt idx="132">
                  <c:v>26191.5</c:v>
                </c:pt>
                <c:pt idx="133">
                  <c:v>26218.5</c:v>
                </c:pt>
                <c:pt idx="134">
                  <c:v>26239</c:v>
                </c:pt>
              </c:numCache>
            </c:numRef>
          </c:xVal>
          <c:yVal>
            <c:numRef>
              <c:f>Active!$N$21:$N$980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A40-46B6-8267-DC973159A8A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17211</c:v>
                </c:pt>
                <c:pt idx="2">
                  <c:v>17211</c:v>
                </c:pt>
                <c:pt idx="3">
                  <c:v>17211</c:v>
                </c:pt>
                <c:pt idx="4">
                  <c:v>17211.5</c:v>
                </c:pt>
                <c:pt idx="5">
                  <c:v>17211.5</c:v>
                </c:pt>
                <c:pt idx="6">
                  <c:v>17211.5</c:v>
                </c:pt>
                <c:pt idx="7">
                  <c:v>17218</c:v>
                </c:pt>
                <c:pt idx="8">
                  <c:v>17218</c:v>
                </c:pt>
                <c:pt idx="9">
                  <c:v>17218</c:v>
                </c:pt>
                <c:pt idx="10">
                  <c:v>17218.5</c:v>
                </c:pt>
                <c:pt idx="11">
                  <c:v>17218.5</c:v>
                </c:pt>
                <c:pt idx="12">
                  <c:v>17218.5</c:v>
                </c:pt>
                <c:pt idx="13">
                  <c:v>17314</c:v>
                </c:pt>
                <c:pt idx="14">
                  <c:v>17314</c:v>
                </c:pt>
                <c:pt idx="15">
                  <c:v>17314</c:v>
                </c:pt>
                <c:pt idx="16">
                  <c:v>17314.5</c:v>
                </c:pt>
                <c:pt idx="17">
                  <c:v>17314.5</c:v>
                </c:pt>
                <c:pt idx="18">
                  <c:v>17314.5</c:v>
                </c:pt>
                <c:pt idx="19">
                  <c:v>18281</c:v>
                </c:pt>
                <c:pt idx="20">
                  <c:v>18281</c:v>
                </c:pt>
                <c:pt idx="21">
                  <c:v>18281</c:v>
                </c:pt>
                <c:pt idx="22">
                  <c:v>18335.5</c:v>
                </c:pt>
                <c:pt idx="23">
                  <c:v>18335.5</c:v>
                </c:pt>
                <c:pt idx="24">
                  <c:v>18335.5</c:v>
                </c:pt>
                <c:pt idx="25">
                  <c:v>18336</c:v>
                </c:pt>
                <c:pt idx="26">
                  <c:v>18336</c:v>
                </c:pt>
                <c:pt idx="27">
                  <c:v>18336</c:v>
                </c:pt>
                <c:pt idx="28">
                  <c:v>18345.5</c:v>
                </c:pt>
                <c:pt idx="29">
                  <c:v>18345.5</c:v>
                </c:pt>
                <c:pt idx="30">
                  <c:v>18345.5</c:v>
                </c:pt>
                <c:pt idx="31">
                  <c:v>18346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18349</c:v>
                </c:pt>
                <c:pt idx="36">
                  <c:v>18349</c:v>
                </c:pt>
                <c:pt idx="37">
                  <c:v>18349</c:v>
                </c:pt>
                <c:pt idx="38">
                  <c:v>18349.5</c:v>
                </c:pt>
                <c:pt idx="39">
                  <c:v>18349.5</c:v>
                </c:pt>
                <c:pt idx="40">
                  <c:v>18349.5</c:v>
                </c:pt>
                <c:pt idx="41">
                  <c:v>18352.5</c:v>
                </c:pt>
                <c:pt idx="42">
                  <c:v>18352.5</c:v>
                </c:pt>
                <c:pt idx="43">
                  <c:v>18352.5</c:v>
                </c:pt>
                <c:pt idx="44">
                  <c:v>18353</c:v>
                </c:pt>
                <c:pt idx="45">
                  <c:v>18353</c:v>
                </c:pt>
                <c:pt idx="46">
                  <c:v>18353</c:v>
                </c:pt>
                <c:pt idx="47">
                  <c:v>18394</c:v>
                </c:pt>
                <c:pt idx="48">
                  <c:v>18394.5</c:v>
                </c:pt>
                <c:pt idx="49">
                  <c:v>18407.5</c:v>
                </c:pt>
                <c:pt idx="50">
                  <c:v>18407.5</c:v>
                </c:pt>
                <c:pt idx="51">
                  <c:v>18407.5</c:v>
                </c:pt>
                <c:pt idx="52">
                  <c:v>18408</c:v>
                </c:pt>
                <c:pt idx="53">
                  <c:v>18408</c:v>
                </c:pt>
                <c:pt idx="54">
                  <c:v>18408</c:v>
                </c:pt>
                <c:pt idx="55">
                  <c:v>18411</c:v>
                </c:pt>
                <c:pt idx="56">
                  <c:v>18411</c:v>
                </c:pt>
                <c:pt idx="57">
                  <c:v>18411</c:v>
                </c:pt>
                <c:pt idx="58">
                  <c:v>18411.5</c:v>
                </c:pt>
                <c:pt idx="59">
                  <c:v>18411.5</c:v>
                </c:pt>
                <c:pt idx="60">
                  <c:v>18411.5</c:v>
                </c:pt>
                <c:pt idx="61">
                  <c:v>18472.5</c:v>
                </c:pt>
                <c:pt idx="62">
                  <c:v>18472.5</c:v>
                </c:pt>
                <c:pt idx="63">
                  <c:v>18473</c:v>
                </c:pt>
                <c:pt idx="64">
                  <c:v>18473</c:v>
                </c:pt>
                <c:pt idx="65">
                  <c:v>18517.5</c:v>
                </c:pt>
                <c:pt idx="66">
                  <c:v>18586.5</c:v>
                </c:pt>
                <c:pt idx="67">
                  <c:v>18586.5</c:v>
                </c:pt>
                <c:pt idx="68">
                  <c:v>18586.5</c:v>
                </c:pt>
                <c:pt idx="69">
                  <c:v>18589.5</c:v>
                </c:pt>
                <c:pt idx="70">
                  <c:v>18589.5</c:v>
                </c:pt>
                <c:pt idx="71">
                  <c:v>18589.5</c:v>
                </c:pt>
                <c:pt idx="72">
                  <c:v>18590</c:v>
                </c:pt>
                <c:pt idx="73">
                  <c:v>18590</c:v>
                </c:pt>
                <c:pt idx="74">
                  <c:v>18590</c:v>
                </c:pt>
                <c:pt idx="75">
                  <c:v>18645</c:v>
                </c:pt>
                <c:pt idx="76">
                  <c:v>18645</c:v>
                </c:pt>
                <c:pt idx="77">
                  <c:v>18645</c:v>
                </c:pt>
                <c:pt idx="78">
                  <c:v>18655</c:v>
                </c:pt>
                <c:pt idx="79">
                  <c:v>18655</c:v>
                </c:pt>
                <c:pt idx="80">
                  <c:v>18655</c:v>
                </c:pt>
                <c:pt idx="81">
                  <c:v>18655.5</c:v>
                </c:pt>
                <c:pt idx="82">
                  <c:v>19614.5</c:v>
                </c:pt>
                <c:pt idx="84">
                  <c:v>19625</c:v>
                </c:pt>
                <c:pt idx="85">
                  <c:v>19683</c:v>
                </c:pt>
                <c:pt idx="86">
                  <c:v>19683</c:v>
                </c:pt>
                <c:pt idx="87">
                  <c:v>19703.5</c:v>
                </c:pt>
                <c:pt idx="88">
                  <c:v>19703.5</c:v>
                </c:pt>
                <c:pt idx="89">
                  <c:v>19703.5</c:v>
                </c:pt>
                <c:pt idx="90">
                  <c:v>19704</c:v>
                </c:pt>
                <c:pt idx="91">
                  <c:v>19704</c:v>
                </c:pt>
                <c:pt idx="92">
                  <c:v>19704</c:v>
                </c:pt>
                <c:pt idx="93">
                  <c:v>19720.5</c:v>
                </c:pt>
                <c:pt idx="94">
                  <c:v>19720.5</c:v>
                </c:pt>
                <c:pt idx="95">
                  <c:v>19720.5</c:v>
                </c:pt>
                <c:pt idx="96">
                  <c:v>19721</c:v>
                </c:pt>
                <c:pt idx="97">
                  <c:v>19721</c:v>
                </c:pt>
                <c:pt idx="98">
                  <c:v>19721</c:v>
                </c:pt>
                <c:pt idx="99">
                  <c:v>19996</c:v>
                </c:pt>
                <c:pt idx="100">
                  <c:v>19996</c:v>
                </c:pt>
                <c:pt idx="101">
                  <c:v>19996</c:v>
                </c:pt>
                <c:pt idx="102">
                  <c:v>20886.5</c:v>
                </c:pt>
                <c:pt idx="103">
                  <c:v>20897</c:v>
                </c:pt>
                <c:pt idx="104">
                  <c:v>21105</c:v>
                </c:pt>
                <c:pt idx="105">
                  <c:v>22138.5</c:v>
                </c:pt>
                <c:pt idx="106">
                  <c:v>22182.5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22183</c:v>
                </c:pt>
                <c:pt idx="110">
                  <c:v>22183</c:v>
                </c:pt>
                <c:pt idx="111">
                  <c:v>22183</c:v>
                </c:pt>
                <c:pt idx="112">
                  <c:v>22196.5</c:v>
                </c:pt>
                <c:pt idx="113">
                  <c:v>22197</c:v>
                </c:pt>
                <c:pt idx="114">
                  <c:v>22213</c:v>
                </c:pt>
                <c:pt idx="115">
                  <c:v>22213</c:v>
                </c:pt>
                <c:pt idx="116">
                  <c:v>22213</c:v>
                </c:pt>
                <c:pt idx="117">
                  <c:v>22213.5</c:v>
                </c:pt>
                <c:pt idx="118">
                  <c:v>22213.5</c:v>
                </c:pt>
                <c:pt idx="119">
                  <c:v>22213.5</c:v>
                </c:pt>
                <c:pt idx="120">
                  <c:v>22214</c:v>
                </c:pt>
                <c:pt idx="121">
                  <c:v>22214</c:v>
                </c:pt>
                <c:pt idx="122">
                  <c:v>22214</c:v>
                </c:pt>
                <c:pt idx="123">
                  <c:v>22231</c:v>
                </c:pt>
                <c:pt idx="124">
                  <c:v>22244.5</c:v>
                </c:pt>
                <c:pt idx="125">
                  <c:v>22245</c:v>
                </c:pt>
                <c:pt idx="126">
                  <c:v>22285.5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22286</c:v>
                </c:pt>
                <c:pt idx="130">
                  <c:v>22286</c:v>
                </c:pt>
                <c:pt idx="131">
                  <c:v>22286</c:v>
                </c:pt>
                <c:pt idx="132">
                  <c:v>26191.5</c:v>
                </c:pt>
                <c:pt idx="133">
                  <c:v>26218.5</c:v>
                </c:pt>
                <c:pt idx="134">
                  <c:v>26239</c:v>
                </c:pt>
              </c:numCache>
            </c:numRef>
          </c:xVal>
          <c:yVal>
            <c:numRef>
              <c:f>Active!$O$21:$O$980</c:f>
              <c:numCache>
                <c:formatCode>General</c:formatCode>
                <c:ptCount val="960"/>
                <c:pt idx="0">
                  <c:v>0.29038239347039052</c:v>
                </c:pt>
                <c:pt idx="1">
                  <c:v>0.31071276450411017</c:v>
                </c:pt>
                <c:pt idx="2">
                  <c:v>0.31071276450411017</c:v>
                </c:pt>
                <c:pt idx="3">
                  <c:v>0.31071276450411017</c:v>
                </c:pt>
                <c:pt idx="4">
                  <c:v>0.3107133551255451</c:v>
                </c:pt>
                <c:pt idx="5">
                  <c:v>0.3107133551255451</c:v>
                </c:pt>
                <c:pt idx="6">
                  <c:v>0.3107133551255451</c:v>
                </c:pt>
                <c:pt idx="7">
                  <c:v>0.31072103320419941</c:v>
                </c:pt>
                <c:pt idx="8">
                  <c:v>0.31072103320419941</c:v>
                </c:pt>
                <c:pt idx="9">
                  <c:v>0.31072103320419941</c:v>
                </c:pt>
                <c:pt idx="10">
                  <c:v>0.3107216238256344</c:v>
                </c:pt>
                <c:pt idx="11">
                  <c:v>0.3107216238256344</c:v>
                </c:pt>
                <c:pt idx="12">
                  <c:v>0.3107216238256344</c:v>
                </c:pt>
                <c:pt idx="13">
                  <c:v>0.3108344325197091</c:v>
                </c:pt>
                <c:pt idx="14">
                  <c:v>0.3108344325197091</c:v>
                </c:pt>
                <c:pt idx="15">
                  <c:v>0.3108344325197091</c:v>
                </c:pt>
                <c:pt idx="16">
                  <c:v>0.31083502314114403</c:v>
                </c:pt>
                <c:pt idx="17">
                  <c:v>0.31083502314114403</c:v>
                </c:pt>
                <c:pt idx="18">
                  <c:v>0.31083502314114403</c:v>
                </c:pt>
                <c:pt idx="19">
                  <c:v>0.31197669437489511</c:v>
                </c:pt>
                <c:pt idx="20">
                  <c:v>0.31197669437489511</c:v>
                </c:pt>
                <c:pt idx="21">
                  <c:v>0.31197669437489511</c:v>
                </c:pt>
                <c:pt idx="22">
                  <c:v>0.31204107211130427</c:v>
                </c:pt>
                <c:pt idx="23">
                  <c:v>0.31204107211130427</c:v>
                </c:pt>
                <c:pt idx="24">
                  <c:v>0.31204107211130427</c:v>
                </c:pt>
                <c:pt idx="25">
                  <c:v>0.3120416627327392</c:v>
                </c:pt>
                <c:pt idx="26">
                  <c:v>0.3120416627327392</c:v>
                </c:pt>
                <c:pt idx="27">
                  <c:v>0.3120416627327392</c:v>
                </c:pt>
                <c:pt idx="28">
                  <c:v>0.31205288454000318</c:v>
                </c:pt>
                <c:pt idx="29">
                  <c:v>0.31205288454000318</c:v>
                </c:pt>
                <c:pt idx="30">
                  <c:v>0.31205288454000318</c:v>
                </c:pt>
                <c:pt idx="31">
                  <c:v>0.31205347516143817</c:v>
                </c:pt>
                <c:pt idx="32">
                  <c:v>0.31205347516143817</c:v>
                </c:pt>
                <c:pt idx="33">
                  <c:v>0.31205347516143817</c:v>
                </c:pt>
                <c:pt idx="34">
                  <c:v>0.31205347516143817</c:v>
                </c:pt>
                <c:pt idx="35">
                  <c:v>0.31205701889004783</c:v>
                </c:pt>
                <c:pt idx="36">
                  <c:v>0.31205701889004783</c:v>
                </c:pt>
                <c:pt idx="37">
                  <c:v>0.31205701889004783</c:v>
                </c:pt>
                <c:pt idx="38">
                  <c:v>0.31205760951148276</c:v>
                </c:pt>
                <c:pt idx="39">
                  <c:v>0.31205760951148276</c:v>
                </c:pt>
                <c:pt idx="40">
                  <c:v>0.31205760951148276</c:v>
                </c:pt>
                <c:pt idx="41">
                  <c:v>0.31206115324009243</c:v>
                </c:pt>
                <c:pt idx="42">
                  <c:v>0.31206115324009243</c:v>
                </c:pt>
                <c:pt idx="43">
                  <c:v>0.31206115324009243</c:v>
                </c:pt>
                <c:pt idx="44">
                  <c:v>0.31206174386152741</c:v>
                </c:pt>
                <c:pt idx="45">
                  <c:v>0.31206174386152741</c:v>
                </c:pt>
                <c:pt idx="46">
                  <c:v>0.31206174386152741</c:v>
                </c:pt>
                <c:pt idx="47">
                  <c:v>0.31211017481919301</c:v>
                </c:pt>
                <c:pt idx="48">
                  <c:v>0.31211076544062794</c:v>
                </c:pt>
                <c:pt idx="49">
                  <c:v>0.31212612159793651</c:v>
                </c:pt>
                <c:pt idx="50">
                  <c:v>0.31212612159793651</c:v>
                </c:pt>
                <c:pt idx="51">
                  <c:v>0.31212612159793651</c:v>
                </c:pt>
                <c:pt idx="52">
                  <c:v>0.31212671221937149</c:v>
                </c:pt>
                <c:pt idx="53">
                  <c:v>0.31212671221937149</c:v>
                </c:pt>
                <c:pt idx="54">
                  <c:v>0.31212671221937149</c:v>
                </c:pt>
                <c:pt idx="55">
                  <c:v>0.31213025594798116</c:v>
                </c:pt>
                <c:pt idx="56">
                  <c:v>0.31213025594798116</c:v>
                </c:pt>
                <c:pt idx="57">
                  <c:v>0.31213025594798116</c:v>
                </c:pt>
                <c:pt idx="58">
                  <c:v>0.31213084656941609</c:v>
                </c:pt>
                <c:pt idx="59">
                  <c:v>0.31213084656941609</c:v>
                </c:pt>
                <c:pt idx="60">
                  <c:v>0.31213084656941609</c:v>
                </c:pt>
                <c:pt idx="61">
                  <c:v>0.31220290238447956</c:v>
                </c:pt>
                <c:pt idx="62">
                  <c:v>0.31220290238447956</c:v>
                </c:pt>
                <c:pt idx="63">
                  <c:v>0.31220349300591449</c:v>
                </c:pt>
                <c:pt idx="64">
                  <c:v>0.31220349300591449</c:v>
                </c:pt>
                <c:pt idx="65">
                  <c:v>0.31225605831362468</c:v>
                </c:pt>
                <c:pt idx="66">
                  <c:v>0.31233756407164731</c:v>
                </c:pt>
                <c:pt idx="67">
                  <c:v>0.31233756407164731</c:v>
                </c:pt>
                <c:pt idx="68">
                  <c:v>0.31233756407164731</c:v>
                </c:pt>
                <c:pt idx="69">
                  <c:v>0.31234110780025698</c:v>
                </c:pt>
                <c:pt idx="70">
                  <c:v>0.31234110780025698</c:v>
                </c:pt>
                <c:pt idx="71">
                  <c:v>0.31234110780025698</c:v>
                </c:pt>
                <c:pt idx="72">
                  <c:v>0.3123416984216919</c:v>
                </c:pt>
                <c:pt idx="73">
                  <c:v>0.3123416984216919</c:v>
                </c:pt>
                <c:pt idx="74">
                  <c:v>0.3123416984216919</c:v>
                </c:pt>
                <c:pt idx="75">
                  <c:v>0.31240666677953599</c:v>
                </c:pt>
                <c:pt idx="76">
                  <c:v>0.31240666677953599</c:v>
                </c:pt>
                <c:pt idx="77">
                  <c:v>0.31240666677953599</c:v>
                </c:pt>
                <c:pt idx="78">
                  <c:v>0.31241847920823496</c:v>
                </c:pt>
                <c:pt idx="79">
                  <c:v>0.31241847920823496</c:v>
                </c:pt>
                <c:pt idx="80">
                  <c:v>0.31241847920823496</c:v>
                </c:pt>
                <c:pt idx="81">
                  <c:v>0.31241906982966988</c:v>
                </c:pt>
                <c:pt idx="82">
                  <c:v>0.3135518817418968</c:v>
                </c:pt>
                <c:pt idx="84">
                  <c:v>0.31356428479203063</c:v>
                </c:pt>
                <c:pt idx="85">
                  <c:v>0.31363279687848439</c:v>
                </c:pt>
                <c:pt idx="86">
                  <c:v>0.31363279687848439</c:v>
                </c:pt>
                <c:pt idx="87">
                  <c:v>0.31365701235731719</c:v>
                </c:pt>
                <c:pt idx="88">
                  <c:v>0.31365701235731719</c:v>
                </c:pt>
                <c:pt idx="89">
                  <c:v>0.31365701235731719</c:v>
                </c:pt>
                <c:pt idx="90">
                  <c:v>0.31365760297875217</c:v>
                </c:pt>
                <c:pt idx="91">
                  <c:v>0.31365760297875217</c:v>
                </c:pt>
                <c:pt idx="92">
                  <c:v>0.31365760297875217</c:v>
                </c:pt>
                <c:pt idx="93">
                  <c:v>0.3136770934861054</c:v>
                </c:pt>
                <c:pt idx="94">
                  <c:v>0.3136770934861054</c:v>
                </c:pt>
                <c:pt idx="95">
                  <c:v>0.3136770934861054</c:v>
                </c:pt>
                <c:pt idx="96">
                  <c:v>0.31367768410754032</c:v>
                </c:pt>
                <c:pt idx="97">
                  <c:v>0.31367768410754032</c:v>
                </c:pt>
                <c:pt idx="98">
                  <c:v>0.31367768410754032</c:v>
                </c:pt>
                <c:pt idx="99">
                  <c:v>0.31400252589676075</c:v>
                </c:pt>
                <c:pt idx="100">
                  <c:v>0.31400252589676075</c:v>
                </c:pt>
                <c:pt idx="101">
                  <c:v>0.31400252589676075</c:v>
                </c:pt>
                <c:pt idx="102">
                  <c:v>0.31505442267240003</c:v>
                </c:pt>
                <c:pt idx="103">
                  <c:v>0.31506682572253392</c:v>
                </c:pt>
                <c:pt idx="104">
                  <c:v>0.31531252423947154</c:v>
                </c:pt>
                <c:pt idx="105">
                  <c:v>0.31653333874550543</c:v>
                </c:pt>
                <c:pt idx="106">
                  <c:v>0.3165853134317807</c:v>
                </c:pt>
                <c:pt idx="107">
                  <c:v>0.3165853134317807</c:v>
                </c:pt>
                <c:pt idx="108">
                  <c:v>0.3165853134317807</c:v>
                </c:pt>
                <c:pt idx="109">
                  <c:v>0.31658590405321563</c:v>
                </c:pt>
                <c:pt idx="110">
                  <c:v>0.31658590405321563</c:v>
                </c:pt>
                <c:pt idx="111">
                  <c:v>0.31658590405321563</c:v>
                </c:pt>
                <c:pt idx="112">
                  <c:v>0.31660185083195919</c:v>
                </c:pt>
                <c:pt idx="113">
                  <c:v>0.31660244145339411</c:v>
                </c:pt>
                <c:pt idx="114">
                  <c:v>0.31662134133931241</c:v>
                </c:pt>
                <c:pt idx="115">
                  <c:v>0.31662134133931241</c:v>
                </c:pt>
                <c:pt idx="116">
                  <c:v>0.31662134133931241</c:v>
                </c:pt>
                <c:pt idx="117">
                  <c:v>0.31662193196074734</c:v>
                </c:pt>
                <c:pt idx="118">
                  <c:v>0.31662193196074734</c:v>
                </c:pt>
                <c:pt idx="119">
                  <c:v>0.31662193196074734</c:v>
                </c:pt>
                <c:pt idx="120">
                  <c:v>0.31662252258218232</c:v>
                </c:pt>
                <c:pt idx="121">
                  <c:v>0.31662252258218232</c:v>
                </c:pt>
                <c:pt idx="122">
                  <c:v>0.31662252258218232</c:v>
                </c:pt>
                <c:pt idx="123">
                  <c:v>0.31664260371097047</c:v>
                </c:pt>
                <c:pt idx="124">
                  <c:v>0.31665855048971403</c:v>
                </c:pt>
                <c:pt idx="125">
                  <c:v>0.31665914111114896</c:v>
                </c:pt>
                <c:pt idx="126">
                  <c:v>0.31670698144737963</c:v>
                </c:pt>
                <c:pt idx="127">
                  <c:v>0.31670698144737963</c:v>
                </c:pt>
                <c:pt idx="128">
                  <c:v>0.31670698144737963</c:v>
                </c:pt>
                <c:pt idx="129">
                  <c:v>0.31670757206881456</c:v>
                </c:pt>
                <c:pt idx="130">
                  <c:v>0.31670757206881456</c:v>
                </c:pt>
                <c:pt idx="131">
                  <c:v>0.31670757206881456</c:v>
                </c:pt>
                <c:pt idx="132">
                  <c:v>0.32132091609717967</c:v>
                </c:pt>
                <c:pt idx="133">
                  <c:v>0.32135280965466678</c:v>
                </c:pt>
                <c:pt idx="134">
                  <c:v>0.32137702513349958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A40-46B6-8267-DC973159A8A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17211</c:v>
                </c:pt>
                <c:pt idx="2">
                  <c:v>17211</c:v>
                </c:pt>
                <c:pt idx="3">
                  <c:v>17211</c:v>
                </c:pt>
                <c:pt idx="4">
                  <c:v>17211.5</c:v>
                </c:pt>
                <c:pt idx="5">
                  <c:v>17211.5</c:v>
                </c:pt>
                <c:pt idx="6">
                  <c:v>17211.5</c:v>
                </c:pt>
                <c:pt idx="7">
                  <c:v>17218</c:v>
                </c:pt>
                <c:pt idx="8">
                  <c:v>17218</c:v>
                </c:pt>
                <c:pt idx="9">
                  <c:v>17218</c:v>
                </c:pt>
                <c:pt idx="10">
                  <c:v>17218.5</c:v>
                </c:pt>
                <c:pt idx="11">
                  <c:v>17218.5</c:v>
                </c:pt>
                <c:pt idx="12">
                  <c:v>17218.5</c:v>
                </c:pt>
                <c:pt idx="13">
                  <c:v>17314</c:v>
                </c:pt>
                <c:pt idx="14">
                  <c:v>17314</c:v>
                </c:pt>
                <c:pt idx="15">
                  <c:v>17314</c:v>
                </c:pt>
                <c:pt idx="16">
                  <c:v>17314.5</c:v>
                </c:pt>
                <c:pt idx="17">
                  <c:v>17314.5</c:v>
                </c:pt>
                <c:pt idx="18">
                  <c:v>17314.5</c:v>
                </c:pt>
                <c:pt idx="19">
                  <c:v>18281</c:v>
                </c:pt>
                <c:pt idx="20">
                  <c:v>18281</c:v>
                </c:pt>
                <c:pt idx="21">
                  <c:v>18281</c:v>
                </c:pt>
                <c:pt idx="22">
                  <c:v>18335.5</c:v>
                </c:pt>
                <c:pt idx="23">
                  <c:v>18335.5</c:v>
                </c:pt>
                <c:pt idx="24">
                  <c:v>18335.5</c:v>
                </c:pt>
                <c:pt idx="25">
                  <c:v>18336</c:v>
                </c:pt>
                <c:pt idx="26">
                  <c:v>18336</c:v>
                </c:pt>
                <c:pt idx="27">
                  <c:v>18336</c:v>
                </c:pt>
                <c:pt idx="28">
                  <c:v>18345.5</c:v>
                </c:pt>
                <c:pt idx="29">
                  <c:v>18345.5</c:v>
                </c:pt>
                <c:pt idx="30">
                  <c:v>18345.5</c:v>
                </c:pt>
                <c:pt idx="31">
                  <c:v>18346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18349</c:v>
                </c:pt>
                <c:pt idx="36">
                  <c:v>18349</c:v>
                </c:pt>
                <c:pt idx="37">
                  <c:v>18349</c:v>
                </c:pt>
                <c:pt idx="38">
                  <c:v>18349.5</c:v>
                </c:pt>
                <c:pt idx="39">
                  <c:v>18349.5</c:v>
                </c:pt>
                <c:pt idx="40">
                  <c:v>18349.5</c:v>
                </c:pt>
                <c:pt idx="41">
                  <c:v>18352.5</c:v>
                </c:pt>
                <c:pt idx="42">
                  <c:v>18352.5</c:v>
                </c:pt>
                <c:pt idx="43">
                  <c:v>18352.5</c:v>
                </c:pt>
                <c:pt idx="44">
                  <c:v>18353</c:v>
                </c:pt>
                <c:pt idx="45">
                  <c:v>18353</c:v>
                </c:pt>
                <c:pt idx="46">
                  <c:v>18353</c:v>
                </c:pt>
                <c:pt idx="47">
                  <c:v>18394</c:v>
                </c:pt>
                <c:pt idx="48">
                  <c:v>18394.5</c:v>
                </c:pt>
                <c:pt idx="49">
                  <c:v>18407.5</c:v>
                </c:pt>
                <c:pt idx="50">
                  <c:v>18407.5</c:v>
                </c:pt>
                <c:pt idx="51">
                  <c:v>18407.5</c:v>
                </c:pt>
                <c:pt idx="52">
                  <c:v>18408</c:v>
                </c:pt>
                <c:pt idx="53">
                  <c:v>18408</c:v>
                </c:pt>
                <c:pt idx="54">
                  <c:v>18408</c:v>
                </c:pt>
                <c:pt idx="55">
                  <c:v>18411</c:v>
                </c:pt>
                <c:pt idx="56">
                  <c:v>18411</c:v>
                </c:pt>
                <c:pt idx="57">
                  <c:v>18411</c:v>
                </c:pt>
                <c:pt idx="58">
                  <c:v>18411.5</c:v>
                </c:pt>
                <c:pt idx="59">
                  <c:v>18411.5</c:v>
                </c:pt>
                <c:pt idx="60">
                  <c:v>18411.5</c:v>
                </c:pt>
                <c:pt idx="61">
                  <c:v>18472.5</c:v>
                </c:pt>
                <c:pt idx="62">
                  <c:v>18472.5</c:v>
                </c:pt>
                <c:pt idx="63">
                  <c:v>18473</c:v>
                </c:pt>
                <c:pt idx="64">
                  <c:v>18473</c:v>
                </c:pt>
                <c:pt idx="65">
                  <c:v>18517.5</c:v>
                </c:pt>
                <c:pt idx="66">
                  <c:v>18586.5</c:v>
                </c:pt>
                <c:pt idx="67">
                  <c:v>18586.5</c:v>
                </c:pt>
                <c:pt idx="68">
                  <c:v>18586.5</c:v>
                </c:pt>
                <c:pt idx="69">
                  <c:v>18589.5</c:v>
                </c:pt>
                <c:pt idx="70">
                  <c:v>18589.5</c:v>
                </c:pt>
                <c:pt idx="71">
                  <c:v>18589.5</c:v>
                </c:pt>
                <c:pt idx="72">
                  <c:v>18590</c:v>
                </c:pt>
                <c:pt idx="73">
                  <c:v>18590</c:v>
                </c:pt>
                <c:pt idx="74">
                  <c:v>18590</c:v>
                </c:pt>
                <c:pt idx="75">
                  <c:v>18645</c:v>
                </c:pt>
                <c:pt idx="76">
                  <c:v>18645</c:v>
                </c:pt>
                <c:pt idx="77">
                  <c:v>18645</c:v>
                </c:pt>
                <c:pt idx="78">
                  <c:v>18655</c:v>
                </c:pt>
                <c:pt idx="79">
                  <c:v>18655</c:v>
                </c:pt>
                <c:pt idx="80">
                  <c:v>18655</c:v>
                </c:pt>
                <c:pt idx="81">
                  <c:v>18655.5</c:v>
                </c:pt>
                <c:pt idx="82">
                  <c:v>19614.5</c:v>
                </c:pt>
                <c:pt idx="84">
                  <c:v>19625</c:v>
                </c:pt>
                <c:pt idx="85">
                  <c:v>19683</c:v>
                </c:pt>
                <c:pt idx="86">
                  <c:v>19683</c:v>
                </c:pt>
                <c:pt idx="87">
                  <c:v>19703.5</c:v>
                </c:pt>
                <c:pt idx="88">
                  <c:v>19703.5</c:v>
                </c:pt>
                <c:pt idx="89">
                  <c:v>19703.5</c:v>
                </c:pt>
                <c:pt idx="90">
                  <c:v>19704</c:v>
                </c:pt>
                <c:pt idx="91">
                  <c:v>19704</c:v>
                </c:pt>
                <c:pt idx="92">
                  <c:v>19704</c:v>
                </c:pt>
                <c:pt idx="93">
                  <c:v>19720.5</c:v>
                </c:pt>
                <c:pt idx="94">
                  <c:v>19720.5</c:v>
                </c:pt>
                <c:pt idx="95">
                  <c:v>19720.5</c:v>
                </c:pt>
                <c:pt idx="96">
                  <c:v>19721</c:v>
                </c:pt>
                <c:pt idx="97">
                  <c:v>19721</c:v>
                </c:pt>
                <c:pt idx="98">
                  <c:v>19721</c:v>
                </c:pt>
                <c:pt idx="99">
                  <c:v>19996</c:v>
                </c:pt>
                <c:pt idx="100">
                  <c:v>19996</c:v>
                </c:pt>
                <c:pt idx="101">
                  <c:v>19996</c:v>
                </c:pt>
                <c:pt idx="102">
                  <c:v>20886.5</c:v>
                </c:pt>
                <c:pt idx="103">
                  <c:v>20897</c:v>
                </c:pt>
                <c:pt idx="104">
                  <c:v>21105</c:v>
                </c:pt>
                <c:pt idx="105">
                  <c:v>22138.5</c:v>
                </c:pt>
                <c:pt idx="106">
                  <c:v>22182.5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22183</c:v>
                </c:pt>
                <c:pt idx="110">
                  <c:v>22183</c:v>
                </c:pt>
                <c:pt idx="111">
                  <c:v>22183</c:v>
                </c:pt>
                <c:pt idx="112">
                  <c:v>22196.5</c:v>
                </c:pt>
                <c:pt idx="113">
                  <c:v>22197</c:v>
                </c:pt>
                <c:pt idx="114">
                  <c:v>22213</c:v>
                </c:pt>
                <c:pt idx="115">
                  <c:v>22213</c:v>
                </c:pt>
                <c:pt idx="116">
                  <c:v>22213</c:v>
                </c:pt>
                <c:pt idx="117">
                  <c:v>22213.5</c:v>
                </c:pt>
                <c:pt idx="118">
                  <c:v>22213.5</c:v>
                </c:pt>
                <c:pt idx="119">
                  <c:v>22213.5</c:v>
                </c:pt>
                <c:pt idx="120">
                  <c:v>22214</c:v>
                </c:pt>
                <c:pt idx="121">
                  <c:v>22214</c:v>
                </c:pt>
                <c:pt idx="122">
                  <c:v>22214</c:v>
                </c:pt>
                <c:pt idx="123">
                  <c:v>22231</c:v>
                </c:pt>
                <c:pt idx="124">
                  <c:v>22244.5</c:v>
                </c:pt>
                <c:pt idx="125">
                  <c:v>22245</c:v>
                </c:pt>
                <c:pt idx="126">
                  <c:v>22285.5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22286</c:v>
                </c:pt>
                <c:pt idx="130">
                  <c:v>22286</c:v>
                </c:pt>
                <c:pt idx="131">
                  <c:v>22286</c:v>
                </c:pt>
                <c:pt idx="132">
                  <c:v>26191.5</c:v>
                </c:pt>
                <c:pt idx="133">
                  <c:v>26218.5</c:v>
                </c:pt>
                <c:pt idx="134">
                  <c:v>26239</c:v>
                </c:pt>
              </c:numCache>
            </c:numRef>
          </c:xVal>
          <c:yVal>
            <c:numRef>
              <c:f>Active!$U$21:$U$980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A40-46B6-8267-DC973159A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19824"/>
        <c:axId val="1"/>
      </c:scatterChart>
      <c:valAx>
        <c:axId val="513619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19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21052548611602"/>
          <c:y val="0.92419947506561673"/>
          <c:w val="0.71321431667888358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09EC64A-3515-0342-53DA-6D5905AA1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323850</xdr:colOff>
      <xdr:row>0</xdr:row>
      <xdr:rowOff>0</xdr:rowOff>
    </xdr:from>
    <xdr:to>
      <xdr:col>27</xdr:col>
      <xdr:colOff>495300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47BFB26A-5EED-CC59-BCE5-BB4E36940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21"/>
  <sheetViews>
    <sheetView tabSelected="1" workbookViewId="0">
      <pane xSplit="14" ySplit="21" topLeftCell="O142" activePane="bottomRight" state="frozen"/>
      <selection pane="topRight" activeCell="O1" sqref="O1"/>
      <selection pane="bottomLeft" activeCell="A22" sqref="A22"/>
      <selection pane="bottomRight" activeCell="E11" sqref="E11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42</v>
      </c>
    </row>
    <row r="2" spans="1:6">
      <c r="A2" t="s">
        <v>26</v>
      </c>
      <c r="B2" t="s">
        <v>45</v>
      </c>
      <c r="C2" s="3"/>
      <c r="D2" s="3"/>
    </row>
    <row r="3" spans="1:6" ht="13.5" thickBot="1"/>
    <row r="4" spans="1:6" ht="14.25" thickTop="1" thickBot="1">
      <c r="A4" s="5" t="s">
        <v>3</v>
      </c>
      <c r="C4" s="27" t="s">
        <v>40</v>
      </c>
      <c r="D4" s="28" t="s">
        <v>40</v>
      </c>
    </row>
    <row r="5" spans="1:6" ht="13.5" thickTop="1">
      <c r="A5" s="9" t="s">
        <v>31</v>
      </c>
      <c r="B5" s="10"/>
      <c r="C5" s="11">
        <v>-9.5</v>
      </c>
      <c r="D5" s="10" t="s">
        <v>32</v>
      </c>
    </row>
    <row r="6" spans="1:6">
      <c r="A6" s="5" t="s">
        <v>4</v>
      </c>
    </row>
    <row r="7" spans="1:6">
      <c r="A7" t="s">
        <v>5</v>
      </c>
      <c r="C7" s="8">
        <v>51391.921999999999</v>
      </c>
      <c r="D7" s="29" t="s">
        <v>41</v>
      </c>
    </row>
    <row r="8" spans="1:6">
      <c r="A8" t="s">
        <v>6</v>
      </c>
      <c r="C8" s="8">
        <v>0.29087000000000002</v>
      </c>
      <c r="D8" s="29" t="s">
        <v>41</v>
      </c>
    </row>
    <row r="9" spans="1:6">
      <c r="A9" s="24" t="s">
        <v>35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>
      <c r="A10" s="10"/>
      <c r="B10" s="10"/>
      <c r="C10" s="4" t="s">
        <v>22</v>
      </c>
      <c r="D10" s="4" t="s">
        <v>23</v>
      </c>
      <c r="E10" s="10"/>
    </row>
    <row r="11" spans="1:6">
      <c r="A11" s="10" t="s">
        <v>18</v>
      </c>
      <c r="B11" s="10"/>
      <c r="C11" s="21">
        <f ca="1">INTERCEPT(INDIRECT($D$9):G973,INDIRECT($C$9):F973)</f>
        <v>0.29038239347039052</v>
      </c>
      <c r="D11" s="3"/>
      <c r="E11" s="10"/>
    </row>
    <row r="12" spans="1:6">
      <c r="A12" s="10" t="s">
        <v>19</v>
      </c>
      <c r="B12" s="10"/>
      <c r="C12" s="21">
        <f ca="1">SLOPE(INDIRECT($D$9):G973,INDIRECT($C$9):F973)</f>
        <v>1.1812428698924904E-6</v>
      </c>
      <c r="D12" s="3"/>
      <c r="E12" s="10"/>
    </row>
    <row r="13" spans="1:6">
      <c r="A13" s="10" t="s">
        <v>21</v>
      </c>
      <c r="B13" s="10"/>
      <c r="C13" s="3" t="s">
        <v>16</v>
      </c>
    </row>
    <row r="14" spans="1:6">
      <c r="A14" s="10"/>
      <c r="B14" s="10"/>
      <c r="C14" s="10"/>
    </row>
    <row r="15" spans="1:6">
      <c r="A15" s="12" t="s">
        <v>20</v>
      </c>
      <c r="B15" s="10"/>
      <c r="C15" s="13">
        <f ca="1">(C7+C11)+(C8+C12)*INT(MAX(F21:F3514))</f>
        <v>59024.381307025134</v>
      </c>
      <c r="E15" s="14" t="s">
        <v>37</v>
      </c>
      <c r="F15" s="11">
        <v>1</v>
      </c>
    </row>
    <row r="16" spans="1:6">
      <c r="A16" s="16" t="s">
        <v>7</v>
      </c>
      <c r="B16" s="10"/>
      <c r="C16" s="17">
        <f ca="1">+C8+C12</f>
        <v>0.29087118124286993</v>
      </c>
      <c r="E16" s="14" t="s">
        <v>33</v>
      </c>
      <c r="F16" s="15">
        <f ca="1">NOW()+15018.5+$C$5/24</f>
        <v>59946.82710023148</v>
      </c>
    </row>
    <row r="17" spans="1:21" ht="13.5" thickBot="1">
      <c r="A17" s="14" t="s">
        <v>30</v>
      </c>
      <c r="B17" s="10"/>
      <c r="C17" s="10">
        <f>COUNT(C21:C2172)</f>
        <v>135</v>
      </c>
      <c r="E17" s="14" t="s">
        <v>38</v>
      </c>
      <c r="F17" s="15">
        <f ca="1">ROUND(2*(F16-$C$7)/$C$8,0)/2+F15</f>
        <v>29412.5</v>
      </c>
    </row>
    <row r="18" spans="1:21" ht="14.25" thickTop="1" thickBot="1">
      <c r="A18" s="16" t="s">
        <v>8</v>
      </c>
      <c r="B18" s="10"/>
      <c r="C18" s="19">
        <f ca="1">+C15</f>
        <v>59024.381307025134</v>
      </c>
      <c r="D18" s="20">
        <f ca="1">+C16</f>
        <v>0.29087118124286993</v>
      </c>
      <c r="E18" s="14" t="s">
        <v>39</v>
      </c>
      <c r="F18" s="23">
        <f ca="1">ROUND(2*(F16-$C$15)/$C$16,0)/2+F15</f>
        <v>3172.5</v>
      </c>
    </row>
    <row r="19" spans="1:21" ht="13.5" thickTop="1">
      <c r="E19" s="14" t="s">
        <v>34</v>
      </c>
      <c r="F19" s="18">
        <f ca="1">+$C$15+$C$16*F18-15018.5-$C$5/24</f>
        <v>44929.065962851477</v>
      </c>
    </row>
    <row r="20" spans="1:21" ht="13.5" thickBot="1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50</v>
      </c>
      <c r="I20" s="7" t="s">
        <v>51</v>
      </c>
      <c r="J20" s="7" t="s">
        <v>52</v>
      </c>
      <c r="K20" s="7" t="s">
        <v>53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36</v>
      </c>
    </row>
    <row r="21" spans="1:21">
      <c r="A21" t="s">
        <v>41</v>
      </c>
      <c r="C21" s="8">
        <f>C$7</f>
        <v>51391.921999999999</v>
      </c>
      <c r="D21" s="8" t="s">
        <v>16</v>
      </c>
      <c r="E21">
        <f t="shared" ref="E21:E52" si="0">+(C21-C$7)/C$8</f>
        <v>0</v>
      </c>
      <c r="F21">
        <f>ROUND(2*E21,0)/2</f>
        <v>0</v>
      </c>
      <c r="G21">
        <f t="shared" ref="G21:G52" si="1">+C21-(C$7+F21*C$8)</f>
        <v>0</v>
      </c>
      <c r="H21">
        <f>+G21</f>
        <v>0</v>
      </c>
      <c r="O21">
        <f t="shared" ref="O21:O52" ca="1" si="2">+C$11+C$12*$F21</f>
        <v>0.29038239347039052</v>
      </c>
      <c r="Q21" s="2">
        <f t="shared" ref="Q21:Q52" si="3">+C21-15018.5</f>
        <v>36373.421999999999</v>
      </c>
    </row>
    <row r="22" spans="1:21">
      <c r="A22" s="33" t="s">
        <v>47</v>
      </c>
      <c r="B22" s="34"/>
      <c r="C22" s="33">
        <v>56398.394910000003</v>
      </c>
      <c r="D22" s="33">
        <v>2.2000000000000001E-4</v>
      </c>
      <c r="E22">
        <f t="shared" si="0"/>
        <v>17212.063499157714</v>
      </c>
      <c r="F22" s="30">
        <f t="shared" ref="F22:F53" si="4">ROUND(2*E22,0)/2-1</f>
        <v>17211</v>
      </c>
      <c r="G22">
        <f t="shared" si="1"/>
        <v>0.30934000000706874</v>
      </c>
      <c r="K22">
        <f t="shared" ref="K22:K54" si="5">+G22</f>
        <v>0.30934000000706874</v>
      </c>
      <c r="O22">
        <f t="shared" ca="1" si="2"/>
        <v>0.31071276450411017</v>
      </c>
      <c r="Q22" s="2">
        <f t="shared" si="3"/>
        <v>41379.894910000003</v>
      </c>
    </row>
    <row r="23" spans="1:21">
      <c r="A23" s="33" t="s">
        <v>47</v>
      </c>
      <c r="B23" s="34"/>
      <c r="C23" s="33">
        <v>56398.39503</v>
      </c>
      <c r="D23" s="33">
        <v>2.9E-4</v>
      </c>
      <c r="E23">
        <f t="shared" si="0"/>
        <v>17212.06391171314</v>
      </c>
      <c r="F23" s="30">
        <f t="shared" si="4"/>
        <v>17211</v>
      </c>
      <c r="G23">
        <f t="shared" si="1"/>
        <v>0.30946000000403728</v>
      </c>
      <c r="K23">
        <f t="shared" si="5"/>
        <v>0.30946000000403728</v>
      </c>
      <c r="O23">
        <f t="shared" ca="1" si="2"/>
        <v>0.31071276450411017</v>
      </c>
      <c r="Q23" s="2">
        <f t="shared" si="3"/>
        <v>41379.89503</v>
      </c>
    </row>
    <row r="24" spans="1:21">
      <c r="A24" s="33" t="s">
        <v>47</v>
      </c>
      <c r="B24" s="34"/>
      <c r="C24" s="33">
        <v>56398.395199999999</v>
      </c>
      <c r="D24" s="33">
        <v>2.1000000000000001E-4</v>
      </c>
      <c r="E24">
        <f t="shared" si="0"/>
        <v>17212.064496166673</v>
      </c>
      <c r="F24" s="30">
        <f t="shared" si="4"/>
        <v>17211</v>
      </c>
      <c r="G24">
        <f t="shared" si="1"/>
        <v>0.3096300000033807</v>
      </c>
      <c r="K24">
        <f t="shared" si="5"/>
        <v>0.3096300000033807</v>
      </c>
      <c r="O24">
        <f t="shared" ca="1" si="2"/>
        <v>0.31071276450411017</v>
      </c>
      <c r="Q24" s="2">
        <f t="shared" si="3"/>
        <v>41379.895199999999</v>
      </c>
    </row>
    <row r="25" spans="1:21">
      <c r="A25" s="33" t="s">
        <v>47</v>
      </c>
      <c r="B25" s="34"/>
      <c r="C25" s="33">
        <v>56398.53873</v>
      </c>
      <c r="D25" s="33">
        <v>4.8000000000000001E-4</v>
      </c>
      <c r="E25">
        <f t="shared" si="0"/>
        <v>17212.557946849112</v>
      </c>
      <c r="F25" s="30">
        <f t="shared" si="4"/>
        <v>17211.5</v>
      </c>
      <c r="G25">
        <f t="shared" si="1"/>
        <v>0.30772499999875436</v>
      </c>
      <c r="K25">
        <f t="shared" si="5"/>
        <v>0.30772499999875436</v>
      </c>
      <c r="O25">
        <f t="shared" ca="1" si="2"/>
        <v>0.3107133551255451</v>
      </c>
      <c r="Q25" s="2">
        <f t="shared" si="3"/>
        <v>41380.03873</v>
      </c>
    </row>
    <row r="26" spans="1:21">
      <c r="A26" s="33" t="s">
        <v>47</v>
      </c>
      <c r="B26" s="34"/>
      <c r="C26" s="33">
        <v>56398.53916</v>
      </c>
      <c r="D26" s="33">
        <v>2.7E-4</v>
      </c>
      <c r="E26">
        <f t="shared" si="0"/>
        <v>17212.559425172763</v>
      </c>
      <c r="F26" s="30">
        <f t="shared" si="4"/>
        <v>17211.5</v>
      </c>
      <c r="G26">
        <f t="shared" si="1"/>
        <v>0.30815499999880558</v>
      </c>
      <c r="K26">
        <f t="shared" si="5"/>
        <v>0.30815499999880558</v>
      </c>
      <c r="O26">
        <f t="shared" ca="1" si="2"/>
        <v>0.3107133551255451</v>
      </c>
      <c r="Q26" s="2">
        <f t="shared" si="3"/>
        <v>41380.03916</v>
      </c>
    </row>
    <row r="27" spans="1:21">
      <c r="A27" s="33" t="s">
        <v>47</v>
      </c>
      <c r="B27" s="34"/>
      <c r="C27" s="33">
        <v>56398.539640000003</v>
      </c>
      <c r="D27" s="33">
        <v>5.5999999999999995E-4</v>
      </c>
      <c r="E27">
        <f t="shared" si="0"/>
        <v>17212.561075394518</v>
      </c>
      <c r="F27" s="30">
        <f t="shared" si="4"/>
        <v>17211.5</v>
      </c>
      <c r="G27">
        <f t="shared" si="1"/>
        <v>0.30863500000123167</v>
      </c>
      <c r="K27">
        <f t="shared" si="5"/>
        <v>0.30863500000123167</v>
      </c>
      <c r="O27">
        <f t="shared" ca="1" si="2"/>
        <v>0.3107133551255451</v>
      </c>
      <c r="Q27" s="2">
        <f t="shared" si="3"/>
        <v>41380.039640000003</v>
      </c>
    </row>
    <row r="28" spans="1:21">
      <c r="A28" s="33" t="s">
        <v>47</v>
      </c>
      <c r="B28" s="34"/>
      <c r="C28" s="33">
        <v>56400.429459999999</v>
      </c>
      <c r="D28" s="33">
        <v>2.9999999999999997E-4</v>
      </c>
      <c r="E28">
        <f t="shared" si="0"/>
        <v>17219.058204696259</v>
      </c>
      <c r="F28" s="30">
        <f t="shared" si="4"/>
        <v>17218</v>
      </c>
      <c r="G28">
        <f t="shared" si="1"/>
        <v>0.30780000000231666</v>
      </c>
      <c r="K28">
        <f t="shared" si="5"/>
        <v>0.30780000000231666</v>
      </c>
      <c r="O28">
        <f t="shared" ca="1" si="2"/>
        <v>0.31072103320419941</v>
      </c>
      <c r="Q28" s="2">
        <f t="shared" si="3"/>
        <v>41381.929459999999</v>
      </c>
    </row>
    <row r="29" spans="1:21">
      <c r="A29" s="33" t="s">
        <v>47</v>
      </c>
      <c r="B29" s="34"/>
      <c r="C29" s="33">
        <v>56400.430139999997</v>
      </c>
      <c r="D29" s="33">
        <v>2.0000000000000001E-4</v>
      </c>
      <c r="E29">
        <f t="shared" si="0"/>
        <v>17219.060542510393</v>
      </c>
      <c r="F29" s="30">
        <f t="shared" si="4"/>
        <v>17218</v>
      </c>
      <c r="G29">
        <f t="shared" si="1"/>
        <v>0.30847999999969034</v>
      </c>
      <c r="K29">
        <f t="shared" si="5"/>
        <v>0.30847999999969034</v>
      </c>
      <c r="O29">
        <f t="shared" ca="1" si="2"/>
        <v>0.31072103320419941</v>
      </c>
      <c r="Q29" s="2">
        <f t="shared" si="3"/>
        <v>41381.930139999997</v>
      </c>
    </row>
    <row r="30" spans="1:21">
      <c r="A30" s="33" t="s">
        <v>47</v>
      </c>
      <c r="B30" s="34"/>
      <c r="C30" s="33">
        <v>56400.430809999998</v>
      </c>
      <c r="D30" s="33">
        <v>2.5999999999999998E-4</v>
      </c>
      <c r="E30">
        <f t="shared" si="0"/>
        <v>17219.062845944922</v>
      </c>
      <c r="F30" s="30">
        <f t="shared" si="4"/>
        <v>17218</v>
      </c>
      <c r="G30">
        <f t="shared" si="1"/>
        <v>0.30915000000095461</v>
      </c>
      <c r="K30">
        <f t="shared" si="5"/>
        <v>0.30915000000095461</v>
      </c>
      <c r="O30">
        <f t="shared" ca="1" si="2"/>
        <v>0.31072103320419941</v>
      </c>
      <c r="Q30" s="2">
        <f t="shared" si="3"/>
        <v>41381.930809999998</v>
      </c>
    </row>
    <row r="31" spans="1:21">
      <c r="A31" s="33" t="s">
        <v>47</v>
      </c>
      <c r="B31" s="34"/>
      <c r="C31" s="33">
        <v>56400.576139999997</v>
      </c>
      <c r="D31" s="33">
        <v>2.5999999999999998E-4</v>
      </c>
      <c r="E31">
        <f t="shared" si="0"/>
        <v>17219.562484958911</v>
      </c>
      <c r="F31" s="30">
        <f t="shared" si="4"/>
        <v>17218.5</v>
      </c>
      <c r="G31">
        <f t="shared" si="1"/>
        <v>0.30904499999451218</v>
      </c>
      <c r="K31">
        <f t="shared" si="5"/>
        <v>0.30904499999451218</v>
      </c>
      <c r="O31">
        <f t="shared" ca="1" si="2"/>
        <v>0.3107216238256344</v>
      </c>
      <c r="Q31" s="2">
        <f t="shared" si="3"/>
        <v>41382.076139999997</v>
      </c>
    </row>
    <row r="32" spans="1:21">
      <c r="A32" s="33" t="s">
        <v>47</v>
      </c>
      <c r="B32" s="34"/>
      <c r="C32" s="33">
        <v>56400.576480000003</v>
      </c>
      <c r="D32" s="33">
        <v>3.1E-4</v>
      </c>
      <c r="E32">
        <f t="shared" si="0"/>
        <v>17219.563653866004</v>
      </c>
      <c r="F32" s="30">
        <f t="shared" si="4"/>
        <v>17218.5</v>
      </c>
      <c r="G32">
        <f t="shared" si="1"/>
        <v>0.30938500000047497</v>
      </c>
      <c r="K32">
        <f t="shared" si="5"/>
        <v>0.30938500000047497</v>
      </c>
      <c r="O32">
        <f t="shared" ca="1" si="2"/>
        <v>0.3107216238256344</v>
      </c>
      <c r="Q32" s="2">
        <f t="shared" si="3"/>
        <v>41382.076480000003</v>
      </c>
    </row>
    <row r="33" spans="1:17">
      <c r="A33" s="33" t="s">
        <v>47</v>
      </c>
      <c r="B33" s="34"/>
      <c r="C33" s="33">
        <v>56400.576609999996</v>
      </c>
      <c r="D33" s="33">
        <v>4.2000000000000002E-4</v>
      </c>
      <c r="E33">
        <f t="shared" si="0"/>
        <v>17219.564100801035</v>
      </c>
      <c r="F33" s="30">
        <f t="shared" si="4"/>
        <v>17218.5</v>
      </c>
      <c r="G33">
        <f t="shared" si="1"/>
        <v>0.30951499999355292</v>
      </c>
      <c r="K33">
        <f t="shared" si="5"/>
        <v>0.30951499999355292</v>
      </c>
      <c r="O33">
        <f t="shared" ca="1" si="2"/>
        <v>0.3107216238256344</v>
      </c>
      <c r="Q33" s="2">
        <f t="shared" si="3"/>
        <v>41382.076609999996</v>
      </c>
    </row>
    <row r="34" spans="1:17">
      <c r="A34" s="33" t="s">
        <v>47</v>
      </c>
      <c r="B34" s="34"/>
      <c r="C34" s="33">
        <v>56428.35512</v>
      </c>
      <c r="D34" s="33">
        <v>2.2000000000000001E-4</v>
      </c>
      <c r="E34">
        <f t="shared" si="0"/>
        <v>17315.065561934891</v>
      </c>
      <c r="F34" s="30">
        <f t="shared" si="4"/>
        <v>17314</v>
      </c>
      <c r="G34">
        <f t="shared" si="1"/>
        <v>0.30993999999918742</v>
      </c>
      <c r="K34">
        <f t="shared" si="5"/>
        <v>0.30993999999918742</v>
      </c>
      <c r="O34">
        <f t="shared" ca="1" si="2"/>
        <v>0.3108344325197091</v>
      </c>
      <c r="Q34" s="2">
        <f t="shared" si="3"/>
        <v>41409.85512</v>
      </c>
    </row>
    <row r="35" spans="1:17">
      <c r="A35" s="33" t="s">
        <v>47</v>
      </c>
      <c r="B35" s="34"/>
      <c r="C35" s="33">
        <v>56428.355150000003</v>
      </c>
      <c r="D35" s="33">
        <v>1.7000000000000001E-4</v>
      </c>
      <c r="E35">
        <f t="shared" si="0"/>
        <v>17315.065665073758</v>
      </c>
      <c r="F35" s="30">
        <f t="shared" si="4"/>
        <v>17314</v>
      </c>
      <c r="G35">
        <f t="shared" si="1"/>
        <v>0.30997000000206754</v>
      </c>
      <c r="K35">
        <f t="shared" si="5"/>
        <v>0.30997000000206754</v>
      </c>
      <c r="O35">
        <f t="shared" ca="1" si="2"/>
        <v>0.3108344325197091</v>
      </c>
      <c r="Q35" s="2">
        <f t="shared" si="3"/>
        <v>41409.855150000003</v>
      </c>
    </row>
    <row r="36" spans="1:17">
      <c r="A36" s="33" t="s">
        <v>47</v>
      </c>
      <c r="B36" s="34"/>
      <c r="C36" s="33">
        <v>56428.355179999999</v>
      </c>
      <c r="D36" s="33">
        <v>2.7999999999999998E-4</v>
      </c>
      <c r="E36">
        <f t="shared" si="0"/>
        <v>17315.065768212604</v>
      </c>
      <c r="F36" s="30">
        <f t="shared" si="4"/>
        <v>17314</v>
      </c>
      <c r="G36">
        <f t="shared" si="1"/>
        <v>0.30999999999767169</v>
      </c>
      <c r="K36">
        <f t="shared" si="5"/>
        <v>0.30999999999767169</v>
      </c>
      <c r="O36">
        <f t="shared" ca="1" si="2"/>
        <v>0.3108344325197091</v>
      </c>
      <c r="Q36" s="2">
        <f t="shared" si="3"/>
        <v>41409.855179999999</v>
      </c>
    </row>
    <row r="37" spans="1:17">
      <c r="A37" s="33" t="s">
        <v>47</v>
      </c>
      <c r="B37" s="34"/>
      <c r="C37" s="33">
        <v>56428.499100000001</v>
      </c>
      <c r="D37" s="33">
        <v>3.6999999999999999E-4</v>
      </c>
      <c r="E37">
        <f t="shared" si="0"/>
        <v>17315.560559700218</v>
      </c>
      <c r="F37" s="30">
        <f t="shared" si="4"/>
        <v>17314.5</v>
      </c>
      <c r="G37">
        <f t="shared" si="1"/>
        <v>0.30848500000138301</v>
      </c>
      <c r="K37">
        <f t="shared" si="5"/>
        <v>0.30848500000138301</v>
      </c>
      <c r="O37">
        <f t="shared" ca="1" si="2"/>
        <v>0.31083502314114403</v>
      </c>
      <c r="Q37" s="2">
        <f t="shared" si="3"/>
        <v>41409.999100000001</v>
      </c>
    </row>
    <row r="38" spans="1:17">
      <c r="A38" s="33" t="s">
        <v>47</v>
      </c>
      <c r="B38" s="34"/>
      <c r="C38" s="33">
        <v>56428.499380000001</v>
      </c>
      <c r="D38" s="33">
        <v>2.4000000000000001E-4</v>
      </c>
      <c r="E38">
        <f t="shared" si="0"/>
        <v>17315.561522329572</v>
      </c>
      <c r="F38" s="30">
        <f t="shared" si="4"/>
        <v>17314.5</v>
      </c>
      <c r="G38">
        <f t="shared" si="1"/>
        <v>0.30876500000158558</v>
      </c>
      <c r="K38">
        <f t="shared" si="5"/>
        <v>0.30876500000158558</v>
      </c>
      <c r="O38">
        <f t="shared" ca="1" si="2"/>
        <v>0.31083502314114403</v>
      </c>
      <c r="Q38" s="2">
        <f t="shared" si="3"/>
        <v>41409.999380000001</v>
      </c>
    </row>
    <row r="39" spans="1:17">
      <c r="A39" s="33" t="s">
        <v>47</v>
      </c>
      <c r="B39" s="34"/>
      <c r="C39" s="33">
        <v>56428.499750000003</v>
      </c>
      <c r="D39" s="33">
        <v>2.1000000000000001E-4</v>
      </c>
      <c r="E39">
        <f t="shared" si="0"/>
        <v>17315.562794375506</v>
      </c>
      <c r="F39" s="30">
        <f t="shared" si="4"/>
        <v>17314.5</v>
      </c>
      <c r="G39">
        <f t="shared" si="1"/>
        <v>0.30913500000315253</v>
      </c>
      <c r="K39">
        <f t="shared" si="5"/>
        <v>0.30913500000315253</v>
      </c>
      <c r="O39">
        <f t="shared" ca="1" si="2"/>
        <v>0.31083502314114403</v>
      </c>
      <c r="Q39" s="2">
        <f t="shared" si="3"/>
        <v>41409.999750000003</v>
      </c>
    </row>
    <row r="40" spans="1:17">
      <c r="A40" s="33" t="s">
        <v>48</v>
      </c>
      <c r="B40" s="34" t="s">
        <v>43</v>
      </c>
      <c r="C40" s="35">
        <v>56709.628449999997</v>
      </c>
      <c r="D40" s="33">
        <v>2.0000000000000001E-4</v>
      </c>
      <c r="E40">
        <f t="shared" si="0"/>
        <v>18282.072575377308</v>
      </c>
      <c r="F40" s="30">
        <f t="shared" si="4"/>
        <v>18281</v>
      </c>
      <c r="G40">
        <f t="shared" si="1"/>
        <v>0.31197999999858439</v>
      </c>
      <c r="K40">
        <f t="shared" si="5"/>
        <v>0.31197999999858439</v>
      </c>
      <c r="O40">
        <f t="shared" ca="1" si="2"/>
        <v>0.31197669437489511</v>
      </c>
      <c r="Q40" s="2">
        <f t="shared" si="3"/>
        <v>41691.128449999997</v>
      </c>
    </row>
    <row r="41" spans="1:17">
      <c r="A41" s="33" t="s">
        <v>48</v>
      </c>
      <c r="B41" s="34" t="s">
        <v>43</v>
      </c>
      <c r="C41" s="35">
        <v>56709.628750000003</v>
      </c>
      <c r="D41" s="33">
        <v>2.0000000000000001E-4</v>
      </c>
      <c r="E41">
        <f t="shared" si="0"/>
        <v>18282.073606765924</v>
      </c>
      <c r="F41" s="30">
        <f t="shared" si="4"/>
        <v>18281</v>
      </c>
      <c r="G41">
        <f t="shared" si="1"/>
        <v>0.31228000000555767</v>
      </c>
      <c r="K41">
        <f t="shared" si="5"/>
        <v>0.31228000000555767</v>
      </c>
      <c r="O41">
        <f t="shared" ca="1" si="2"/>
        <v>0.31197669437489511</v>
      </c>
      <c r="Q41" s="2">
        <f t="shared" si="3"/>
        <v>41691.128750000003</v>
      </c>
    </row>
    <row r="42" spans="1:17">
      <c r="A42" s="33" t="s">
        <v>48</v>
      </c>
      <c r="B42" s="34" t="s">
        <v>43</v>
      </c>
      <c r="C42" s="35">
        <v>56709.628949999998</v>
      </c>
      <c r="D42" s="33">
        <v>2.9999999999999997E-4</v>
      </c>
      <c r="E42">
        <f t="shared" si="0"/>
        <v>18282.074294358303</v>
      </c>
      <c r="F42" s="30">
        <f t="shared" si="4"/>
        <v>18281</v>
      </c>
      <c r="G42">
        <f t="shared" si="1"/>
        <v>0.31248000000050524</v>
      </c>
      <c r="K42">
        <f t="shared" si="5"/>
        <v>0.31248000000050524</v>
      </c>
      <c r="O42">
        <f t="shared" ca="1" si="2"/>
        <v>0.31197669437489511</v>
      </c>
      <c r="Q42" s="2">
        <f t="shared" si="3"/>
        <v>41691.128949999998</v>
      </c>
    </row>
    <row r="43" spans="1:17">
      <c r="A43" s="33" t="s">
        <v>48</v>
      </c>
      <c r="B43" s="34" t="s">
        <v>44</v>
      </c>
      <c r="C43" s="35">
        <v>56725.482880000003</v>
      </c>
      <c r="D43" s="33">
        <v>2.9999999999999997E-4</v>
      </c>
      <c r="E43">
        <f t="shared" si="0"/>
        <v>18336.579502870714</v>
      </c>
      <c r="F43" s="30">
        <f t="shared" si="4"/>
        <v>18335.5</v>
      </c>
      <c r="G43">
        <f t="shared" si="1"/>
        <v>0.31399500000406988</v>
      </c>
      <c r="K43">
        <f t="shared" si="5"/>
        <v>0.31399500000406988</v>
      </c>
      <c r="O43">
        <f t="shared" ca="1" si="2"/>
        <v>0.31204107211130427</v>
      </c>
      <c r="Q43" s="2">
        <f t="shared" si="3"/>
        <v>41706.982880000003</v>
      </c>
    </row>
    <row r="44" spans="1:17">
      <c r="A44" s="33" t="s">
        <v>48</v>
      </c>
      <c r="B44" s="34" t="s">
        <v>44</v>
      </c>
      <c r="C44" s="35">
        <v>56725.482909999999</v>
      </c>
      <c r="D44" s="33">
        <v>2.9999999999999997E-4</v>
      </c>
      <c r="E44">
        <f t="shared" si="0"/>
        <v>18336.579606009556</v>
      </c>
      <c r="F44" s="30">
        <f t="shared" si="4"/>
        <v>18335.5</v>
      </c>
      <c r="G44">
        <f t="shared" si="1"/>
        <v>0.31402499999967404</v>
      </c>
      <c r="K44">
        <f t="shared" si="5"/>
        <v>0.31402499999967404</v>
      </c>
      <c r="O44">
        <f t="shared" ca="1" si="2"/>
        <v>0.31204107211130427</v>
      </c>
      <c r="Q44" s="2">
        <f t="shared" si="3"/>
        <v>41706.982909999999</v>
      </c>
    </row>
    <row r="45" spans="1:17">
      <c r="A45" s="33" t="s">
        <v>48</v>
      </c>
      <c r="B45" s="34" t="s">
        <v>44</v>
      </c>
      <c r="C45" s="35">
        <v>56725.4833</v>
      </c>
      <c r="D45" s="33">
        <v>2.9999999999999997E-4</v>
      </c>
      <c r="E45">
        <f t="shared" si="0"/>
        <v>18336.580946814731</v>
      </c>
      <c r="F45" s="30">
        <f t="shared" si="4"/>
        <v>18335.5</v>
      </c>
      <c r="G45">
        <f t="shared" si="1"/>
        <v>0.31441500000073574</v>
      </c>
      <c r="K45">
        <f t="shared" si="5"/>
        <v>0.31441500000073574</v>
      </c>
      <c r="O45">
        <f t="shared" ca="1" si="2"/>
        <v>0.31204107211130427</v>
      </c>
      <c r="Q45" s="2">
        <f t="shared" si="3"/>
        <v>41706.9833</v>
      </c>
    </row>
    <row r="46" spans="1:17">
      <c r="A46" s="33" t="s">
        <v>48</v>
      </c>
      <c r="B46" s="34" t="s">
        <v>43</v>
      </c>
      <c r="C46" s="35">
        <v>56725.625099999997</v>
      </c>
      <c r="D46" s="33">
        <v>2.9999999999999997E-4</v>
      </c>
      <c r="E46">
        <f t="shared" si="0"/>
        <v>18337.068449822938</v>
      </c>
      <c r="F46" s="30">
        <f t="shared" si="4"/>
        <v>18336</v>
      </c>
      <c r="G46">
        <f t="shared" si="1"/>
        <v>0.31077999999979511</v>
      </c>
      <c r="K46">
        <f t="shared" si="5"/>
        <v>0.31077999999979511</v>
      </c>
      <c r="O46">
        <f t="shared" ca="1" si="2"/>
        <v>0.3120416627327392</v>
      </c>
      <c r="Q46" s="2">
        <f t="shared" si="3"/>
        <v>41707.125099999997</v>
      </c>
    </row>
    <row r="47" spans="1:17">
      <c r="A47" s="33" t="s">
        <v>48</v>
      </c>
      <c r="B47" s="34" t="s">
        <v>43</v>
      </c>
      <c r="C47" s="35">
        <v>56725.626179999999</v>
      </c>
      <c r="D47" s="33">
        <v>4.0000000000000002E-4</v>
      </c>
      <c r="E47">
        <f t="shared" si="0"/>
        <v>18337.072162821882</v>
      </c>
      <c r="F47" s="30">
        <f t="shared" si="4"/>
        <v>18336</v>
      </c>
      <c r="G47">
        <f t="shared" si="1"/>
        <v>0.31186000000161584</v>
      </c>
      <c r="K47">
        <f t="shared" si="5"/>
        <v>0.31186000000161584</v>
      </c>
      <c r="O47">
        <f t="shared" ca="1" si="2"/>
        <v>0.3120416627327392</v>
      </c>
      <c r="Q47" s="2">
        <f t="shared" si="3"/>
        <v>41707.126179999999</v>
      </c>
    </row>
    <row r="48" spans="1:17">
      <c r="A48" s="33" t="s">
        <v>48</v>
      </c>
      <c r="B48" s="34" t="s">
        <v>43</v>
      </c>
      <c r="C48" s="35">
        <v>56725.62631</v>
      </c>
      <c r="D48" s="33">
        <v>2.0000000000000001E-4</v>
      </c>
      <c r="E48">
        <f t="shared" si="0"/>
        <v>18337.072609756939</v>
      </c>
      <c r="F48" s="30">
        <f t="shared" si="4"/>
        <v>18336</v>
      </c>
      <c r="G48">
        <f t="shared" si="1"/>
        <v>0.31199000000196975</v>
      </c>
      <c r="K48">
        <f t="shared" si="5"/>
        <v>0.31199000000196975</v>
      </c>
      <c r="O48">
        <f t="shared" ca="1" si="2"/>
        <v>0.3120416627327392</v>
      </c>
      <c r="Q48" s="2">
        <f t="shared" si="3"/>
        <v>41707.12631</v>
      </c>
    </row>
    <row r="49" spans="1:17">
      <c r="A49" s="33" t="s">
        <v>48</v>
      </c>
      <c r="B49" s="34" t="s">
        <v>44</v>
      </c>
      <c r="C49" s="35">
        <v>56728.389990000003</v>
      </c>
      <c r="D49" s="33">
        <v>6.9999999999999999E-4</v>
      </c>
      <c r="E49">
        <f t="shared" si="0"/>
        <v>18346.574036511171</v>
      </c>
      <c r="F49" s="30">
        <f t="shared" si="4"/>
        <v>18345.5</v>
      </c>
      <c r="G49">
        <f t="shared" si="1"/>
        <v>0.31240500000421889</v>
      </c>
      <c r="K49">
        <f t="shared" si="5"/>
        <v>0.31240500000421889</v>
      </c>
      <c r="O49">
        <f t="shared" ca="1" si="2"/>
        <v>0.31205288454000318</v>
      </c>
      <c r="Q49" s="2">
        <f t="shared" si="3"/>
        <v>41709.889990000003</v>
      </c>
    </row>
    <row r="50" spans="1:17">
      <c r="A50" s="33" t="s">
        <v>48</v>
      </c>
      <c r="B50" s="34" t="s">
        <v>44</v>
      </c>
      <c r="C50" s="35">
        <v>56728.390090000001</v>
      </c>
      <c r="D50" s="33">
        <v>4.0000000000000002E-4</v>
      </c>
      <c r="E50">
        <f t="shared" si="0"/>
        <v>18346.57438030736</v>
      </c>
      <c r="F50" s="30">
        <f t="shared" si="4"/>
        <v>18345.5</v>
      </c>
      <c r="G50">
        <f t="shared" si="1"/>
        <v>0.31250500000169268</v>
      </c>
      <c r="K50">
        <f t="shared" si="5"/>
        <v>0.31250500000169268</v>
      </c>
      <c r="O50">
        <f t="shared" ca="1" si="2"/>
        <v>0.31205288454000318</v>
      </c>
      <c r="Q50" s="2">
        <f t="shared" si="3"/>
        <v>41709.890090000001</v>
      </c>
    </row>
    <row r="51" spans="1:17">
      <c r="A51" s="33" t="s">
        <v>48</v>
      </c>
      <c r="B51" s="34" t="s">
        <v>44</v>
      </c>
      <c r="C51" s="35">
        <v>56728.392679999997</v>
      </c>
      <c r="D51" s="33">
        <v>2.9999999999999997E-4</v>
      </c>
      <c r="E51">
        <f t="shared" si="0"/>
        <v>18346.583284628865</v>
      </c>
      <c r="F51" s="30">
        <f t="shared" si="4"/>
        <v>18345.5</v>
      </c>
      <c r="G51">
        <f t="shared" si="1"/>
        <v>0.31509499999810942</v>
      </c>
      <c r="K51">
        <f t="shared" si="5"/>
        <v>0.31509499999810942</v>
      </c>
      <c r="O51">
        <f t="shared" ca="1" si="2"/>
        <v>0.31205288454000318</v>
      </c>
      <c r="Q51" s="2">
        <f t="shared" si="3"/>
        <v>41709.892679999997</v>
      </c>
    </row>
    <row r="52" spans="1:17">
      <c r="A52" s="33" t="s">
        <v>48</v>
      </c>
      <c r="B52" s="34" t="s">
        <v>43</v>
      </c>
      <c r="C52" s="35">
        <v>56728.535100000001</v>
      </c>
      <c r="D52" s="33">
        <v>2.0000000000000001E-4</v>
      </c>
      <c r="E52">
        <f t="shared" si="0"/>
        <v>18347.072919173519</v>
      </c>
      <c r="F52" s="30">
        <f t="shared" si="4"/>
        <v>18346</v>
      </c>
      <c r="G52">
        <f t="shared" si="1"/>
        <v>0.31208000000333413</v>
      </c>
      <c r="K52">
        <f t="shared" si="5"/>
        <v>0.31208000000333413</v>
      </c>
      <c r="O52">
        <f t="shared" ca="1" si="2"/>
        <v>0.31205347516143817</v>
      </c>
      <c r="Q52" s="2">
        <f t="shared" si="3"/>
        <v>41710.035100000001</v>
      </c>
    </row>
    <row r="53" spans="1:17">
      <c r="A53" s="33" t="s">
        <v>48</v>
      </c>
      <c r="B53" s="34" t="s">
        <v>43</v>
      </c>
      <c r="C53" s="35">
        <v>56728.53514</v>
      </c>
      <c r="D53" s="33">
        <v>2.9999999999999997E-4</v>
      </c>
      <c r="E53">
        <f t="shared" ref="E53:E68" si="6">+(C53-C$7)/C$8</f>
        <v>18347.073056691996</v>
      </c>
      <c r="F53" s="30">
        <f t="shared" si="4"/>
        <v>18346</v>
      </c>
      <c r="G53">
        <f t="shared" ref="G53:G68" si="7">+C53-(C$7+F53*C$8)</f>
        <v>0.31212000000232365</v>
      </c>
      <c r="K53">
        <f t="shared" si="5"/>
        <v>0.31212000000232365</v>
      </c>
      <c r="O53">
        <f t="shared" ref="O53:O68" ca="1" si="8">+C$11+C$12*$F53</f>
        <v>0.31205347516143817</v>
      </c>
      <c r="Q53" s="2">
        <f t="shared" ref="Q53:Q68" si="9">+C53-15018.5</f>
        <v>41710.03514</v>
      </c>
    </row>
    <row r="54" spans="1:17">
      <c r="A54" s="33" t="s">
        <v>48</v>
      </c>
      <c r="B54" s="34" t="s">
        <v>43</v>
      </c>
      <c r="C54" s="35">
        <v>56728.535190000002</v>
      </c>
      <c r="D54" s="33">
        <v>2.0000000000000001E-4</v>
      </c>
      <c r="E54">
        <f t="shared" si="6"/>
        <v>18347.073228590103</v>
      </c>
      <c r="F54" s="30">
        <f t="shared" ref="F54:F68" si="10">ROUND(2*E54,0)/2-1</f>
        <v>18346</v>
      </c>
      <c r="G54">
        <f t="shared" si="7"/>
        <v>0.31217000000469852</v>
      </c>
      <c r="K54">
        <f t="shared" si="5"/>
        <v>0.31217000000469852</v>
      </c>
      <c r="O54">
        <f t="shared" ca="1" si="8"/>
        <v>0.31205347516143817</v>
      </c>
      <c r="Q54" s="2">
        <f t="shared" si="9"/>
        <v>41710.035190000002</v>
      </c>
    </row>
    <row r="55" spans="1:17">
      <c r="A55" s="31" t="s">
        <v>46</v>
      </c>
      <c r="B55" s="32" t="s">
        <v>43</v>
      </c>
      <c r="C55" s="31">
        <v>56728.535600000003</v>
      </c>
      <c r="D55" s="31">
        <v>8.9999999999999998E-4</v>
      </c>
      <c r="E55">
        <f t="shared" si="6"/>
        <v>18347.074638154514</v>
      </c>
      <c r="F55" s="30">
        <f t="shared" si="10"/>
        <v>18346</v>
      </c>
      <c r="G55">
        <f t="shared" si="7"/>
        <v>0.31258000000525499</v>
      </c>
      <c r="J55">
        <f>+G55</f>
        <v>0.31258000000525499</v>
      </c>
      <c r="O55">
        <f t="shared" ca="1" si="8"/>
        <v>0.31205347516143817</v>
      </c>
      <c r="Q55" s="2">
        <f t="shared" si="9"/>
        <v>41710.035600000003</v>
      </c>
    </row>
    <row r="56" spans="1:17">
      <c r="A56" s="33" t="s">
        <v>48</v>
      </c>
      <c r="B56" s="34" t="s">
        <v>43</v>
      </c>
      <c r="C56" s="35">
        <v>56729.40726</v>
      </c>
      <c r="D56" s="33">
        <v>2.0000000000000001E-4</v>
      </c>
      <c r="E56">
        <f t="shared" si="6"/>
        <v>18350.071372090628</v>
      </c>
      <c r="F56" s="30">
        <f t="shared" si="10"/>
        <v>18349</v>
      </c>
      <c r="G56">
        <f t="shared" si="7"/>
        <v>0.31163000000378815</v>
      </c>
      <c r="K56">
        <f t="shared" ref="K56:K67" si="11">+G56</f>
        <v>0.31163000000378815</v>
      </c>
      <c r="O56">
        <f t="shared" ca="1" si="8"/>
        <v>0.31205701889004783</v>
      </c>
      <c r="Q56" s="2">
        <f t="shared" si="9"/>
        <v>41710.90726</v>
      </c>
    </row>
    <row r="57" spans="1:17">
      <c r="A57" s="33" t="s">
        <v>48</v>
      </c>
      <c r="B57" s="34" t="s">
        <v>43</v>
      </c>
      <c r="C57" s="35">
        <v>56729.408479999998</v>
      </c>
      <c r="D57" s="33">
        <v>2.9999999999999997E-4</v>
      </c>
      <c r="E57">
        <f t="shared" si="6"/>
        <v>18350.075566404234</v>
      </c>
      <c r="F57" s="30">
        <f t="shared" si="10"/>
        <v>18349</v>
      </c>
      <c r="G57">
        <f t="shared" si="7"/>
        <v>0.31285000000207219</v>
      </c>
      <c r="K57">
        <f t="shared" si="11"/>
        <v>0.31285000000207219</v>
      </c>
      <c r="O57">
        <f t="shared" ca="1" si="8"/>
        <v>0.31205701889004783</v>
      </c>
      <c r="Q57" s="2">
        <f t="shared" si="9"/>
        <v>41710.908479999998</v>
      </c>
    </row>
    <row r="58" spans="1:17">
      <c r="A58" s="33" t="s">
        <v>48</v>
      </c>
      <c r="B58" s="34" t="s">
        <v>43</v>
      </c>
      <c r="C58" s="35">
        <v>56729.408519999997</v>
      </c>
      <c r="D58" s="33">
        <v>2.9999999999999997E-4</v>
      </c>
      <c r="E58">
        <f t="shared" si="6"/>
        <v>18350.07570392271</v>
      </c>
      <c r="F58" s="30">
        <f t="shared" si="10"/>
        <v>18349</v>
      </c>
      <c r="G58">
        <f t="shared" si="7"/>
        <v>0.31289000000106171</v>
      </c>
      <c r="K58">
        <f t="shared" si="11"/>
        <v>0.31289000000106171</v>
      </c>
      <c r="O58">
        <f t="shared" ca="1" si="8"/>
        <v>0.31205701889004783</v>
      </c>
      <c r="Q58" s="2">
        <f t="shared" si="9"/>
        <v>41710.908519999997</v>
      </c>
    </row>
    <row r="59" spans="1:17">
      <c r="A59" s="33" t="s">
        <v>48</v>
      </c>
      <c r="B59" s="34" t="s">
        <v>44</v>
      </c>
      <c r="C59" s="35">
        <v>56729.55457</v>
      </c>
      <c r="D59" s="33">
        <v>2.0000000000000001E-4</v>
      </c>
      <c r="E59">
        <f t="shared" si="6"/>
        <v>18350.577818269336</v>
      </c>
      <c r="F59" s="30">
        <f t="shared" si="10"/>
        <v>18349.5</v>
      </c>
      <c r="G59">
        <f t="shared" si="7"/>
        <v>0.31350499999825843</v>
      </c>
      <c r="K59">
        <f t="shared" si="11"/>
        <v>0.31350499999825843</v>
      </c>
      <c r="O59">
        <f t="shared" ca="1" si="8"/>
        <v>0.31205760951148276</v>
      </c>
      <c r="Q59" s="2">
        <f t="shared" si="9"/>
        <v>41711.05457</v>
      </c>
    </row>
    <row r="60" spans="1:17">
      <c r="A60" s="33" t="s">
        <v>48</v>
      </c>
      <c r="B60" s="34" t="s">
        <v>44</v>
      </c>
      <c r="C60" s="35">
        <v>56729.554790000002</v>
      </c>
      <c r="D60" s="33">
        <v>2.0000000000000001E-4</v>
      </c>
      <c r="E60">
        <f t="shared" si="6"/>
        <v>18350.578574620977</v>
      </c>
      <c r="F60" s="30">
        <f t="shared" si="10"/>
        <v>18349.5</v>
      </c>
      <c r="G60">
        <f t="shared" si="7"/>
        <v>0.31372499999997672</v>
      </c>
      <c r="K60">
        <f t="shared" si="11"/>
        <v>0.31372499999997672</v>
      </c>
      <c r="O60">
        <f t="shared" ca="1" si="8"/>
        <v>0.31205760951148276</v>
      </c>
      <c r="Q60" s="2">
        <f t="shared" si="9"/>
        <v>41711.054790000002</v>
      </c>
    </row>
    <row r="61" spans="1:17">
      <c r="A61" s="33" t="s">
        <v>48</v>
      </c>
      <c r="B61" s="34" t="s">
        <v>44</v>
      </c>
      <c r="C61" s="35">
        <v>56729.555090000002</v>
      </c>
      <c r="D61" s="33">
        <v>2.9999999999999997E-4</v>
      </c>
      <c r="E61">
        <f t="shared" si="6"/>
        <v>18350.579606009567</v>
      </c>
      <c r="F61" s="30">
        <f t="shared" si="10"/>
        <v>18349.5</v>
      </c>
      <c r="G61">
        <f t="shared" si="7"/>
        <v>0.31402499999967404</v>
      </c>
      <c r="K61">
        <f t="shared" si="11"/>
        <v>0.31402499999967404</v>
      </c>
      <c r="O61">
        <f t="shared" ca="1" si="8"/>
        <v>0.31205760951148276</v>
      </c>
      <c r="Q61" s="2">
        <f t="shared" si="9"/>
        <v>41711.055090000002</v>
      </c>
    </row>
    <row r="62" spans="1:17">
      <c r="A62" s="33" t="s">
        <v>48</v>
      </c>
      <c r="B62" s="34" t="s">
        <v>44</v>
      </c>
      <c r="C62" s="35">
        <v>56730.426700000004</v>
      </c>
      <c r="D62" s="33">
        <v>2.9999999999999997E-4</v>
      </c>
      <c r="E62">
        <f t="shared" si="6"/>
        <v>18353.576168047599</v>
      </c>
      <c r="F62" s="30">
        <f t="shared" si="10"/>
        <v>18352.5</v>
      </c>
      <c r="G62">
        <f t="shared" si="7"/>
        <v>0.31302500000310829</v>
      </c>
      <c r="K62">
        <f t="shared" si="11"/>
        <v>0.31302500000310829</v>
      </c>
      <c r="O62">
        <f t="shared" ca="1" si="8"/>
        <v>0.31206115324009243</v>
      </c>
      <c r="Q62" s="2">
        <f t="shared" si="9"/>
        <v>41711.926700000004</v>
      </c>
    </row>
    <row r="63" spans="1:17">
      <c r="A63" s="33" t="s">
        <v>48</v>
      </c>
      <c r="B63" s="34" t="s">
        <v>44</v>
      </c>
      <c r="C63" s="35">
        <v>56730.426950000001</v>
      </c>
      <c r="D63" s="33">
        <v>2.9999999999999997E-4</v>
      </c>
      <c r="E63">
        <f t="shared" si="6"/>
        <v>18353.577027538082</v>
      </c>
      <c r="F63" s="30">
        <f t="shared" si="10"/>
        <v>18352.5</v>
      </c>
      <c r="G63">
        <f t="shared" si="7"/>
        <v>0.31327500000043074</v>
      </c>
      <c r="K63">
        <f t="shared" si="11"/>
        <v>0.31327500000043074</v>
      </c>
      <c r="O63">
        <f t="shared" ca="1" si="8"/>
        <v>0.31206115324009243</v>
      </c>
      <c r="Q63" s="2">
        <f t="shared" si="9"/>
        <v>41711.926950000001</v>
      </c>
    </row>
    <row r="64" spans="1:17">
      <c r="A64" s="33" t="s">
        <v>48</v>
      </c>
      <c r="B64" s="34" t="s">
        <v>44</v>
      </c>
      <c r="C64" s="35">
        <v>56730.427219999998</v>
      </c>
      <c r="D64" s="33">
        <v>2.9999999999999997E-4</v>
      </c>
      <c r="E64">
        <f t="shared" si="6"/>
        <v>18353.577955787805</v>
      </c>
      <c r="F64" s="30">
        <f t="shared" si="10"/>
        <v>18352.5</v>
      </c>
      <c r="G64">
        <f t="shared" si="7"/>
        <v>0.31354499999724794</v>
      </c>
      <c r="K64">
        <f t="shared" si="11"/>
        <v>0.31354499999724794</v>
      </c>
      <c r="O64">
        <f t="shared" ca="1" si="8"/>
        <v>0.31206115324009243</v>
      </c>
      <c r="Q64" s="2">
        <f t="shared" si="9"/>
        <v>41711.927219999998</v>
      </c>
    </row>
    <row r="65" spans="1:17">
      <c r="A65" s="33" t="s">
        <v>48</v>
      </c>
      <c r="B65" s="34" t="s">
        <v>43</v>
      </c>
      <c r="C65" s="35">
        <v>56730.57116</v>
      </c>
      <c r="D65" s="33">
        <v>2.0000000000000001E-4</v>
      </c>
      <c r="E65">
        <f t="shared" si="6"/>
        <v>18354.072816034655</v>
      </c>
      <c r="F65" s="30">
        <f t="shared" si="10"/>
        <v>18353</v>
      </c>
      <c r="G65">
        <f t="shared" si="7"/>
        <v>0.31205000000045402</v>
      </c>
      <c r="K65">
        <f t="shared" si="11"/>
        <v>0.31205000000045402</v>
      </c>
      <c r="O65">
        <f t="shared" ca="1" si="8"/>
        <v>0.31206174386152741</v>
      </c>
      <c r="Q65" s="2">
        <f t="shared" si="9"/>
        <v>41712.07116</v>
      </c>
    </row>
    <row r="66" spans="1:17">
      <c r="A66" s="33" t="s">
        <v>48</v>
      </c>
      <c r="B66" s="34" t="s">
        <v>43</v>
      </c>
      <c r="C66" s="35">
        <v>56730.571649999998</v>
      </c>
      <c r="D66" s="33">
        <v>2.9999999999999997E-4</v>
      </c>
      <c r="E66">
        <f t="shared" si="6"/>
        <v>18354.074500636019</v>
      </c>
      <c r="F66" s="30">
        <f t="shared" si="10"/>
        <v>18353</v>
      </c>
      <c r="G66">
        <f t="shared" si="7"/>
        <v>0.31253999999898952</v>
      </c>
      <c r="K66">
        <f t="shared" si="11"/>
        <v>0.31253999999898952</v>
      </c>
      <c r="O66">
        <f t="shared" ca="1" si="8"/>
        <v>0.31206174386152741</v>
      </c>
      <c r="Q66" s="2">
        <f t="shared" si="9"/>
        <v>41712.071649999998</v>
      </c>
    </row>
    <row r="67" spans="1:17">
      <c r="A67" s="33" t="s">
        <v>48</v>
      </c>
      <c r="B67" s="34" t="s">
        <v>43</v>
      </c>
      <c r="C67" s="35">
        <v>56730.571759999999</v>
      </c>
      <c r="D67" s="33">
        <v>2.0000000000000001E-4</v>
      </c>
      <c r="E67">
        <f t="shared" si="6"/>
        <v>18354.07487881184</v>
      </c>
      <c r="F67" s="30">
        <f t="shared" si="10"/>
        <v>18353</v>
      </c>
      <c r="G67">
        <f t="shared" si="7"/>
        <v>0.31264999999984866</v>
      </c>
      <c r="K67">
        <f t="shared" si="11"/>
        <v>0.31264999999984866</v>
      </c>
      <c r="O67">
        <f t="shared" ca="1" si="8"/>
        <v>0.31206174386152741</v>
      </c>
      <c r="Q67" s="2">
        <f t="shared" si="9"/>
        <v>41712.071759999999</v>
      </c>
    </row>
    <row r="68" spans="1:17">
      <c r="A68" s="31" t="s">
        <v>46</v>
      </c>
      <c r="B68" s="32" t="s">
        <v>43</v>
      </c>
      <c r="C68" s="31">
        <v>56742.497000000003</v>
      </c>
      <c r="D68" s="31">
        <v>1.2999999999999999E-3</v>
      </c>
      <c r="E68">
        <f t="shared" si="6"/>
        <v>18395.073400488203</v>
      </c>
      <c r="F68" s="30">
        <f t="shared" si="10"/>
        <v>18394</v>
      </c>
      <c r="G68">
        <f t="shared" si="7"/>
        <v>0.31222000000707339</v>
      </c>
      <c r="J68">
        <f>+G68</f>
        <v>0.31222000000707339</v>
      </c>
      <c r="O68">
        <f t="shared" ca="1" si="8"/>
        <v>0.31211017481919301</v>
      </c>
      <c r="Q68" s="2">
        <f t="shared" si="9"/>
        <v>41723.997000000003</v>
      </c>
    </row>
    <row r="69" spans="1:17">
      <c r="A69" s="31" t="s">
        <v>46</v>
      </c>
      <c r="B69" s="32" t="s">
        <v>43</v>
      </c>
      <c r="C69" s="31">
        <v>56742.644200000002</v>
      </c>
      <c r="D69" s="31">
        <v>2.9999999999999997E-4</v>
      </c>
      <c r="E69">
        <f t="shared" ref="E69:E100" si="12">+(C69-C$7)/C$8</f>
        <v>18395.579468491091</v>
      </c>
      <c r="F69" s="30">
        <f t="shared" ref="F69:F103" si="13">ROUND(2*E69,0)/2-1</f>
        <v>18394.5</v>
      </c>
      <c r="G69">
        <f t="shared" ref="G69:G103" si="14">+C69-(C$7+F69*C$8)</f>
        <v>0.31398500000068452</v>
      </c>
      <c r="J69">
        <f>+G69</f>
        <v>0.31398500000068452</v>
      </c>
      <c r="O69">
        <f t="shared" ref="O69:O103" ca="1" si="15">+C$11+C$12*$F69</f>
        <v>0.31211076544062794</v>
      </c>
      <c r="Q69" s="2">
        <f t="shared" ref="Q69:Q103" si="16">+C69-15018.5</f>
        <v>41724.144200000002</v>
      </c>
    </row>
    <row r="70" spans="1:17">
      <c r="A70" s="33" t="s">
        <v>48</v>
      </c>
      <c r="B70" s="34" t="s">
        <v>44</v>
      </c>
      <c r="C70" s="35">
        <v>56746.425889999999</v>
      </c>
      <c r="D70" s="33">
        <v>2.9999999999999997E-4</v>
      </c>
      <c r="E70">
        <f t="shared" si="12"/>
        <v>18408.580774916627</v>
      </c>
      <c r="F70" s="30">
        <f t="shared" si="13"/>
        <v>18407.5</v>
      </c>
      <c r="G70">
        <f t="shared" si="14"/>
        <v>0.31436499999836087</v>
      </c>
      <c r="K70">
        <f t="shared" ref="K70:K102" si="17">+G70</f>
        <v>0.31436499999836087</v>
      </c>
      <c r="O70">
        <f t="shared" ca="1" si="15"/>
        <v>0.31212612159793651</v>
      </c>
      <c r="Q70" s="2">
        <f t="shared" si="16"/>
        <v>41727.925889999999</v>
      </c>
    </row>
    <row r="71" spans="1:17">
      <c r="A71" s="33" t="s">
        <v>48</v>
      </c>
      <c r="B71" s="34" t="s">
        <v>44</v>
      </c>
      <c r="C71" s="35">
        <v>56746.426039999998</v>
      </c>
      <c r="D71" s="33">
        <v>2.9999999999999997E-4</v>
      </c>
      <c r="E71">
        <f t="shared" si="12"/>
        <v>18408.581290610924</v>
      </c>
      <c r="F71" s="30">
        <f t="shared" si="13"/>
        <v>18407.5</v>
      </c>
      <c r="G71">
        <f t="shared" si="14"/>
        <v>0.31451499999820953</v>
      </c>
      <c r="K71">
        <f t="shared" si="17"/>
        <v>0.31451499999820953</v>
      </c>
      <c r="O71">
        <f t="shared" ca="1" si="15"/>
        <v>0.31212612159793651</v>
      </c>
      <c r="Q71" s="2">
        <f t="shared" si="16"/>
        <v>41727.926039999998</v>
      </c>
    </row>
    <row r="72" spans="1:17">
      <c r="A72" s="33" t="s">
        <v>48</v>
      </c>
      <c r="B72" s="34" t="s">
        <v>44</v>
      </c>
      <c r="C72" s="35">
        <v>56746.426590000003</v>
      </c>
      <c r="D72" s="33">
        <v>4.0000000000000002E-4</v>
      </c>
      <c r="E72">
        <f t="shared" si="12"/>
        <v>18408.583181490027</v>
      </c>
      <c r="F72" s="30">
        <f t="shared" si="13"/>
        <v>18407.5</v>
      </c>
      <c r="G72">
        <f t="shared" si="14"/>
        <v>0.31506500000250526</v>
      </c>
      <c r="K72">
        <f t="shared" si="17"/>
        <v>0.31506500000250526</v>
      </c>
      <c r="O72">
        <f t="shared" ca="1" si="15"/>
        <v>0.31212612159793651</v>
      </c>
      <c r="Q72" s="2">
        <f t="shared" si="16"/>
        <v>41727.926590000003</v>
      </c>
    </row>
    <row r="73" spans="1:17">
      <c r="A73" s="33" t="s">
        <v>48</v>
      </c>
      <c r="B73" s="34" t="s">
        <v>43</v>
      </c>
      <c r="C73" s="35">
        <v>56746.567419999999</v>
      </c>
      <c r="D73" s="33">
        <v>2.9999999999999997E-4</v>
      </c>
      <c r="E73">
        <f t="shared" si="12"/>
        <v>18409.067349675115</v>
      </c>
      <c r="F73" s="30">
        <f t="shared" si="13"/>
        <v>18408</v>
      </c>
      <c r="G73">
        <f t="shared" si="14"/>
        <v>0.31046000000060303</v>
      </c>
      <c r="K73">
        <f t="shared" si="17"/>
        <v>0.31046000000060303</v>
      </c>
      <c r="O73">
        <f t="shared" ca="1" si="15"/>
        <v>0.31212671221937149</v>
      </c>
      <c r="Q73" s="2">
        <f t="shared" si="16"/>
        <v>41728.067419999999</v>
      </c>
    </row>
    <row r="74" spans="1:17">
      <c r="A74" s="33" t="s">
        <v>48</v>
      </c>
      <c r="B74" s="34" t="s">
        <v>43</v>
      </c>
      <c r="C74" s="35">
        <v>56746.568350000001</v>
      </c>
      <c r="D74" s="33">
        <v>2.0000000000000001E-4</v>
      </c>
      <c r="E74">
        <f t="shared" si="12"/>
        <v>18409.070546979758</v>
      </c>
      <c r="F74" s="30">
        <f t="shared" si="13"/>
        <v>18408</v>
      </c>
      <c r="G74">
        <f t="shared" si="14"/>
        <v>0.31139000000257511</v>
      </c>
      <c r="K74">
        <f t="shared" si="17"/>
        <v>0.31139000000257511</v>
      </c>
      <c r="O74">
        <f t="shared" ca="1" si="15"/>
        <v>0.31212671221937149</v>
      </c>
      <c r="Q74" s="2">
        <f t="shared" si="16"/>
        <v>41728.068350000001</v>
      </c>
    </row>
    <row r="75" spans="1:17">
      <c r="A75" s="33" t="s">
        <v>48</v>
      </c>
      <c r="B75" s="34" t="s">
        <v>43</v>
      </c>
      <c r="C75" s="35">
        <v>56746.5694</v>
      </c>
      <c r="D75" s="33">
        <v>2.0000000000000001E-4</v>
      </c>
      <c r="E75">
        <f t="shared" si="12"/>
        <v>18409.07415683983</v>
      </c>
      <c r="F75" s="30">
        <f t="shared" si="13"/>
        <v>18408</v>
      </c>
      <c r="G75">
        <f t="shared" si="14"/>
        <v>0.31244000000151573</v>
      </c>
      <c r="K75">
        <f t="shared" si="17"/>
        <v>0.31244000000151573</v>
      </c>
      <c r="O75">
        <f t="shared" ca="1" si="15"/>
        <v>0.31212671221937149</v>
      </c>
      <c r="Q75" s="2">
        <f t="shared" si="16"/>
        <v>41728.0694</v>
      </c>
    </row>
    <row r="76" spans="1:17">
      <c r="A76" s="33" t="s">
        <v>48</v>
      </c>
      <c r="B76" s="34" t="s">
        <v>43</v>
      </c>
      <c r="C76" s="35">
        <v>56747.441509999997</v>
      </c>
      <c r="D76" s="33">
        <v>2.9999999999999997E-4</v>
      </c>
      <c r="E76">
        <f t="shared" si="12"/>
        <v>18412.072437858831</v>
      </c>
      <c r="F76" s="30">
        <f t="shared" si="13"/>
        <v>18411</v>
      </c>
      <c r="G76">
        <f t="shared" si="14"/>
        <v>0.31193999999959487</v>
      </c>
      <c r="K76">
        <f t="shared" si="17"/>
        <v>0.31193999999959487</v>
      </c>
      <c r="O76">
        <f t="shared" ca="1" si="15"/>
        <v>0.31213025594798116</v>
      </c>
      <c r="Q76" s="2">
        <f t="shared" si="16"/>
        <v>41728.941509999997</v>
      </c>
    </row>
    <row r="77" spans="1:17">
      <c r="A77" s="33" t="s">
        <v>48</v>
      </c>
      <c r="B77" s="34" t="s">
        <v>43</v>
      </c>
      <c r="C77" s="35">
        <v>56747.441939999997</v>
      </c>
      <c r="D77" s="33">
        <v>2.0000000000000001E-4</v>
      </c>
      <c r="E77">
        <f t="shared" si="12"/>
        <v>18412.073916182479</v>
      </c>
      <c r="F77" s="30">
        <f t="shared" si="13"/>
        <v>18411</v>
      </c>
      <c r="G77">
        <f t="shared" si="14"/>
        <v>0.3123699999996461</v>
      </c>
      <c r="K77">
        <f t="shared" si="17"/>
        <v>0.3123699999996461</v>
      </c>
      <c r="O77">
        <f t="shared" ca="1" si="15"/>
        <v>0.31213025594798116</v>
      </c>
      <c r="Q77" s="2">
        <f t="shared" si="16"/>
        <v>41728.941939999997</v>
      </c>
    </row>
    <row r="78" spans="1:17">
      <c r="A78" s="33" t="s">
        <v>48</v>
      </c>
      <c r="B78" s="34" t="s">
        <v>43</v>
      </c>
      <c r="C78" s="35">
        <v>56747.442139999999</v>
      </c>
      <c r="D78" s="33">
        <v>2.9999999999999997E-4</v>
      </c>
      <c r="E78">
        <f t="shared" si="12"/>
        <v>18412.074603774883</v>
      </c>
      <c r="F78" s="30">
        <f t="shared" si="13"/>
        <v>18411</v>
      </c>
      <c r="G78">
        <f t="shared" si="14"/>
        <v>0.31257000000186963</v>
      </c>
      <c r="K78">
        <f t="shared" si="17"/>
        <v>0.31257000000186963</v>
      </c>
      <c r="O78">
        <f t="shared" ca="1" si="15"/>
        <v>0.31213025594798116</v>
      </c>
      <c r="Q78" s="2">
        <f t="shared" si="16"/>
        <v>41728.942139999999</v>
      </c>
    </row>
    <row r="79" spans="1:17">
      <c r="A79" s="33" t="s">
        <v>48</v>
      </c>
      <c r="B79" s="34" t="s">
        <v>44</v>
      </c>
      <c r="C79" s="35">
        <v>56747.589720000004</v>
      </c>
      <c r="D79" s="33">
        <v>5.0000000000000001E-4</v>
      </c>
      <c r="E79">
        <f t="shared" si="12"/>
        <v>18412.581978203336</v>
      </c>
      <c r="F79" s="30">
        <f t="shared" si="13"/>
        <v>18411.5</v>
      </c>
      <c r="G79">
        <f t="shared" si="14"/>
        <v>0.31471500000770902</v>
      </c>
      <c r="K79">
        <f t="shared" si="17"/>
        <v>0.31471500000770902</v>
      </c>
      <c r="O79">
        <f t="shared" ca="1" si="15"/>
        <v>0.31213084656941609</v>
      </c>
      <c r="Q79" s="2">
        <f t="shared" si="16"/>
        <v>41729.089720000004</v>
      </c>
    </row>
    <row r="80" spans="1:17">
      <c r="A80" s="33" t="s">
        <v>48</v>
      </c>
      <c r="B80" s="34" t="s">
        <v>44</v>
      </c>
      <c r="C80" s="35">
        <v>56747.589959999998</v>
      </c>
      <c r="D80" s="33">
        <v>5.0000000000000001E-4</v>
      </c>
      <c r="E80">
        <f t="shared" si="12"/>
        <v>18412.582803314192</v>
      </c>
      <c r="F80" s="30">
        <f t="shared" si="13"/>
        <v>18411.5</v>
      </c>
      <c r="G80">
        <f t="shared" si="14"/>
        <v>0.31495500000164611</v>
      </c>
      <c r="K80">
        <f t="shared" si="17"/>
        <v>0.31495500000164611</v>
      </c>
      <c r="O80">
        <f t="shared" ca="1" si="15"/>
        <v>0.31213084656941609</v>
      </c>
      <c r="Q80" s="2">
        <f t="shared" si="16"/>
        <v>41729.089959999998</v>
      </c>
    </row>
    <row r="81" spans="1:17">
      <c r="A81" s="33" t="s">
        <v>48</v>
      </c>
      <c r="B81" s="34" t="s">
        <v>44</v>
      </c>
      <c r="C81" s="35">
        <v>56747.59057</v>
      </c>
      <c r="D81" s="33">
        <v>4.0000000000000002E-4</v>
      </c>
      <c r="E81">
        <f t="shared" si="12"/>
        <v>18412.584900471007</v>
      </c>
      <c r="F81" s="30">
        <f t="shared" si="13"/>
        <v>18411.5</v>
      </c>
      <c r="G81">
        <f t="shared" si="14"/>
        <v>0.31556500000442611</v>
      </c>
      <c r="K81">
        <f t="shared" si="17"/>
        <v>0.31556500000442611</v>
      </c>
      <c r="O81">
        <f t="shared" ca="1" si="15"/>
        <v>0.31213084656941609</v>
      </c>
      <c r="Q81" s="2">
        <f t="shared" si="16"/>
        <v>41729.09057</v>
      </c>
    </row>
    <row r="82" spans="1:17">
      <c r="A82" s="33" t="s">
        <v>48</v>
      </c>
      <c r="B82" s="34" t="s">
        <v>44</v>
      </c>
      <c r="C82" s="35">
        <v>56765.331420000002</v>
      </c>
      <c r="D82" s="33">
        <v>5.0000000000000001E-4</v>
      </c>
      <c r="E82">
        <f t="shared" si="12"/>
        <v>18473.577268195426</v>
      </c>
      <c r="F82" s="30">
        <f t="shared" si="13"/>
        <v>18472.5</v>
      </c>
      <c r="G82">
        <f t="shared" si="14"/>
        <v>0.31334500000230037</v>
      </c>
      <c r="K82">
        <f t="shared" si="17"/>
        <v>0.31334500000230037</v>
      </c>
      <c r="O82">
        <f t="shared" ca="1" si="15"/>
        <v>0.31220290238447956</v>
      </c>
      <c r="Q82" s="2">
        <f t="shared" si="16"/>
        <v>41746.831420000002</v>
      </c>
    </row>
    <row r="83" spans="1:17">
      <c r="A83" s="33" t="s">
        <v>48</v>
      </c>
      <c r="B83" s="34" t="s">
        <v>44</v>
      </c>
      <c r="C83" s="35">
        <v>56765.332179999998</v>
      </c>
      <c r="D83" s="33">
        <v>5.9999999999999995E-4</v>
      </c>
      <c r="E83">
        <f t="shared" si="12"/>
        <v>18473.579881046509</v>
      </c>
      <c r="F83" s="30">
        <f t="shared" si="13"/>
        <v>18472.5</v>
      </c>
      <c r="G83">
        <f t="shared" si="14"/>
        <v>0.31410499999765307</v>
      </c>
      <c r="K83">
        <f t="shared" si="17"/>
        <v>0.31410499999765307</v>
      </c>
      <c r="O83">
        <f t="shared" ca="1" si="15"/>
        <v>0.31220290238447956</v>
      </c>
      <c r="Q83" s="2">
        <f t="shared" si="16"/>
        <v>41746.832179999998</v>
      </c>
    </row>
    <row r="84" spans="1:17">
      <c r="A84" s="33" t="s">
        <v>48</v>
      </c>
      <c r="B84" s="34" t="s">
        <v>43</v>
      </c>
      <c r="C84" s="35">
        <v>56765.475229999996</v>
      </c>
      <c r="D84" s="33">
        <v>1E-4</v>
      </c>
      <c r="E84">
        <f t="shared" si="12"/>
        <v>18474.071681507194</v>
      </c>
      <c r="F84" s="30">
        <f t="shared" si="13"/>
        <v>18473</v>
      </c>
      <c r="G84">
        <f t="shared" si="14"/>
        <v>0.31171999999787658</v>
      </c>
      <c r="K84">
        <f t="shared" si="17"/>
        <v>0.31171999999787658</v>
      </c>
      <c r="O84">
        <f t="shared" ca="1" si="15"/>
        <v>0.31220349300591449</v>
      </c>
      <c r="Q84" s="2">
        <f t="shared" si="16"/>
        <v>41746.975229999996</v>
      </c>
    </row>
    <row r="85" spans="1:17">
      <c r="A85" s="33" t="s">
        <v>48</v>
      </c>
      <c r="B85" s="34" t="s">
        <v>43</v>
      </c>
      <c r="C85" s="35">
        <v>56765.475380000003</v>
      </c>
      <c r="D85" s="33">
        <v>1E-4</v>
      </c>
      <c r="E85">
        <f t="shared" si="12"/>
        <v>18474.072197201516</v>
      </c>
      <c r="F85" s="30">
        <f t="shared" si="13"/>
        <v>18473</v>
      </c>
      <c r="G85">
        <f t="shared" si="14"/>
        <v>0.3118700000050012</v>
      </c>
      <c r="K85">
        <f t="shared" si="17"/>
        <v>0.3118700000050012</v>
      </c>
      <c r="O85">
        <f t="shared" ca="1" si="15"/>
        <v>0.31220349300591449</v>
      </c>
      <c r="Q85" s="2">
        <f t="shared" si="16"/>
        <v>41746.975380000003</v>
      </c>
    </row>
    <row r="86" spans="1:17">
      <c r="A86" s="33" t="s">
        <v>48</v>
      </c>
      <c r="B86" s="34" t="s">
        <v>43</v>
      </c>
      <c r="C86" s="35">
        <v>56778.419959999999</v>
      </c>
      <c r="D86" s="33">
        <v>2.0000000000000001E-4</v>
      </c>
      <c r="E86">
        <f t="shared" si="12"/>
        <v>18518.57517103861</v>
      </c>
      <c r="F86" s="30">
        <f t="shared" si="13"/>
        <v>18517.5</v>
      </c>
      <c r="G86">
        <f t="shared" si="14"/>
        <v>0.31273499999952037</v>
      </c>
      <c r="K86">
        <f t="shared" si="17"/>
        <v>0.31273499999952037</v>
      </c>
      <c r="O86">
        <f t="shared" ca="1" si="15"/>
        <v>0.31225605831362468</v>
      </c>
      <c r="Q86" s="2">
        <f t="shared" si="16"/>
        <v>41759.919959999999</v>
      </c>
    </row>
    <row r="87" spans="1:17">
      <c r="A87" s="33" t="s">
        <v>48</v>
      </c>
      <c r="B87" s="34" t="s">
        <v>44</v>
      </c>
      <c r="C87" s="35">
        <v>56798.490669999999</v>
      </c>
      <c r="D87" s="33">
        <v>2.9999999999999997E-4</v>
      </c>
      <c r="E87">
        <f t="shared" si="12"/>
        <v>18587.577508852752</v>
      </c>
      <c r="F87" s="30">
        <f t="shared" si="13"/>
        <v>18586.5</v>
      </c>
      <c r="G87">
        <f t="shared" si="14"/>
        <v>0.31341499999689404</v>
      </c>
      <c r="K87">
        <f t="shared" si="17"/>
        <v>0.31341499999689404</v>
      </c>
      <c r="O87">
        <f t="shared" ca="1" si="15"/>
        <v>0.31233756407164731</v>
      </c>
      <c r="Q87" s="2">
        <f t="shared" si="16"/>
        <v>41779.990669999999</v>
      </c>
    </row>
    <row r="88" spans="1:17">
      <c r="A88" s="33" t="s">
        <v>48</v>
      </c>
      <c r="B88" s="34" t="s">
        <v>44</v>
      </c>
      <c r="C88" s="35">
        <v>56798.491370000003</v>
      </c>
      <c r="D88" s="33">
        <v>2.9999999999999997E-4</v>
      </c>
      <c r="E88">
        <f t="shared" si="12"/>
        <v>18587.579915426151</v>
      </c>
      <c r="F88" s="30">
        <f t="shared" si="13"/>
        <v>18586.5</v>
      </c>
      <c r="G88">
        <f t="shared" si="14"/>
        <v>0.31411500000103842</v>
      </c>
      <c r="K88">
        <f t="shared" si="17"/>
        <v>0.31411500000103842</v>
      </c>
      <c r="O88">
        <f t="shared" ca="1" si="15"/>
        <v>0.31233756407164731</v>
      </c>
      <c r="Q88" s="2">
        <f t="shared" si="16"/>
        <v>41779.991370000003</v>
      </c>
    </row>
    <row r="89" spans="1:17">
      <c r="A89" s="33" t="s">
        <v>48</v>
      </c>
      <c r="B89" s="34" t="s">
        <v>44</v>
      </c>
      <c r="C89" s="35">
        <v>56798.491710000002</v>
      </c>
      <c r="D89" s="33">
        <v>2.9999999999999997E-4</v>
      </c>
      <c r="E89">
        <f t="shared" si="12"/>
        <v>18587.581084333218</v>
      </c>
      <c r="F89" s="30">
        <f t="shared" si="13"/>
        <v>18586.5</v>
      </c>
      <c r="G89">
        <f t="shared" si="14"/>
        <v>0.31445499999972526</v>
      </c>
      <c r="K89">
        <f t="shared" si="17"/>
        <v>0.31445499999972526</v>
      </c>
      <c r="O89">
        <f t="shared" ca="1" si="15"/>
        <v>0.31233756407164731</v>
      </c>
      <c r="Q89" s="2">
        <f t="shared" si="16"/>
        <v>41779.991710000002</v>
      </c>
    </row>
    <row r="90" spans="1:17">
      <c r="A90" s="33" t="s">
        <v>48</v>
      </c>
      <c r="B90" s="34" t="s">
        <v>44</v>
      </c>
      <c r="C90" s="35">
        <v>56799.363210000003</v>
      </c>
      <c r="D90" s="33">
        <v>5.0000000000000001E-4</v>
      </c>
      <c r="E90">
        <f t="shared" si="12"/>
        <v>18590.577268195429</v>
      </c>
      <c r="F90" s="30">
        <f t="shared" si="13"/>
        <v>18589.5</v>
      </c>
      <c r="G90">
        <f t="shared" si="14"/>
        <v>0.31334500000230037</v>
      </c>
      <c r="K90">
        <f t="shared" si="17"/>
        <v>0.31334500000230037</v>
      </c>
      <c r="O90">
        <f t="shared" ca="1" si="15"/>
        <v>0.31234110780025698</v>
      </c>
      <c r="Q90" s="2">
        <f t="shared" si="16"/>
        <v>41780.863210000003</v>
      </c>
    </row>
    <row r="91" spans="1:17">
      <c r="A91" s="33" t="s">
        <v>48</v>
      </c>
      <c r="B91" s="34" t="s">
        <v>44</v>
      </c>
      <c r="C91" s="35">
        <v>56799.363259999998</v>
      </c>
      <c r="D91" s="33">
        <v>4.0000000000000002E-4</v>
      </c>
      <c r="E91">
        <f t="shared" si="12"/>
        <v>18590.577440093512</v>
      </c>
      <c r="F91" s="30">
        <f t="shared" si="13"/>
        <v>18589.5</v>
      </c>
      <c r="G91">
        <f t="shared" si="14"/>
        <v>0.31339499999739928</v>
      </c>
      <c r="K91">
        <f t="shared" si="17"/>
        <v>0.31339499999739928</v>
      </c>
      <c r="O91">
        <f t="shared" ca="1" si="15"/>
        <v>0.31234110780025698</v>
      </c>
      <c r="Q91" s="2">
        <f t="shared" si="16"/>
        <v>41780.863259999998</v>
      </c>
    </row>
    <row r="92" spans="1:17">
      <c r="A92" s="33" t="s">
        <v>48</v>
      </c>
      <c r="B92" s="34" t="s">
        <v>44</v>
      </c>
      <c r="C92" s="35">
        <v>56799.363259999998</v>
      </c>
      <c r="D92" s="33">
        <v>5.9999999999999995E-4</v>
      </c>
      <c r="E92">
        <f t="shared" si="12"/>
        <v>18590.577440093512</v>
      </c>
      <c r="F92" s="30">
        <f t="shared" si="13"/>
        <v>18589.5</v>
      </c>
      <c r="G92">
        <f t="shared" si="14"/>
        <v>0.31339499999739928</v>
      </c>
      <c r="K92">
        <f t="shared" si="17"/>
        <v>0.31339499999739928</v>
      </c>
      <c r="O92">
        <f t="shared" ca="1" si="15"/>
        <v>0.31234110780025698</v>
      </c>
      <c r="Q92" s="2">
        <f t="shared" si="16"/>
        <v>41780.863259999998</v>
      </c>
    </row>
    <row r="93" spans="1:17">
      <c r="A93" s="33" t="s">
        <v>48</v>
      </c>
      <c r="B93" s="34" t="s">
        <v>43</v>
      </c>
      <c r="C93" s="35">
        <v>56799.507210000003</v>
      </c>
      <c r="D93" s="33">
        <v>2.9999999999999997E-4</v>
      </c>
      <c r="E93">
        <f t="shared" si="12"/>
        <v>18591.072334719993</v>
      </c>
      <c r="F93" s="30">
        <f t="shared" si="13"/>
        <v>18590</v>
      </c>
      <c r="G93">
        <f t="shared" si="14"/>
        <v>0.31191000000399072</v>
      </c>
      <c r="K93">
        <f t="shared" si="17"/>
        <v>0.31191000000399072</v>
      </c>
      <c r="O93">
        <f t="shared" ca="1" si="15"/>
        <v>0.3123416984216919</v>
      </c>
      <c r="Q93" s="2">
        <f t="shared" si="16"/>
        <v>41781.007210000003</v>
      </c>
    </row>
    <row r="94" spans="1:17">
      <c r="A94" s="33" t="s">
        <v>48</v>
      </c>
      <c r="B94" s="34" t="s">
        <v>43</v>
      </c>
      <c r="C94" s="35">
        <v>56799.507290000001</v>
      </c>
      <c r="D94" s="33">
        <v>2.9999999999999997E-4</v>
      </c>
      <c r="E94">
        <f t="shared" si="12"/>
        <v>18591.072609756946</v>
      </c>
      <c r="F94" s="30">
        <f t="shared" si="13"/>
        <v>18590</v>
      </c>
      <c r="G94">
        <f t="shared" si="14"/>
        <v>0.31199000000196975</v>
      </c>
      <c r="K94">
        <f t="shared" si="17"/>
        <v>0.31199000000196975</v>
      </c>
      <c r="O94">
        <f t="shared" ca="1" si="15"/>
        <v>0.3123416984216919</v>
      </c>
      <c r="Q94" s="2">
        <f t="shared" si="16"/>
        <v>41781.007290000001</v>
      </c>
    </row>
    <row r="95" spans="1:17">
      <c r="A95" s="33" t="s">
        <v>48</v>
      </c>
      <c r="B95" s="34" t="s">
        <v>43</v>
      </c>
      <c r="C95" s="35">
        <v>56799.50735</v>
      </c>
      <c r="D95" s="33">
        <v>2.9999999999999997E-4</v>
      </c>
      <c r="E95">
        <f t="shared" si="12"/>
        <v>18591.072816034659</v>
      </c>
      <c r="F95" s="30">
        <f t="shared" si="13"/>
        <v>18590</v>
      </c>
      <c r="G95">
        <f t="shared" si="14"/>
        <v>0.31205000000045402</v>
      </c>
      <c r="K95">
        <f t="shared" si="17"/>
        <v>0.31205000000045402</v>
      </c>
      <c r="O95">
        <f t="shared" ca="1" si="15"/>
        <v>0.3123416984216919</v>
      </c>
      <c r="Q95" s="2">
        <f t="shared" si="16"/>
        <v>41781.00735</v>
      </c>
    </row>
    <row r="96" spans="1:17">
      <c r="A96" s="33" t="s">
        <v>48</v>
      </c>
      <c r="B96" s="34" t="s">
        <v>43</v>
      </c>
      <c r="C96" s="35">
        <v>56815.505380000002</v>
      </c>
      <c r="D96" s="33">
        <v>1E-4</v>
      </c>
      <c r="E96">
        <f t="shared" si="12"/>
        <v>18646.073434867823</v>
      </c>
      <c r="F96" s="30">
        <f t="shared" si="13"/>
        <v>18645</v>
      </c>
      <c r="G96">
        <f t="shared" si="14"/>
        <v>0.31223000000318279</v>
      </c>
      <c r="K96">
        <f t="shared" si="17"/>
        <v>0.31223000000318279</v>
      </c>
      <c r="O96">
        <f t="shared" ca="1" si="15"/>
        <v>0.31240666677953599</v>
      </c>
      <c r="Q96" s="2">
        <f t="shared" si="16"/>
        <v>41797.005380000002</v>
      </c>
    </row>
    <row r="97" spans="1:17">
      <c r="A97" s="33" t="s">
        <v>48</v>
      </c>
      <c r="B97" s="34" t="s">
        <v>43</v>
      </c>
      <c r="C97" s="35">
        <v>56815.505530000002</v>
      </c>
      <c r="D97" s="33">
        <v>2.0000000000000001E-4</v>
      </c>
      <c r="E97">
        <f t="shared" si="12"/>
        <v>18646.073950562117</v>
      </c>
      <c r="F97" s="30">
        <f t="shared" si="13"/>
        <v>18645</v>
      </c>
      <c r="G97">
        <f t="shared" si="14"/>
        <v>0.31238000000303145</v>
      </c>
      <c r="K97">
        <f t="shared" si="17"/>
        <v>0.31238000000303145</v>
      </c>
      <c r="O97">
        <f t="shared" ca="1" si="15"/>
        <v>0.31240666677953599</v>
      </c>
      <c r="Q97" s="2">
        <f t="shared" si="16"/>
        <v>41797.005530000002</v>
      </c>
    </row>
    <row r="98" spans="1:17">
      <c r="A98" s="33" t="s">
        <v>48</v>
      </c>
      <c r="B98" s="34" t="s">
        <v>43</v>
      </c>
      <c r="C98" s="35">
        <v>56815.505669999999</v>
      </c>
      <c r="D98" s="33">
        <v>2.9999999999999997E-4</v>
      </c>
      <c r="E98">
        <f t="shared" si="12"/>
        <v>18646.074431876783</v>
      </c>
      <c r="F98" s="30">
        <f t="shared" si="13"/>
        <v>18645</v>
      </c>
      <c r="G98">
        <f t="shared" si="14"/>
        <v>0.31251999999949476</v>
      </c>
      <c r="K98">
        <f t="shared" si="17"/>
        <v>0.31251999999949476</v>
      </c>
      <c r="O98">
        <f t="shared" ca="1" si="15"/>
        <v>0.31240666677953599</v>
      </c>
      <c r="Q98" s="2">
        <f t="shared" si="16"/>
        <v>41797.005669999999</v>
      </c>
    </row>
    <row r="99" spans="1:17">
      <c r="A99" s="33" t="s">
        <v>48</v>
      </c>
      <c r="B99" s="34" t="s">
        <v>43</v>
      </c>
      <c r="C99" s="35">
        <v>56818.41403</v>
      </c>
      <c r="D99" s="33">
        <v>1E-4</v>
      </c>
      <c r="E99">
        <f t="shared" si="12"/>
        <v>18656.073262969716</v>
      </c>
      <c r="F99" s="30">
        <f t="shared" si="13"/>
        <v>18655</v>
      </c>
      <c r="G99">
        <f t="shared" si="14"/>
        <v>0.31218000000080792</v>
      </c>
      <c r="K99">
        <f t="shared" si="17"/>
        <v>0.31218000000080792</v>
      </c>
      <c r="O99">
        <f t="shared" ca="1" si="15"/>
        <v>0.31241847920823496</v>
      </c>
      <c r="Q99" s="2">
        <f t="shared" si="16"/>
        <v>41799.91403</v>
      </c>
    </row>
    <row r="100" spans="1:17">
      <c r="A100" s="33" t="s">
        <v>48</v>
      </c>
      <c r="B100" s="34" t="s">
        <v>43</v>
      </c>
      <c r="C100" s="35">
        <v>56818.414060000003</v>
      </c>
      <c r="D100" s="33">
        <v>2.0000000000000001E-4</v>
      </c>
      <c r="E100">
        <f t="shared" si="12"/>
        <v>18656.073366108583</v>
      </c>
      <c r="F100" s="30">
        <f t="shared" si="13"/>
        <v>18655</v>
      </c>
      <c r="G100">
        <f t="shared" si="14"/>
        <v>0.31221000000368804</v>
      </c>
      <c r="K100">
        <f t="shared" si="17"/>
        <v>0.31221000000368804</v>
      </c>
      <c r="O100">
        <f t="shared" ca="1" si="15"/>
        <v>0.31241847920823496</v>
      </c>
      <c r="Q100" s="2">
        <f t="shared" si="16"/>
        <v>41799.914060000003</v>
      </c>
    </row>
    <row r="101" spans="1:17">
      <c r="A101" s="33" t="s">
        <v>48</v>
      </c>
      <c r="B101" s="34" t="s">
        <v>43</v>
      </c>
      <c r="C101" s="35">
        <v>56818.414539999998</v>
      </c>
      <c r="D101" s="33">
        <v>2.0000000000000001E-4</v>
      </c>
      <c r="E101">
        <f t="shared" ref="E101:E132" si="18">+(C101-C$7)/C$8</f>
        <v>18656.075016330316</v>
      </c>
      <c r="F101" s="30">
        <f t="shared" si="13"/>
        <v>18655</v>
      </c>
      <c r="G101">
        <f t="shared" si="14"/>
        <v>0.31268999999883818</v>
      </c>
      <c r="K101">
        <f t="shared" si="17"/>
        <v>0.31268999999883818</v>
      </c>
      <c r="O101">
        <f t="shared" ca="1" si="15"/>
        <v>0.31241847920823496</v>
      </c>
      <c r="Q101" s="2">
        <f t="shared" si="16"/>
        <v>41799.914539999998</v>
      </c>
    </row>
    <row r="102" spans="1:17">
      <c r="A102" s="33" t="s">
        <v>48</v>
      </c>
      <c r="B102" s="34" t="s">
        <v>44</v>
      </c>
      <c r="C102" s="35">
        <v>56818.560270000002</v>
      </c>
      <c r="D102" s="33">
        <v>2.9999999999999997E-4</v>
      </c>
      <c r="E102">
        <f t="shared" si="18"/>
        <v>18656.576030529111</v>
      </c>
      <c r="F102" s="30">
        <f t="shared" si="13"/>
        <v>18655.5</v>
      </c>
      <c r="G102">
        <f t="shared" si="14"/>
        <v>0.31298500000411877</v>
      </c>
      <c r="K102">
        <f t="shared" si="17"/>
        <v>0.31298500000411877</v>
      </c>
      <c r="O102">
        <f t="shared" ca="1" si="15"/>
        <v>0.31241906982966988</v>
      </c>
      <c r="Q102" s="2">
        <f t="shared" si="16"/>
        <v>41800.060270000002</v>
      </c>
    </row>
    <row r="103" spans="1:17">
      <c r="A103" s="37" t="s">
        <v>49</v>
      </c>
      <c r="B103" s="38"/>
      <c r="C103" s="37">
        <v>57097.507400000002</v>
      </c>
      <c r="D103" s="37">
        <v>6.9999999999999999E-4</v>
      </c>
      <c r="E103">
        <f t="shared" si="18"/>
        <v>19615.585656822648</v>
      </c>
      <c r="F103" s="30">
        <f t="shared" si="13"/>
        <v>19614.5</v>
      </c>
      <c r="G103">
        <f t="shared" si="14"/>
        <v>0.3157850000061444</v>
      </c>
      <c r="J103">
        <f>+G103</f>
        <v>0.3157850000061444</v>
      </c>
      <c r="O103">
        <f t="shared" ca="1" si="15"/>
        <v>0.3135518817418968</v>
      </c>
      <c r="Q103" s="2">
        <f t="shared" si="16"/>
        <v>42079.007400000002</v>
      </c>
    </row>
    <row r="104" spans="1:17">
      <c r="A104" s="37" t="s">
        <v>49</v>
      </c>
      <c r="B104" s="38"/>
      <c r="C104" s="37">
        <v>57100.4545</v>
      </c>
      <c r="D104" s="36">
        <v>5.0200000000000002E-2</v>
      </c>
      <c r="E104">
        <f t="shared" si="18"/>
        <v>19625.717674562522</v>
      </c>
      <c r="F104" s="30"/>
      <c r="Q104" s="2"/>
    </row>
    <row r="105" spans="1:17">
      <c r="A105" s="37" t="s">
        <v>49</v>
      </c>
      <c r="B105" s="38"/>
      <c r="C105" s="37">
        <v>57100.560100000002</v>
      </c>
      <c r="D105" s="37">
        <v>1.1000000000000001E-3</v>
      </c>
      <c r="E105">
        <f t="shared" si="18"/>
        <v>19626.080723347211</v>
      </c>
      <c r="F105" s="30">
        <f t="shared" ref="F105:F152" si="19">ROUND(2*E105,0)/2-1</f>
        <v>19625</v>
      </c>
      <c r="G105">
        <f t="shared" ref="G105:G152" si="20">+C105-(C$7+F105*C$8)</f>
        <v>0.31435000000055879</v>
      </c>
      <c r="J105">
        <f>+G105</f>
        <v>0.31435000000055879</v>
      </c>
      <c r="O105">
        <f t="shared" ref="O105:O152" ca="1" si="21">+C$11+C$12*$F105</f>
        <v>0.31356428479203063</v>
      </c>
      <c r="Q105" s="2">
        <f t="shared" ref="Q105:Q152" si="22">+C105-15018.5</f>
        <v>42082.060100000002</v>
      </c>
    </row>
    <row r="106" spans="1:17">
      <c r="A106" s="39" t="s">
        <v>54</v>
      </c>
      <c r="B106" s="40" t="s">
        <v>43</v>
      </c>
      <c r="C106" s="41">
        <v>57117.406750000002</v>
      </c>
      <c r="D106" s="41">
        <v>1E-4</v>
      </c>
      <c r="E106">
        <f t="shared" si="18"/>
        <v>19683.998865472557</v>
      </c>
      <c r="F106" s="30">
        <f t="shared" si="19"/>
        <v>19683</v>
      </c>
      <c r="G106">
        <f t="shared" si="20"/>
        <v>0.29054000000178348</v>
      </c>
      <c r="K106">
        <f t="shared" ref="K106:K152" si="23">+G106</f>
        <v>0.29054000000178348</v>
      </c>
      <c r="O106">
        <f t="shared" ca="1" si="21"/>
        <v>0.31363279687848439</v>
      </c>
      <c r="Q106" s="2">
        <f t="shared" si="22"/>
        <v>42098.906750000002</v>
      </c>
    </row>
    <row r="107" spans="1:17">
      <c r="A107" s="39" t="s">
        <v>54</v>
      </c>
      <c r="B107" s="40" t="s">
        <v>43</v>
      </c>
      <c r="C107" s="41">
        <v>57117.431559999997</v>
      </c>
      <c r="D107" s="41">
        <v>1E-4</v>
      </c>
      <c r="E107">
        <f t="shared" si="18"/>
        <v>19684.084161309169</v>
      </c>
      <c r="F107" s="30">
        <f t="shared" si="19"/>
        <v>19683</v>
      </c>
      <c r="G107">
        <f t="shared" si="20"/>
        <v>0.31534999999712454</v>
      </c>
      <c r="K107">
        <f t="shared" si="23"/>
        <v>0.31534999999712454</v>
      </c>
      <c r="O107">
        <f t="shared" ca="1" si="21"/>
        <v>0.31363279687848439</v>
      </c>
      <c r="Q107" s="2">
        <f t="shared" si="22"/>
        <v>42098.931559999997</v>
      </c>
    </row>
    <row r="108" spans="1:17">
      <c r="A108" s="39" t="s">
        <v>54</v>
      </c>
      <c r="B108" s="40" t="s">
        <v>44</v>
      </c>
      <c r="C108" s="41">
        <v>57123.39445</v>
      </c>
      <c r="D108" s="41">
        <v>2.0000000000000001E-4</v>
      </c>
      <c r="E108">
        <f t="shared" si="18"/>
        <v>19704.584350397086</v>
      </c>
      <c r="F108" s="30">
        <f t="shared" si="19"/>
        <v>19703.5</v>
      </c>
      <c r="G108">
        <f t="shared" si="20"/>
        <v>0.31540500000119209</v>
      </c>
      <c r="K108">
        <f t="shared" si="23"/>
        <v>0.31540500000119209</v>
      </c>
      <c r="O108">
        <f t="shared" ca="1" si="21"/>
        <v>0.31365701235731719</v>
      </c>
      <c r="Q108" s="2">
        <f t="shared" si="22"/>
        <v>42104.89445</v>
      </c>
    </row>
    <row r="109" spans="1:17">
      <c r="A109" s="39" t="s">
        <v>54</v>
      </c>
      <c r="B109" s="40" t="s">
        <v>44</v>
      </c>
      <c r="C109" s="41">
        <v>57123.394959999998</v>
      </c>
      <c r="D109" s="41">
        <v>2.9999999999999997E-4</v>
      </c>
      <c r="E109">
        <f t="shared" si="18"/>
        <v>19704.586103757687</v>
      </c>
      <c r="F109" s="30">
        <f t="shared" si="19"/>
        <v>19703.5</v>
      </c>
      <c r="G109">
        <f t="shared" si="20"/>
        <v>0.31591499999922235</v>
      </c>
      <c r="K109">
        <f t="shared" si="23"/>
        <v>0.31591499999922235</v>
      </c>
      <c r="O109">
        <f t="shared" ca="1" si="21"/>
        <v>0.31365701235731719</v>
      </c>
      <c r="Q109" s="2">
        <f t="shared" si="22"/>
        <v>42104.894959999998</v>
      </c>
    </row>
    <row r="110" spans="1:17">
      <c r="A110" s="39" t="s">
        <v>54</v>
      </c>
      <c r="B110" s="40" t="s">
        <v>44</v>
      </c>
      <c r="C110" s="41">
        <v>57123.395270000001</v>
      </c>
      <c r="D110" s="41">
        <v>2.9999999999999997E-4</v>
      </c>
      <c r="E110">
        <f t="shared" si="18"/>
        <v>19704.587169525912</v>
      </c>
      <c r="F110" s="30">
        <f t="shared" si="19"/>
        <v>19703.5</v>
      </c>
      <c r="G110">
        <f t="shared" si="20"/>
        <v>0.31622500000230502</v>
      </c>
      <c r="K110">
        <f t="shared" si="23"/>
        <v>0.31622500000230502</v>
      </c>
      <c r="O110">
        <f t="shared" ca="1" si="21"/>
        <v>0.31365701235731719</v>
      </c>
      <c r="Q110" s="2">
        <f t="shared" si="22"/>
        <v>42104.895270000001</v>
      </c>
    </row>
    <row r="111" spans="1:17">
      <c r="A111" s="39" t="s">
        <v>54</v>
      </c>
      <c r="B111" s="40" t="s">
        <v>43</v>
      </c>
      <c r="C111" s="41">
        <v>57123.538540000001</v>
      </c>
      <c r="D111" s="41">
        <v>2.9999999999999997E-4</v>
      </c>
      <c r="E111">
        <f t="shared" si="18"/>
        <v>19705.079726338234</v>
      </c>
      <c r="F111" s="30">
        <f t="shared" si="19"/>
        <v>19704</v>
      </c>
      <c r="G111">
        <f t="shared" si="20"/>
        <v>0.31406000000424683</v>
      </c>
      <c r="K111">
        <f t="shared" si="23"/>
        <v>0.31406000000424683</v>
      </c>
      <c r="O111">
        <f t="shared" ca="1" si="21"/>
        <v>0.31365760297875217</v>
      </c>
      <c r="Q111" s="2">
        <f t="shared" si="22"/>
        <v>42105.038540000001</v>
      </c>
    </row>
    <row r="112" spans="1:17">
      <c r="A112" s="39" t="s">
        <v>54</v>
      </c>
      <c r="B112" s="40" t="s">
        <v>43</v>
      </c>
      <c r="C112" s="41">
        <v>57123.53875</v>
      </c>
      <c r="D112" s="41">
        <v>2.0000000000000001E-4</v>
      </c>
      <c r="E112">
        <f t="shared" si="18"/>
        <v>19705.080448310244</v>
      </c>
      <c r="F112" s="30">
        <f t="shared" si="19"/>
        <v>19704</v>
      </c>
      <c r="G112">
        <f t="shared" si="20"/>
        <v>0.31427000000257976</v>
      </c>
      <c r="K112">
        <f t="shared" si="23"/>
        <v>0.31427000000257976</v>
      </c>
      <c r="O112">
        <f t="shared" ca="1" si="21"/>
        <v>0.31365760297875217</v>
      </c>
      <c r="Q112" s="2">
        <f t="shared" si="22"/>
        <v>42105.03875</v>
      </c>
    </row>
    <row r="113" spans="1:17">
      <c r="A113" s="39" t="s">
        <v>54</v>
      </c>
      <c r="B113" s="40" t="s">
        <v>43</v>
      </c>
      <c r="C113" s="41">
        <v>57123.538990000001</v>
      </c>
      <c r="D113" s="41">
        <v>2.9999999999999997E-4</v>
      </c>
      <c r="E113">
        <f t="shared" si="18"/>
        <v>19705.081273421121</v>
      </c>
      <c r="F113" s="30">
        <f t="shared" si="19"/>
        <v>19704</v>
      </c>
      <c r="G113">
        <f t="shared" si="20"/>
        <v>0.31451000000379281</v>
      </c>
      <c r="K113">
        <f t="shared" si="23"/>
        <v>0.31451000000379281</v>
      </c>
      <c r="O113">
        <f t="shared" ca="1" si="21"/>
        <v>0.31365760297875217</v>
      </c>
      <c r="Q113" s="2">
        <f t="shared" si="22"/>
        <v>42105.038990000001</v>
      </c>
    </row>
    <row r="114" spans="1:17">
      <c r="A114" s="39" t="s">
        <v>54</v>
      </c>
      <c r="B114" s="40" t="s">
        <v>44</v>
      </c>
      <c r="C114" s="41">
        <v>57128.338969999997</v>
      </c>
      <c r="D114" s="41">
        <v>2.9999999999999997E-4</v>
      </c>
      <c r="E114">
        <f t="shared" si="18"/>
        <v>19721.583422147345</v>
      </c>
      <c r="F114" s="30">
        <f t="shared" si="19"/>
        <v>19720.5</v>
      </c>
      <c r="G114">
        <f t="shared" si="20"/>
        <v>0.31513499999709893</v>
      </c>
      <c r="K114">
        <f t="shared" si="23"/>
        <v>0.31513499999709893</v>
      </c>
      <c r="O114">
        <f t="shared" ca="1" si="21"/>
        <v>0.3136770934861054</v>
      </c>
      <c r="Q114" s="2">
        <f t="shared" si="22"/>
        <v>42109.838969999997</v>
      </c>
    </row>
    <row r="115" spans="1:17">
      <c r="A115" s="39" t="s">
        <v>54</v>
      </c>
      <c r="B115" s="40" t="s">
        <v>44</v>
      </c>
      <c r="C115" s="41">
        <v>57128.339160000003</v>
      </c>
      <c r="D115" s="41">
        <v>2.9999999999999997E-4</v>
      </c>
      <c r="E115">
        <f t="shared" si="18"/>
        <v>19721.584075360141</v>
      </c>
      <c r="F115" s="30">
        <f t="shared" si="19"/>
        <v>19720.5</v>
      </c>
      <c r="G115">
        <f t="shared" si="20"/>
        <v>0.31532500000321306</v>
      </c>
      <c r="K115">
        <f t="shared" si="23"/>
        <v>0.31532500000321306</v>
      </c>
      <c r="O115">
        <f t="shared" ca="1" si="21"/>
        <v>0.3136770934861054</v>
      </c>
      <c r="Q115" s="2">
        <f t="shared" si="22"/>
        <v>42109.839160000003</v>
      </c>
    </row>
    <row r="116" spans="1:17">
      <c r="A116" s="39" t="s">
        <v>54</v>
      </c>
      <c r="B116" s="40" t="s">
        <v>44</v>
      </c>
      <c r="C116" s="41">
        <v>57128.339290000004</v>
      </c>
      <c r="D116" s="41">
        <v>2.9999999999999997E-4</v>
      </c>
      <c r="E116">
        <f t="shared" si="18"/>
        <v>19721.584522295198</v>
      </c>
      <c r="F116" s="30">
        <f t="shared" si="19"/>
        <v>19720.5</v>
      </c>
      <c r="G116">
        <f t="shared" si="20"/>
        <v>0.31545500000356697</v>
      </c>
      <c r="K116">
        <f t="shared" si="23"/>
        <v>0.31545500000356697</v>
      </c>
      <c r="O116">
        <f t="shared" ca="1" si="21"/>
        <v>0.3136770934861054</v>
      </c>
      <c r="Q116" s="2">
        <f t="shared" si="22"/>
        <v>42109.839290000004</v>
      </c>
    </row>
    <row r="117" spans="1:17">
      <c r="A117" s="39" t="s">
        <v>54</v>
      </c>
      <c r="B117" s="40" t="s">
        <v>43</v>
      </c>
      <c r="C117" s="41">
        <v>57128.483160000003</v>
      </c>
      <c r="D117" s="41">
        <v>2.0000000000000001E-4</v>
      </c>
      <c r="E117">
        <f t="shared" si="18"/>
        <v>19722.079141884707</v>
      </c>
      <c r="F117" s="30">
        <f t="shared" si="19"/>
        <v>19721</v>
      </c>
      <c r="G117">
        <f t="shared" si="20"/>
        <v>0.31389000000490341</v>
      </c>
      <c r="K117">
        <f t="shared" si="23"/>
        <v>0.31389000000490341</v>
      </c>
      <c r="O117">
        <f t="shared" ca="1" si="21"/>
        <v>0.31367768410754032</v>
      </c>
      <c r="Q117" s="2">
        <f t="shared" si="22"/>
        <v>42109.983160000003</v>
      </c>
    </row>
    <row r="118" spans="1:17">
      <c r="A118" s="39" t="s">
        <v>54</v>
      </c>
      <c r="B118" s="40" t="s">
        <v>43</v>
      </c>
      <c r="C118" s="41">
        <v>57128.483410000001</v>
      </c>
      <c r="D118" s="41">
        <v>4.0000000000000002E-4</v>
      </c>
      <c r="E118">
        <f t="shared" si="18"/>
        <v>19722.08000137519</v>
      </c>
      <c r="F118" s="30">
        <f t="shared" si="19"/>
        <v>19721</v>
      </c>
      <c r="G118">
        <f t="shared" si="20"/>
        <v>0.31414000000222586</v>
      </c>
      <c r="K118">
        <f t="shared" si="23"/>
        <v>0.31414000000222586</v>
      </c>
      <c r="O118">
        <f t="shared" ca="1" si="21"/>
        <v>0.31367768410754032</v>
      </c>
      <c r="Q118" s="2">
        <f t="shared" si="22"/>
        <v>42109.983410000001</v>
      </c>
    </row>
    <row r="119" spans="1:17">
      <c r="A119" s="39" t="s">
        <v>54</v>
      </c>
      <c r="B119" s="40" t="s">
        <v>43</v>
      </c>
      <c r="C119" s="41">
        <v>57128.483619999999</v>
      </c>
      <c r="D119" s="41">
        <v>2.9999999999999997E-4</v>
      </c>
      <c r="E119">
        <f t="shared" si="18"/>
        <v>19722.080723347201</v>
      </c>
      <c r="F119" s="30">
        <f t="shared" si="19"/>
        <v>19721</v>
      </c>
      <c r="G119">
        <f t="shared" si="20"/>
        <v>0.31435000000055879</v>
      </c>
      <c r="K119">
        <f t="shared" si="23"/>
        <v>0.31435000000055879</v>
      </c>
      <c r="O119">
        <f t="shared" ca="1" si="21"/>
        <v>0.31367768410754032</v>
      </c>
      <c r="Q119" s="2">
        <f t="shared" si="22"/>
        <v>42109.983619999999</v>
      </c>
    </row>
    <row r="120" spans="1:17">
      <c r="A120" s="39" t="s">
        <v>54</v>
      </c>
      <c r="B120" s="40" t="s">
        <v>43</v>
      </c>
      <c r="C120" s="41">
        <v>57208.472300000001</v>
      </c>
      <c r="D120" s="41">
        <v>2.0000000000000001E-4</v>
      </c>
      <c r="E120">
        <f t="shared" si="18"/>
        <v>19997.07876370888</v>
      </c>
      <c r="F120" s="30">
        <f t="shared" si="19"/>
        <v>19996</v>
      </c>
      <c r="G120">
        <f t="shared" si="20"/>
        <v>0.31378000000404427</v>
      </c>
      <c r="K120">
        <f t="shared" si="23"/>
        <v>0.31378000000404427</v>
      </c>
      <c r="O120">
        <f t="shared" ca="1" si="21"/>
        <v>0.31400252589676075</v>
      </c>
      <c r="Q120" s="2">
        <f t="shared" si="22"/>
        <v>42189.972300000001</v>
      </c>
    </row>
    <row r="121" spans="1:17">
      <c r="A121" s="39" t="s">
        <v>54</v>
      </c>
      <c r="B121" s="40" t="s">
        <v>43</v>
      </c>
      <c r="C121" s="41">
        <v>57208.472829999999</v>
      </c>
      <c r="D121" s="41">
        <v>2.0000000000000001E-4</v>
      </c>
      <c r="E121">
        <f t="shared" si="18"/>
        <v>19997.08058582872</v>
      </c>
      <c r="F121" s="30">
        <f t="shared" si="19"/>
        <v>19996</v>
      </c>
      <c r="G121">
        <f t="shared" si="20"/>
        <v>0.31431000000156928</v>
      </c>
      <c r="K121">
        <f t="shared" si="23"/>
        <v>0.31431000000156928</v>
      </c>
      <c r="O121">
        <f t="shared" ca="1" si="21"/>
        <v>0.31400252589676075</v>
      </c>
      <c r="Q121" s="2">
        <f t="shared" si="22"/>
        <v>42189.972829999999</v>
      </c>
    </row>
    <row r="122" spans="1:17">
      <c r="A122" s="39" t="s">
        <v>54</v>
      </c>
      <c r="B122" s="40" t="s">
        <v>43</v>
      </c>
      <c r="C122" s="41">
        <v>57208.475440000002</v>
      </c>
      <c r="D122" s="41">
        <v>4.0000000000000002E-4</v>
      </c>
      <c r="E122" s="44">
        <f t="shared" si="18"/>
        <v>19997.089558909487</v>
      </c>
      <c r="F122" s="30">
        <f t="shared" si="19"/>
        <v>19996</v>
      </c>
      <c r="G122">
        <f t="shared" si="20"/>
        <v>0.31692000000475673</v>
      </c>
      <c r="K122">
        <f t="shared" si="23"/>
        <v>0.31692000000475673</v>
      </c>
      <c r="O122">
        <f t="shared" ca="1" si="21"/>
        <v>0.31400252589676075</v>
      </c>
      <c r="Q122" s="2">
        <f t="shared" si="22"/>
        <v>42189.975440000002</v>
      </c>
    </row>
    <row r="123" spans="1:17">
      <c r="A123" s="39" t="s">
        <v>54</v>
      </c>
      <c r="B123" s="40" t="s">
        <v>44</v>
      </c>
      <c r="C123" s="41">
        <v>57467.488680000002</v>
      </c>
      <c r="D123" s="41">
        <v>8.0000000000000004E-4</v>
      </c>
      <c r="E123" s="44">
        <f t="shared" si="18"/>
        <v>20887.567229346456</v>
      </c>
      <c r="F123" s="30">
        <f t="shared" si="19"/>
        <v>20886.5</v>
      </c>
      <c r="G123">
        <f t="shared" si="20"/>
        <v>0.3104250000033062</v>
      </c>
      <c r="K123">
        <f t="shared" si="23"/>
        <v>0.3104250000033062</v>
      </c>
      <c r="O123">
        <f t="shared" ca="1" si="21"/>
        <v>0.31505442267240003</v>
      </c>
      <c r="Q123" s="2">
        <f t="shared" si="22"/>
        <v>42448.988680000002</v>
      </c>
    </row>
    <row r="124" spans="1:17">
      <c r="A124" s="39" t="s">
        <v>54</v>
      </c>
      <c r="B124" s="40" t="s">
        <v>43</v>
      </c>
      <c r="C124" s="41">
        <v>57470.547050000001</v>
      </c>
      <c r="D124" s="41">
        <v>1E-4</v>
      </c>
      <c r="E124" s="44">
        <f t="shared" si="18"/>
        <v>20898.081789115418</v>
      </c>
      <c r="F124" s="30">
        <f t="shared" si="19"/>
        <v>20897</v>
      </c>
      <c r="G124">
        <f t="shared" si="20"/>
        <v>0.31466000000364147</v>
      </c>
      <c r="K124">
        <f t="shared" si="23"/>
        <v>0.31466000000364147</v>
      </c>
      <c r="O124">
        <f t="shared" ca="1" si="21"/>
        <v>0.31506682572253392</v>
      </c>
      <c r="Q124" s="2">
        <f t="shared" si="22"/>
        <v>42452.047050000001</v>
      </c>
    </row>
    <row r="125" spans="1:17">
      <c r="A125" s="41" t="s">
        <v>0</v>
      </c>
      <c r="B125" s="40" t="s">
        <v>43</v>
      </c>
      <c r="C125" s="41">
        <v>57531.0478</v>
      </c>
      <c r="D125" s="41" t="s">
        <v>1</v>
      </c>
      <c r="E125" s="44">
        <f t="shared" si="18"/>
        <v>21106.081067143401</v>
      </c>
      <c r="F125" s="30">
        <f t="shared" si="19"/>
        <v>21105</v>
      </c>
      <c r="G125">
        <f t="shared" si="20"/>
        <v>0.31445000000530854</v>
      </c>
      <c r="K125">
        <f t="shared" si="23"/>
        <v>0.31445000000530854</v>
      </c>
      <c r="O125">
        <f t="shared" ca="1" si="21"/>
        <v>0.31531252423947154</v>
      </c>
      <c r="Q125" s="2">
        <f t="shared" si="22"/>
        <v>42512.5478</v>
      </c>
    </row>
    <row r="126" spans="1:17">
      <c r="A126" s="39" t="s">
        <v>2</v>
      </c>
      <c r="B126" s="42" t="s">
        <v>43</v>
      </c>
      <c r="C126" s="43">
        <v>57831.663</v>
      </c>
      <c r="D126" s="43">
        <v>4.0000000000000002E-4</v>
      </c>
      <c r="E126" s="44">
        <f t="shared" si="18"/>
        <v>22139.584694193287</v>
      </c>
      <c r="F126" s="30">
        <f t="shared" si="19"/>
        <v>22138.5</v>
      </c>
      <c r="G126">
        <f t="shared" si="20"/>
        <v>0.31550499999866588</v>
      </c>
      <c r="K126">
        <f t="shared" si="23"/>
        <v>0.31550499999866588</v>
      </c>
      <c r="O126">
        <f t="shared" ca="1" si="21"/>
        <v>0.31653333874550543</v>
      </c>
      <c r="Q126" s="2">
        <f t="shared" si="22"/>
        <v>42813.163</v>
      </c>
    </row>
    <row r="127" spans="1:17">
      <c r="A127" s="45" t="s">
        <v>55</v>
      </c>
      <c r="B127" s="46" t="s">
        <v>44</v>
      </c>
      <c r="C127" s="47">
        <v>57844.462309999857</v>
      </c>
      <c r="D127" s="47">
        <v>1E-4</v>
      </c>
      <c r="E127" s="44">
        <f t="shared" si="18"/>
        <v>22183.588235293631</v>
      </c>
      <c r="F127" s="30">
        <f t="shared" si="19"/>
        <v>22182.5</v>
      </c>
      <c r="G127">
        <f t="shared" si="20"/>
        <v>0.31653499985986855</v>
      </c>
      <c r="K127">
        <f t="shared" si="23"/>
        <v>0.31653499985986855</v>
      </c>
      <c r="O127">
        <f t="shared" ca="1" si="21"/>
        <v>0.3165853134317807</v>
      </c>
      <c r="Q127" s="2">
        <f t="shared" si="22"/>
        <v>42825.962309999857</v>
      </c>
    </row>
    <row r="128" spans="1:17">
      <c r="A128" s="45" t="s">
        <v>55</v>
      </c>
      <c r="B128" s="46" t="s">
        <v>44</v>
      </c>
      <c r="C128" s="47">
        <v>57844.462319999933</v>
      </c>
      <c r="D128" s="47">
        <v>2.0000000000000001E-4</v>
      </c>
      <c r="E128" s="44">
        <f t="shared" si="18"/>
        <v>22183.58826967351</v>
      </c>
      <c r="F128" s="30">
        <f t="shared" si="19"/>
        <v>22182.5</v>
      </c>
      <c r="G128">
        <f t="shared" si="20"/>
        <v>0.31654499993601348</v>
      </c>
      <c r="K128">
        <f t="shared" si="23"/>
        <v>0.31654499993601348</v>
      </c>
      <c r="O128">
        <f t="shared" ca="1" si="21"/>
        <v>0.3165853134317807</v>
      </c>
      <c r="Q128" s="2">
        <f t="shared" si="22"/>
        <v>42825.962319999933</v>
      </c>
    </row>
    <row r="129" spans="1:17">
      <c r="A129" s="45" t="s">
        <v>55</v>
      </c>
      <c r="B129" s="46" t="s">
        <v>44</v>
      </c>
      <c r="C129" s="47">
        <v>57844.462520000059</v>
      </c>
      <c r="D129" s="47">
        <v>2.0000000000000001E-4</v>
      </c>
      <c r="E129" s="44">
        <f t="shared" si="18"/>
        <v>22183.58895726634</v>
      </c>
      <c r="F129" s="30">
        <f t="shared" si="19"/>
        <v>22182.5</v>
      </c>
      <c r="G129">
        <f t="shared" si="20"/>
        <v>0.31674500006192829</v>
      </c>
      <c r="K129">
        <f t="shared" si="23"/>
        <v>0.31674500006192829</v>
      </c>
      <c r="O129">
        <f t="shared" ca="1" si="21"/>
        <v>0.3165853134317807</v>
      </c>
      <c r="Q129" s="2">
        <f t="shared" si="22"/>
        <v>42825.962520000059</v>
      </c>
    </row>
    <row r="130" spans="1:17">
      <c r="A130" s="45" t="s">
        <v>55</v>
      </c>
      <c r="B130" s="46" t="s">
        <v>43</v>
      </c>
      <c r="C130" s="47">
        <v>57844.606780000031</v>
      </c>
      <c r="D130" s="47">
        <v>2.0000000000000001E-4</v>
      </c>
      <c r="E130" s="44">
        <f t="shared" si="18"/>
        <v>22184.084917660919</v>
      </c>
      <c r="F130" s="30">
        <f t="shared" si="19"/>
        <v>22183</v>
      </c>
      <c r="G130">
        <f t="shared" si="20"/>
        <v>0.31557000003522262</v>
      </c>
      <c r="K130">
        <f t="shared" si="23"/>
        <v>0.31557000003522262</v>
      </c>
      <c r="O130">
        <f t="shared" ca="1" si="21"/>
        <v>0.31658590405321563</v>
      </c>
      <c r="Q130" s="2">
        <f t="shared" si="22"/>
        <v>42826.106780000031</v>
      </c>
    </row>
    <row r="131" spans="1:17">
      <c r="A131" s="45" t="s">
        <v>55</v>
      </c>
      <c r="B131" s="46" t="s">
        <v>43</v>
      </c>
      <c r="C131" s="47">
        <v>57844.606980000157</v>
      </c>
      <c r="D131" s="47">
        <v>1E-4</v>
      </c>
      <c r="E131" s="44">
        <f t="shared" si="18"/>
        <v>22184.085605253749</v>
      </c>
      <c r="F131" s="30">
        <f t="shared" si="19"/>
        <v>22183</v>
      </c>
      <c r="G131">
        <f t="shared" si="20"/>
        <v>0.31577000016113743</v>
      </c>
      <c r="K131">
        <f t="shared" si="23"/>
        <v>0.31577000016113743</v>
      </c>
      <c r="O131">
        <f t="shared" ca="1" si="21"/>
        <v>0.31658590405321563</v>
      </c>
      <c r="Q131" s="2">
        <f t="shared" si="22"/>
        <v>42826.106980000157</v>
      </c>
    </row>
    <row r="132" spans="1:17">
      <c r="A132" s="45" t="s">
        <v>55</v>
      </c>
      <c r="B132" s="46" t="s">
        <v>43</v>
      </c>
      <c r="C132" s="47">
        <v>57844.607050000224</v>
      </c>
      <c r="D132" s="47">
        <v>1E-4</v>
      </c>
      <c r="E132" s="44">
        <f t="shared" si="18"/>
        <v>22184.085845911319</v>
      </c>
      <c r="F132" s="30">
        <f t="shared" si="19"/>
        <v>22183</v>
      </c>
      <c r="G132">
        <f t="shared" si="20"/>
        <v>0.31584000022849068</v>
      </c>
      <c r="K132">
        <f t="shared" si="23"/>
        <v>0.31584000022849068</v>
      </c>
      <c r="O132">
        <f t="shared" ca="1" si="21"/>
        <v>0.31658590405321563</v>
      </c>
      <c r="Q132" s="2">
        <f t="shared" si="22"/>
        <v>42826.107050000224</v>
      </c>
    </row>
    <row r="133" spans="1:17">
      <c r="A133" s="39" t="s">
        <v>2</v>
      </c>
      <c r="B133" s="42" t="s">
        <v>43</v>
      </c>
      <c r="C133" s="43">
        <v>57848.534599999999</v>
      </c>
      <c r="D133" s="43">
        <v>2.9999999999999997E-4</v>
      </c>
      <c r="E133" s="44">
        <f t="shared" ref="E133:E152" si="24">+(C133-C$7)/C$8</f>
        <v>22197.588613469936</v>
      </c>
      <c r="F133" s="30">
        <f t="shared" si="19"/>
        <v>22196.5</v>
      </c>
      <c r="G133">
        <f t="shared" si="20"/>
        <v>0.31664499999897089</v>
      </c>
      <c r="K133">
        <f t="shared" si="23"/>
        <v>0.31664499999897089</v>
      </c>
      <c r="O133">
        <f t="shared" ca="1" si="21"/>
        <v>0.31660185083195919</v>
      </c>
      <c r="Q133" s="2">
        <f t="shared" si="22"/>
        <v>42830.034599999999</v>
      </c>
    </row>
    <row r="134" spans="1:17">
      <c r="A134" s="39" t="s">
        <v>2</v>
      </c>
      <c r="B134" s="42" t="s">
        <v>43</v>
      </c>
      <c r="C134" s="43">
        <v>57848.679199999999</v>
      </c>
      <c r="D134" s="43">
        <v>2.0000000000000001E-4</v>
      </c>
      <c r="E134" s="44">
        <f t="shared" si="24"/>
        <v>22198.085742771684</v>
      </c>
      <c r="F134" s="30">
        <f t="shared" si="19"/>
        <v>22197</v>
      </c>
      <c r="G134">
        <f t="shared" si="20"/>
        <v>0.31581000000005588</v>
      </c>
      <c r="K134">
        <f t="shared" si="23"/>
        <v>0.31581000000005588</v>
      </c>
      <c r="O134">
        <f t="shared" ca="1" si="21"/>
        <v>0.31660244145339411</v>
      </c>
      <c r="Q134" s="2">
        <f t="shared" si="22"/>
        <v>42830.179199999999</v>
      </c>
    </row>
    <row r="135" spans="1:17">
      <c r="A135" s="45" t="s">
        <v>55</v>
      </c>
      <c r="B135" s="46" t="s">
        <v>43</v>
      </c>
      <c r="C135" s="47">
        <v>57853.332119999919</v>
      </c>
      <c r="D135" s="47">
        <v>2.9999999999999997E-4</v>
      </c>
      <c r="E135" s="44">
        <f t="shared" si="24"/>
        <v>22214.082304809435</v>
      </c>
      <c r="F135" s="30">
        <f t="shared" si="19"/>
        <v>22213</v>
      </c>
      <c r="G135">
        <f t="shared" si="20"/>
        <v>0.3148099999234546</v>
      </c>
      <c r="K135">
        <f t="shared" si="23"/>
        <v>0.3148099999234546</v>
      </c>
      <c r="O135">
        <f t="shared" ca="1" si="21"/>
        <v>0.31662134133931241</v>
      </c>
      <c r="Q135" s="2">
        <f t="shared" si="22"/>
        <v>42834.832119999919</v>
      </c>
    </row>
    <row r="136" spans="1:17">
      <c r="A136" s="45" t="s">
        <v>55</v>
      </c>
      <c r="B136" s="46" t="s">
        <v>43</v>
      </c>
      <c r="C136" s="47">
        <v>57853.332760000136</v>
      </c>
      <c r="D136" s="47">
        <v>4.0000000000000002E-4</v>
      </c>
      <c r="E136" s="44">
        <f t="shared" si="24"/>
        <v>22214.084505105842</v>
      </c>
      <c r="F136" s="30">
        <f t="shared" si="19"/>
        <v>22213</v>
      </c>
      <c r="G136">
        <f t="shared" si="20"/>
        <v>0.31545000014011748</v>
      </c>
      <c r="K136">
        <f t="shared" si="23"/>
        <v>0.31545000014011748</v>
      </c>
      <c r="O136">
        <f t="shared" ca="1" si="21"/>
        <v>0.31662134133931241</v>
      </c>
      <c r="Q136" s="2">
        <f t="shared" si="22"/>
        <v>42834.832760000136</v>
      </c>
    </row>
    <row r="137" spans="1:17">
      <c r="A137" s="45" t="s">
        <v>55</v>
      </c>
      <c r="B137" s="46" t="s">
        <v>43</v>
      </c>
      <c r="C137" s="47">
        <v>57853.333300000057</v>
      </c>
      <c r="D137" s="47">
        <v>2.0000000000000001E-4</v>
      </c>
      <c r="E137" s="44">
        <f t="shared" si="24"/>
        <v>22214.086361605037</v>
      </c>
      <c r="F137" s="30">
        <f t="shared" si="19"/>
        <v>22213</v>
      </c>
      <c r="G137">
        <f t="shared" si="20"/>
        <v>0.31599000006099232</v>
      </c>
      <c r="K137">
        <f t="shared" si="23"/>
        <v>0.31599000006099232</v>
      </c>
      <c r="O137">
        <f t="shared" ca="1" si="21"/>
        <v>0.31662134133931241</v>
      </c>
      <c r="Q137" s="2">
        <f t="shared" si="22"/>
        <v>42834.833300000057</v>
      </c>
    </row>
    <row r="138" spans="1:17">
      <c r="A138" s="45" t="s">
        <v>55</v>
      </c>
      <c r="B138" s="46" t="s">
        <v>44</v>
      </c>
      <c r="C138" s="47">
        <v>57853.479820000008</v>
      </c>
      <c r="D138" s="47">
        <v>2.0000000000000001E-4</v>
      </c>
      <c r="E138" s="44">
        <f t="shared" si="24"/>
        <v>22214.590091793616</v>
      </c>
      <c r="F138" s="30">
        <f t="shared" si="19"/>
        <v>22213.5</v>
      </c>
      <c r="G138">
        <f t="shared" si="20"/>
        <v>0.31707500000629807</v>
      </c>
      <c r="K138">
        <f t="shared" si="23"/>
        <v>0.31707500000629807</v>
      </c>
      <c r="O138">
        <f t="shared" ca="1" si="21"/>
        <v>0.31662193196074734</v>
      </c>
      <c r="Q138" s="2">
        <f t="shared" si="22"/>
        <v>42834.979820000008</v>
      </c>
    </row>
    <row r="139" spans="1:17">
      <c r="A139" s="45" t="s">
        <v>55</v>
      </c>
      <c r="B139" s="46" t="s">
        <v>44</v>
      </c>
      <c r="C139" s="47">
        <v>57853.480059999973</v>
      </c>
      <c r="D139" s="47">
        <v>2.0000000000000001E-4</v>
      </c>
      <c r="E139" s="44">
        <f t="shared" si="24"/>
        <v>22214.59091690437</v>
      </c>
      <c r="F139" s="30">
        <f t="shared" si="19"/>
        <v>22213.5</v>
      </c>
      <c r="G139">
        <f t="shared" si="20"/>
        <v>0.31731499997113133</v>
      </c>
      <c r="K139">
        <f t="shared" si="23"/>
        <v>0.31731499997113133</v>
      </c>
      <c r="O139">
        <f t="shared" ca="1" si="21"/>
        <v>0.31662193196074734</v>
      </c>
      <c r="Q139" s="2">
        <f t="shared" si="22"/>
        <v>42834.980059999973</v>
      </c>
    </row>
    <row r="140" spans="1:17">
      <c r="A140" s="45" t="s">
        <v>55</v>
      </c>
      <c r="B140" s="46" t="s">
        <v>44</v>
      </c>
      <c r="C140" s="47">
        <v>57853.480219999794</v>
      </c>
      <c r="D140" s="47">
        <v>2.0000000000000001E-4</v>
      </c>
      <c r="E140" s="44">
        <f t="shared" si="24"/>
        <v>22214.591466977668</v>
      </c>
      <c r="F140" s="30">
        <f t="shared" si="19"/>
        <v>22213.5</v>
      </c>
      <c r="G140">
        <f t="shared" si="20"/>
        <v>0.31747499979246641</v>
      </c>
      <c r="K140">
        <f t="shared" si="23"/>
        <v>0.31747499979246641</v>
      </c>
      <c r="O140">
        <f t="shared" ca="1" si="21"/>
        <v>0.31662193196074734</v>
      </c>
      <c r="Q140" s="2">
        <f t="shared" si="22"/>
        <v>42834.980219999794</v>
      </c>
    </row>
    <row r="141" spans="1:17">
      <c r="A141" s="45" t="s">
        <v>55</v>
      </c>
      <c r="B141" s="46" t="s">
        <v>43</v>
      </c>
      <c r="C141" s="47">
        <v>57853.623459999915</v>
      </c>
      <c r="D141" s="47">
        <v>1E-4</v>
      </c>
      <c r="E141" s="44">
        <f t="shared" si="24"/>
        <v>22215.083920651548</v>
      </c>
      <c r="F141" s="30">
        <f t="shared" si="19"/>
        <v>22214</v>
      </c>
      <c r="G141">
        <f t="shared" si="20"/>
        <v>0.31527999991521938</v>
      </c>
      <c r="K141">
        <f t="shared" si="23"/>
        <v>0.31527999991521938</v>
      </c>
      <c r="O141">
        <f t="shared" ca="1" si="21"/>
        <v>0.31662252258218232</v>
      </c>
      <c r="Q141" s="2">
        <f t="shared" si="22"/>
        <v>42835.123459999915</v>
      </c>
    </row>
    <row r="142" spans="1:17">
      <c r="A142" s="45" t="s">
        <v>55</v>
      </c>
      <c r="B142" s="46" t="s">
        <v>43</v>
      </c>
      <c r="C142" s="47">
        <v>57853.623689999804</v>
      </c>
      <c r="D142" s="47">
        <v>2.0000000000000001E-4</v>
      </c>
      <c r="E142" s="44">
        <f t="shared" si="24"/>
        <v>22215.08471138242</v>
      </c>
      <c r="F142" s="30">
        <f t="shared" si="19"/>
        <v>22214</v>
      </c>
      <c r="G142">
        <f t="shared" si="20"/>
        <v>0.3155099998039077</v>
      </c>
      <c r="K142">
        <f t="shared" si="23"/>
        <v>0.3155099998039077</v>
      </c>
      <c r="O142">
        <f t="shared" ca="1" si="21"/>
        <v>0.31662252258218232</v>
      </c>
      <c r="Q142" s="2">
        <f t="shared" si="22"/>
        <v>42835.123689999804</v>
      </c>
    </row>
    <row r="143" spans="1:17">
      <c r="A143" s="45" t="s">
        <v>55</v>
      </c>
      <c r="B143" s="46" t="s">
        <v>43</v>
      </c>
      <c r="C143" s="47">
        <v>57853.624129999895</v>
      </c>
      <c r="D143" s="47">
        <v>4.0000000000000002E-4</v>
      </c>
      <c r="E143" s="44">
        <f t="shared" si="24"/>
        <v>22215.086224086004</v>
      </c>
      <c r="F143" s="30">
        <f t="shared" si="19"/>
        <v>22214</v>
      </c>
      <c r="G143">
        <f t="shared" si="20"/>
        <v>0.31594999989465578</v>
      </c>
      <c r="K143">
        <f t="shared" si="23"/>
        <v>0.31594999989465578</v>
      </c>
      <c r="O143">
        <f t="shared" ca="1" si="21"/>
        <v>0.31662252258218232</v>
      </c>
      <c r="Q143" s="2">
        <f t="shared" si="22"/>
        <v>42835.124129999895</v>
      </c>
    </row>
    <row r="144" spans="1:17">
      <c r="A144" s="39" t="s">
        <v>2</v>
      </c>
      <c r="B144" s="42" t="s">
        <v>43</v>
      </c>
      <c r="C144" s="43">
        <v>57858.568299999999</v>
      </c>
      <c r="D144" s="43">
        <v>2.9999999999999997E-4</v>
      </c>
      <c r="E144" s="44">
        <f t="shared" si="24"/>
        <v>22232.084092549936</v>
      </c>
      <c r="F144" s="30">
        <f t="shared" si="19"/>
        <v>22231</v>
      </c>
      <c r="G144">
        <f t="shared" si="20"/>
        <v>0.31532999999762978</v>
      </c>
      <c r="K144">
        <f t="shared" si="23"/>
        <v>0.31532999999762978</v>
      </c>
      <c r="O144">
        <f t="shared" ca="1" si="21"/>
        <v>0.31664260371097047</v>
      </c>
      <c r="Q144" s="2">
        <f t="shared" si="22"/>
        <v>42840.068299999999</v>
      </c>
    </row>
    <row r="145" spans="1:17">
      <c r="A145" s="39" t="s">
        <v>2</v>
      </c>
      <c r="B145" s="42" t="s">
        <v>43</v>
      </c>
      <c r="C145" s="43">
        <v>57862.495600000002</v>
      </c>
      <c r="D145" s="43">
        <v>2.0000000000000001E-4</v>
      </c>
      <c r="E145" s="44">
        <f t="shared" si="24"/>
        <v>22245.586000618845</v>
      </c>
      <c r="F145" s="30">
        <f t="shared" si="19"/>
        <v>22244.5</v>
      </c>
      <c r="G145">
        <f t="shared" si="20"/>
        <v>0.31588500000361819</v>
      </c>
      <c r="K145">
        <f t="shared" si="23"/>
        <v>0.31588500000361819</v>
      </c>
      <c r="O145">
        <f t="shared" ca="1" si="21"/>
        <v>0.31665855048971403</v>
      </c>
      <c r="Q145" s="2">
        <f t="shared" si="22"/>
        <v>42843.995600000002</v>
      </c>
    </row>
    <row r="146" spans="1:17">
      <c r="A146" s="39" t="s">
        <v>2</v>
      </c>
      <c r="B146" s="42" t="s">
        <v>43</v>
      </c>
      <c r="C146" s="43">
        <v>57862.640800000001</v>
      </c>
      <c r="D146" s="43">
        <v>5.9999999999999995E-4</v>
      </c>
      <c r="E146" s="44">
        <f t="shared" si="24"/>
        <v>22246.085192697774</v>
      </c>
      <c r="F146" s="30">
        <f t="shared" si="19"/>
        <v>22245</v>
      </c>
      <c r="G146">
        <f t="shared" si="20"/>
        <v>0.31565000000409782</v>
      </c>
      <c r="K146">
        <f t="shared" si="23"/>
        <v>0.31565000000409782</v>
      </c>
      <c r="O146">
        <f t="shared" ca="1" si="21"/>
        <v>0.31665914111114896</v>
      </c>
      <c r="Q146" s="2">
        <f t="shared" si="22"/>
        <v>42844.140800000001</v>
      </c>
    </row>
    <row r="147" spans="1:17">
      <c r="A147" s="45" t="s">
        <v>55</v>
      </c>
      <c r="B147" s="46" t="s">
        <v>44</v>
      </c>
      <c r="C147" s="47">
        <v>57874.421469999943</v>
      </c>
      <c r="D147" s="47">
        <v>2.0000000000000001E-4</v>
      </c>
      <c r="E147" s="44">
        <f t="shared" si="24"/>
        <v>22286.586688211035</v>
      </c>
      <c r="F147" s="30">
        <f t="shared" si="19"/>
        <v>22285.5</v>
      </c>
      <c r="G147">
        <f t="shared" si="20"/>
        <v>0.3160849999403581</v>
      </c>
      <c r="K147">
        <f t="shared" si="23"/>
        <v>0.3160849999403581</v>
      </c>
      <c r="O147">
        <f t="shared" ca="1" si="21"/>
        <v>0.31670698144737963</v>
      </c>
      <c r="Q147" s="2">
        <f t="shared" si="22"/>
        <v>42855.921469999943</v>
      </c>
    </row>
    <row r="148" spans="1:17">
      <c r="A148" s="45" t="s">
        <v>55</v>
      </c>
      <c r="B148" s="46" t="s">
        <v>44</v>
      </c>
      <c r="C148" s="47">
        <v>57874.421879999805</v>
      </c>
      <c r="D148" s="47">
        <v>1E-4</v>
      </c>
      <c r="E148" s="44">
        <f t="shared" si="24"/>
        <v>22286.588097774973</v>
      </c>
      <c r="F148" s="30">
        <f t="shared" si="19"/>
        <v>22285.5</v>
      </c>
      <c r="G148">
        <f t="shared" si="20"/>
        <v>0.31649499980267137</v>
      </c>
      <c r="K148">
        <f t="shared" si="23"/>
        <v>0.31649499980267137</v>
      </c>
      <c r="O148">
        <f t="shared" ca="1" si="21"/>
        <v>0.31670698144737963</v>
      </c>
      <c r="Q148" s="2">
        <f t="shared" si="22"/>
        <v>42855.921879999805</v>
      </c>
    </row>
    <row r="149" spans="1:17">
      <c r="A149" s="45" t="s">
        <v>55</v>
      </c>
      <c r="B149" s="46" t="s">
        <v>44</v>
      </c>
      <c r="C149" s="47">
        <v>57874.422009999864</v>
      </c>
      <c r="D149" s="47">
        <v>1E-4</v>
      </c>
      <c r="E149" s="44">
        <f t="shared" si="24"/>
        <v>22286.58854471023</v>
      </c>
      <c r="F149" s="30">
        <f t="shared" si="19"/>
        <v>22285.5</v>
      </c>
      <c r="G149">
        <f t="shared" si="20"/>
        <v>0.31662499986123294</v>
      </c>
      <c r="K149">
        <f t="shared" si="23"/>
        <v>0.31662499986123294</v>
      </c>
      <c r="O149">
        <f t="shared" ca="1" si="21"/>
        <v>0.31670698144737963</v>
      </c>
      <c r="Q149" s="2">
        <f t="shared" si="22"/>
        <v>42855.922009999864</v>
      </c>
    </row>
    <row r="150" spans="1:17">
      <c r="A150" s="45" t="s">
        <v>55</v>
      </c>
      <c r="B150" s="46" t="s">
        <v>43</v>
      </c>
      <c r="C150" s="47">
        <v>57874.566670000087</v>
      </c>
      <c r="D150" s="47">
        <v>2.0000000000000001E-4</v>
      </c>
      <c r="E150" s="44">
        <f t="shared" si="24"/>
        <v>22287.08588029047</v>
      </c>
      <c r="F150" s="30">
        <f t="shared" si="19"/>
        <v>22286</v>
      </c>
      <c r="G150">
        <f t="shared" si="20"/>
        <v>0.31585000008635689</v>
      </c>
      <c r="K150">
        <f t="shared" si="23"/>
        <v>0.31585000008635689</v>
      </c>
      <c r="O150">
        <f t="shared" ca="1" si="21"/>
        <v>0.31670757206881456</v>
      </c>
      <c r="Q150" s="2">
        <f t="shared" si="22"/>
        <v>42856.066670000087</v>
      </c>
    </row>
    <row r="151" spans="1:17">
      <c r="A151" s="45" t="s">
        <v>55</v>
      </c>
      <c r="B151" s="46" t="s">
        <v>43</v>
      </c>
      <c r="C151" s="47">
        <v>57874.566670000087</v>
      </c>
      <c r="D151" s="47">
        <v>2.0000000000000001E-4</v>
      </c>
      <c r="E151" s="44">
        <f t="shared" si="24"/>
        <v>22287.08588029047</v>
      </c>
      <c r="F151" s="30">
        <f t="shared" si="19"/>
        <v>22286</v>
      </c>
      <c r="G151">
        <f t="shared" si="20"/>
        <v>0.31585000008635689</v>
      </c>
      <c r="K151">
        <f t="shared" si="23"/>
        <v>0.31585000008635689</v>
      </c>
      <c r="O151">
        <f t="shared" ca="1" si="21"/>
        <v>0.31670757206881456</v>
      </c>
      <c r="Q151" s="2">
        <f t="shared" si="22"/>
        <v>42856.066670000087</v>
      </c>
    </row>
    <row r="152" spans="1:17">
      <c r="A152" s="45" t="s">
        <v>55</v>
      </c>
      <c r="B152" s="46" t="s">
        <v>43</v>
      </c>
      <c r="C152" s="47">
        <v>57874.567329999991</v>
      </c>
      <c r="D152" s="47">
        <v>1E-4</v>
      </c>
      <c r="E152" s="44">
        <f t="shared" si="24"/>
        <v>22287.08814934504</v>
      </c>
      <c r="F152" s="30">
        <f t="shared" si="19"/>
        <v>22286</v>
      </c>
      <c r="G152">
        <f t="shared" si="20"/>
        <v>0.31650999998964835</v>
      </c>
      <c r="K152">
        <f t="shared" si="23"/>
        <v>0.31650999998964835</v>
      </c>
      <c r="O152">
        <f t="shared" ca="1" si="21"/>
        <v>0.31670757206881456</v>
      </c>
      <c r="Q152" s="2">
        <f t="shared" si="22"/>
        <v>42856.067329999991</v>
      </c>
    </row>
    <row r="153" spans="1:17">
      <c r="A153" s="48" t="s">
        <v>56</v>
      </c>
      <c r="B153" s="49" t="s">
        <v>43</v>
      </c>
      <c r="C153" s="50">
        <v>59010.566700000003</v>
      </c>
      <c r="D153" s="48">
        <v>3.5000000000000001E-3</v>
      </c>
      <c r="E153" s="44">
        <f t="shared" ref="E153:E155" si="25">+(C153-C$7)/C$8</f>
        <v>26192.610788324695</v>
      </c>
      <c r="F153" s="30">
        <f t="shared" ref="F153:F155" si="26">ROUND(2*E153,0)/2-1</f>
        <v>26191.5</v>
      </c>
      <c r="G153">
        <f t="shared" ref="G153:G155" si="27">+C153-(C$7+F153*C$8)</f>
        <v>0.32309500000701519</v>
      </c>
      <c r="K153">
        <f t="shared" ref="K153:K155" si="28">+G153</f>
        <v>0.32309500000701519</v>
      </c>
      <c r="O153">
        <f t="shared" ref="O153:O155" ca="1" si="29">+C$11+C$12*$F153</f>
        <v>0.32132091609717967</v>
      </c>
      <c r="Q153" s="2">
        <f t="shared" ref="Q153:Q155" si="30">+C153-15018.5</f>
        <v>43992.066700000003</v>
      </c>
    </row>
    <row r="154" spans="1:17">
      <c r="A154" s="48" t="s">
        <v>56</v>
      </c>
      <c r="B154" s="49" t="s">
        <v>43</v>
      </c>
      <c r="C154" s="50">
        <v>59018.420299999998</v>
      </c>
      <c r="D154" s="48">
        <v>3.5000000000000001E-3</v>
      </c>
      <c r="E154" s="44">
        <f t="shared" si="25"/>
        <v>26219.611166500494</v>
      </c>
      <c r="F154" s="30">
        <f t="shared" si="26"/>
        <v>26218.5</v>
      </c>
      <c r="G154">
        <f t="shared" si="27"/>
        <v>0.32320500000059837</v>
      </c>
      <c r="K154">
        <f t="shared" si="28"/>
        <v>0.32320500000059837</v>
      </c>
      <c r="O154">
        <f t="shared" ca="1" si="29"/>
        <v>0.32135280965466678</v>
      </c>
      <c r="Q154" s="2">
        <f t="shared" si="30"/>
        <v>43999.920299999998</v>
      </c>
    </row>
    <row r="155" spans="1:17">
      <c r="A155" s="48" t="s">
        <v>56</v>
      </c>
      <c r="B155" s="49" t="s">
        <v>43</v>
      </c>
      <c r="C155" s="50">
        <v>59024.3822</v>
      </c>
      <c r="D155" s="48">
        <v>3.5000000000000001E-3</v>
      </c>
      <c r="E155" s="44">
        <f t="shared" si="25"/>
        <v>26240.107952006052</v>
      </c>
      <c r="F155" s="30">
        <f t="shared" si="26"/>
        <v>26239</v>
      </c>
      <c r="G155">
        <f t="shared" si="27"/>
        <v>0.32226999999693362</v>
      </c>
      <c r="K155">
        <f t="shared" si="28"/>
        <v>0.32226999999693362</v>
      </c>
      <c r="O155">
        <f t="shared" ca="1" si="29"/>
        <v>0.32137702513349958</v>
      </c>
      <c r="Q155" s="2">
        <f t="shared" si="30"/>
        <v>44005.8822</v>
      </c>
    </row>
    <row r="156" spans="1:17">
      <c r="C156" s="8"/>
      <c r="D156" s="8"/>
    </row>
    <row r="157" spans="1:17">
      <c r="C157" s="8"/>
      <c r="D157" s="8"/>
    </row>
    <row r="158" spans="1:17">
      <c r="C158" s="8"/>
      <c r="D158" s="8"/>
    </row>
    <row r="159" spans="1:17">
      <c r="C159" s="8"/>
      <c r="D159" s="8"/>
    </row>
    <row r="160" spans="1:17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</sheetData>
  <protectedRanges>
    <protectedRange sqref="A132:D152" name="Range1"/>
  </protectedRanges>
  <phoneticPr fontId="8" type="noConversion"/>
  <hyperlinks>
    <hyperlink ref="H2876" r:id="rId1" display="http://vsolj.cetus-net.org/bulletin.html"/>
    <hyperlink ref="H64770" r:id="rId2" display="http://vsolj.cetus-net.org/bulletin.html"/>
    <hyperlink ref="H64763" r:id="rId3" display="https://www.aavso.org/ejaavso"/>
    <hyperlink ref="AP1621" r:id="rId4" display="http://cdsbib.u-strasbg.fr/cgi-bin/cdsbib?1990RMxAA..21..381G"/>
    <hyperlink ref="AP1618" r:id="rId5" display="http://cdsbib.u-strasbg.fr/cgi-bin/cdsbib?1990RMxAA..21..381G"/>
    <hyperlink ref="AP1620" r:id="rId6" display="http://cdsbib.u-strasbg.fr/cgi-bin/cdsbib?1990RMxAA..21..381G"/>
    <hyperlink ref="AP1596" r:id="rId7" display="http://cdsbib.u-strasbg.fr/cgi-bin/cdsbib?1990RMxAA..21..381G"/>
    <hyperlink ref="I64770" r:id="rId8" display="http://vsolj.cetus-net.org/bulletin.html"/>
    <hyperlink ref="AQ1757" r:id="rId9" display="http://cdsbib.u-strasbg.fr/cgi-bin/cdsbib?1990RMxAA..21..381G"/>
    <hyperlink ref="AQ3401" r:id="rId10" display="http://cdsbib.u-strasbg.fr/cgi-bin/cdsbib?1990RMxAA..21..381G"/>
    <hyperlink ref="AQ1758" r:id="rId11" display="http://cdsbib.u-strasbg.fr/cgi-bin/cdsbib?1990RMxAA..21..381G"/>
    <hyperlink ref="H64767" r:id="rId12" display="https://www.aavso.org/ejaavso"/>
    <hyperlink ref="H2608" r:id="rId13" display="http://vsolj.cetus-net.org/bulletin.html"/>
    <hyperlink ref="AP5846" r:id="rId14" display="http://cdsbib.u-strasbg.fr/cgi-bin/cdsbib?1990RMxAA..21..381G"/>
    <hyperlink ref="AP5849" r:id="rId15" display="http://cdsbib.u-strasbg.fr/cgi-bin/cdsbib?1990RMxAA..21..381G"/>
    <hyperlink ref="AP5847" r:id="rId16" display="http://cdsbib.u-strasbg.fr/cgi-bin/cdsbib?1990RMxAA..21..381G"/>
    <hyperlink ref="AP5825" r:id="rId17" display="http://cdsbib.u-strasbg.fr/cgi-bin/cdsbib?1990RMxAA..21..381G"/>
    <hyperlink ref="I2608" r:id="rId18" display="http://vsolj.cetus-net.org/bulletin.html"/>
    <hyperlink ref="AQ5959" r:id="rId19" display="http://cdsbib.u-strasbg.fr/cgi-bin/cdsbib?1990RMxAA..21..381G"/>
    <hyperlink ref="AQ511" r:id="rId20" display="http://cdsbib.u-strasbg.fr/cgi-bin/cdsbib?1990RMxAA..21..381G"/>
    <hyperlink ref="AQ5960" r:id="rId21" display="http://cdsbib.u-strasbg.fr/cgi-bin/cdsbib?1990RMxAA..21..381G"/>
    <hyperlink ref="H64924" r:id="rId22" display="http://vsolj.cetus-net.org/bulletin.html"/>
    <hyperlink ref="H64917" r:id="rId23" display="https://www.aavso.org/ejaavso"/>
    <hyperlink ref="I64924" r:id="rId24" display="http://vsolj.cetus-net.org/bulletin.html"/>
    <hyperlink ref="AQ58575" r:id="rId25" display="http://cdsbib.u-strasbg.fr/cgi-bin/cdsbib?1990RMxAA..21..381G"/>
    <hyperlink ref="H64921" r:id="rId26" display="https://www.aavso.org/ejaavso"/>
    <hyperlink ref="AP5939" r:id="rId27" display="http://cdsbib.u-strasbg.fr/cgi-bin/cdsbib?1990RMxAA..21..381G"/>
    <hyperlink ref="AP5942" r:id="rId28" display="http://cdsbib.u-strasbg.fr/cgi-bin/cdsbib?1990RMxAA..21..381G"/>
    <hyperlink ref="AP5940" r:id="rId29" display="http://cdsbib.u-strasbg.fr/cgi-bin/cdsbib?1990RMxAA..21..381G"/>
    <hyperlink ref="AP5924" r:id="rId30" display="http://cdsbib.u-strasbg.fr/cgi-bin/cdsbib?1990RMxAA..21..381G"/>
    <hyperlink ref="AQ6153" r:id="rId31" display="http://cdsbib.u-strasbg.fr/cgi-bin/cdsbib?1990RMxAA..21..381G"/>
    <hyperlink ref="AQ6157" r:id="rId32" display="http://cdsbib.u-strasbg.fr/cgi-bin/cdsbib?1990RMxAA..21..381G"/>
    <hyperlink ref="AQ301" r:id="rId33" display="http://cdsbib.u-strasbg.fr/cgi-bin/cdsbib?1990RMxAA..21..381G"/>
    <hyperlink ref="I3045" r:id="rId34" display="http://vsolj.cetus-net.org/bulletin.html"/>
    <hyperlink ref="H3045" r:id="rId35" display="http://vsolj.cetus-net.org/bulletin.html"/>
    <hyperlink ref="AQ962" r:id="rId36" display="http://cdsbib.u-strasbg.fr/cgi-bin/cdsbib?1990RMxAA..21..381G"/>
    <hyperlink ref="AQ961" r:id="rId37" display="http://cdsbib.u-strasbg.fr/cgi-bin/cdsbib?1990RMxAA..21..381G"/>
    <hyperlink ref="AP4215" r:id="rId38" display="http://cdsbib.u-strasbg.fr/cgi-bin/cdsbib?1990RMxAA..21..381G"/>
    <hyperlink ref="AP4233" r:id="rId39" display="http://cdsbib.u-strasbg.fr/cgi-bin/cdsbib?1990RMxAA..21..381G"/>
    <hyperlink ref="AP4234" r:id="rId40" display="http://cdsbib.u-strasbg.fr/cgi-bin/cdsbib?1990RMxAA..21..381G"/>
    <hyperlink ref="AP4230" r:id="rId41" display="http://cdsbib.u-strasbg.fr/cgi-bin/cdsbib?1990RMxAA..21..381G"/>
  </hyperlinks>
  <pageMargins left="0.75" right="0.75" top="1" bottom="1" header="0.5" footer="0.5"/>
  <headerFooter alignWithMargins="0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2023-01-02T06:51:01Z</dcterms:modified>
</cp:coreProperties>
</file>