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BDE310D0-6E2D-4D4E-8195-82F9C54C33A9}" xr6:coauthVersionLast="47" xr6:coauthVersionMax="47" xr10:uidLastSave="{00000000-0000-0000-0000-000000000000}"/>
  <bookViews>
    <workbookView xWindow="1950" yWindow="1560" windowWidth="1776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<sst xmlns="http://schemas.openxmlformats.org/spreadsheetml/2006/main" count="56" uniqueCount="51">
  <si>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</si>
  <si>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</si>
  <si>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</si>
  <si>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</si>
  <si>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</si>
  <si>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</si>
  <si>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</si>
  <si>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</si>
  <si>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</si>
  <si>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</si>
  <si>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</si>
  <si>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</si>
  <si>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</si>
  <si>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</si>
  <si>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</si>
  <si>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</si>
  <si>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</si>
  <si>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</si>
  <si>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</si>
  <si>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</si>
  <si>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</si>
  <si>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</si>
  <si>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</si>
  <si>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</si>
  <si>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</si>
  <si>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</si>
  <si>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</si>
  <si>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</si>
  <si>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</si>
  <si>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</si>
  <si>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</si>
  <si>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</si>
  <si>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</si>
  <si>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</si>
  <si>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</si>
  <si>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</si>
  <si>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</si>
  <si>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</si>
  <si>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</si>
  <si>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</si>
  <si>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</si>
  <si>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</si>
  <si>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</si>
  <si>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</si>
  <si>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NQ Cnc</t>
  </si>
  <si>
    <t>EW</t>
  </si>
  <si>
    <t>VSX</t>
  </si>
  <si>
    <t>JBAV, 60</t>
  </si>
  <si>
    <t>I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</si>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</sst>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NQ Cnc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7.2900000013760291E-3</c:v>
                </c:pt>
                <c:pt idx="2">
                  <c:v>1.9590000003518071E-2</c:v>
                </c:pt>
                <c:pt idx="3">
                  <c:v>-5.6779999998980202E-2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4.4999999999999997E-3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2.8376154702051248E-3</c:v>
                </c:pt>
                <c:pt idx="1">
                  <c:v>-1.0615980352008694E-2</c:v>
                </c:pt>
                <c:pt idx="2">
                  <c:v>-1.0644156897005215E-2</c:v>
                </c:pt>
                <c:pt idx="3">
                  <c:v>-1.147747821527732E-2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9549.5</c:v>
                </c:pt>
                <c:pt idx="2">
                  <c:v>9569.5</c:v>
                </c:pt>
                <c:pt idx="3">
                  <c:v>10161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52623.82</v>
      </c>
      <c r="D7" s="29" t="s">
        <v>46</v>
      </c>
    </row>
    <row r="8" spans="1:15" x14ac:dyDescent="0.2">
      <c r="A8" t="s">
        <v>3</v>
      </c>
      <c r="C8" s="8">
        <v>0.69498000000000004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2.8376154702051248E-3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-1.4088272498260452E-6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59685.500302521788</v>
      </c>
      <c r="E15" s="14" t="s">
        <v>30</v>
      </c>
      <c r="F15" s="33">
        <f ca="1">NOW()+15018.5+$C$5/24</f>
        <v>59960.865090856481</v>
      </c>
    </row>
    <row r="16" spans="1:15" x14ac:dyDescent="0.2">
      <c r="A16" s="16" t="s">
        <v>4</v>
      </c>
      <c r="B16" s="10"/>
      <c r="C16" s="17">
        <f ca="1">+C8+C12</f>
        <v>0.69497859117275018</v>
      </c>
      <c r="E16" s="14" t="s">
        <v>35</v>
      </c>
      <c r="F16" s="15">
        <f ca="1">ROUND(2*(F15-$C$7)/$C$8,0)/2+F14</f>
        <v>10558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397</v>
      </c>
    </row>
    <row r="18" spans="1:21" ht="14.25" thickTop="1" thickBot="1" x14ac:dyDescent="0.25">
      <c r="A18" s="16" t="s">
        <v>5</v>
      </c>
      <c r="B18" s="10"/>
      <c r="C18" s="19">
        <f ca="1">+C15</f>
        <v>59685.500302521788</v>
      </c>
      <c r="D18" s="20">
        <f ca="1">+C16</f>
        <v>0.69497859117275018</v>
      </c>
      <c r="E18" s="14" t="s">
        <v>31</v>
      </c>
      <c r="F18" s="18">
        <f ca="1">+$C$15+$C$16*F17-15018.5-$C$5/24</f>
        <v>44943.302636550703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52623.82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2.8376154702051248E-3</v>
      </c>
      <c r="Q21" s="43">
        <f>+C21-15018.5</f>
        <v>37605.32</v>
      </c>
    </row>
    <row r="22" spans="1:21" x14ac:dyDescent="0.2">
      <c r="A22" s="45" t="s">
        <v>47</v>
      </c>
      <c r="B22" s="46" t="s">
        <v>48</v>
      </c>
      <c r="C22" s="47">
        <v>59260.538800000002</v>
      </c>
      <c r="D22" s="45">
        <v>3.0000000000000001E-3</v>
      </c>
      <c r="E22">
        <f t="shared" ref="E22:E24" si="0">+(C22-C$7)/C$8</f>
        <v>9549.5104895104923</v>
      </c>
      <c r="F22">
        <f t="shared" ref="F22:F24" si="1">ROUND(2*E22,0)/2</f>
        <v>9549.5</v>
      </c>
      <c r="G22">
        <f t="shared" ref="G22:G24" si="2">+C22-(C$7+F22*C$8)</f>
        <v>7.2900000013760291E-3</v>
      </c>
      <c r="I22">
        <f t="shared" ref="I22:I24" si="3">+G22</f>
        <v>7.2900000013760291E-3</v>
      </c>
      <c r="O22">
        <f t="shared" ref="O22:O24" ca="1" si="4">+C$11+C$12*$F22</f>
        <v>-1.0615980352008694E-2</v>
      </c>
      <c r="Q22" s="43">
        <f t="shared" ref="Q22:Q24" si="5">+C22-15018.5</f>
        <v>44242.038800000002</v>
      </c>
    </row>
    <row r="23" spans="1:21" x14ac:dyDescent="0.2">
      <c r="A23" s="45" t="s">
        <v>47</v>
      </c>
      <c r="B23" s="46" t="s">
        <v>48</v>
      </c>
      <c r="C23" s="47">
        <v>59274.450700000001</v>
      </c>
      <c r="D23" s="45">
        <v>4.4999999999999997E-3</v>
      </c>
      <c r="E23">
        <f t="shared" si="0"/>
        <v>9569.5281878615224</v>
      </c>
      <c r="F23">
        <f t="shared" si="1"/>
        <v>9569.5</v>
      </c>
      <c r="G23">
        <f t="shared" si="2"/>
        <v>1.9590000003518071E-2</v>
      </c>
      <c r="I23">
        <f t="shared" si="3"/>
        <v>1.9590000003518071E-2</v>
      </c>
      <c r="O23">
        <f t="shared" ca="1" si="4"/>
        <v>-1.0644156897005215E-2</v>
      </c>
      <c r="Q23" s="43">
        <f t="shared" si="5"/>
        <v>44255.950700000001</v>
      </c>
    </row>
    <row r="24" spans="1:21" x14ac:dyDescent="0.2">
      <c r="A24" s="45" t="s">
        <v>49</v>
      </c>
      <c r="B24" s="46" t="s">
        <v>50</v>
      </c>
      <c r="C24" s="47">
        <v>59685.455000000002</v>
      </c>
      <c r="D24" s="45">
        <v>0.01</v>
      </c>
      <c r="E24">
        <f t="shared" si="0"/>
        <v>10160.91829980719</v>
      </c>
      <c r="F24">
        <f t="shared" si="1"/>
        <v>10161</v>
      </c>
      <c r="G24">
        <f t="shared" si="2"/>
        <v>-5.6779999998980202E-2</v>
      </c>
      <c r="I24">
        <f t="shared" si="3"/>
        <v>-5.6779999998980202E-2</v>
      </c>
      <c r="O24">
        <f t="shared" ca="1" si="4"/>
        <v>-1.147747821527732E-2</v>
      </c>
      <c r="Q24" s="43">
        <f t="shared" si="5"/>
        <v>44666.955000000002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2023-01-16T07:45:43Z</dcterms:modified>
</cp:coreProperties>
</file>