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4D99FE55-71CD-4B92-95E8-DA5D102A39D1}" xr6:coauthVersionLast="47" xr6:coauthVersionMax="47" xr10:uidLastSave="{00000000-0000-0000-0000-000000000000}"/>
  <bookViews>
    <workbookView xWindow="1170" yWindow="1170" windowWidth="1686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1" i="1"/>
  <c r="F21" i="1" s="1"/>
  <c r="G21" i="1" s="1"/>
  <c r="I21" i="1" s="1"/>
  <c r="C9" i="1"/>
  <c r="Q21" i="1"/>
  <c r="D9" i="1"/>
  <c r="F15" i="1"/>
  <c r="F16" i="1" s="1"/>
  <c r="C17" i="1"/>
  <c r="C12" i="1"/>
  <c r="C16" i="1" l="1"/>
  <c r="D18" i="1" s="1"/>
  <c r="C11" i="1"/>
  <c r="O22" i="1" l="1"/>
  <c r="C15" i="1"/>
  <c r="F17" i="1" s="1"/>
  <c r="F18" i="1" s="1"/>
  <c r="O21" i="1"/>
  <c r="C18" i="1" l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<sst xmlns="http://schemas.openxmlformats.org/spreadsheetml/2006/main" count="52" uniqueCount="49">
  <si>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</si>
  <si>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</si>
  <si>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</si>
  <si>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</si>
  <si>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</si>
  <si>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</si>
  <si>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</si>
  <si>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</si>
  <si>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</si>
  <si>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</si>
  <si>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</si>
  <si>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</si>
  <si>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</si>
  <si>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</si>
  <si>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</si>
  <si>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</si>
  <si>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</si>
  <si>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</si>
  <si>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</si>
  <si>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</si>
  <si>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</si>
  <si>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</si>
  <si>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</si>
  <si>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</si>
  <si>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</si>
  <si>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</si>
  <si>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</si>
  <si>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</si>
  <si>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</si>
  <si>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</si>
  <si>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</si>
  <si>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</si>
  <si>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</si>
  <si>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</si>
  <si>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</si>
  <si>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</si>
  <si>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</si>
  <si>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</si>
  <si>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</si>
  <si>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</si>
  <si>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</si>
  <si>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</si>
  <si>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</si>
  <si>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</si>
  <si>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V2874 Cyg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</si>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</sst>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V2874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2.4794900004053488E-2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2.4794900004053488E-2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58048.714999999997</v>
      </c>
      <c r="D7" s="29" t="s">
        <v>46</v>
      </c>
    </row>
    <row r="8" spans="1:15" x14ac:dyDescent="0.2">
      <c r="A8" t="s">
        <v>3</v>
      </c>
      <c r="C8" s="8">
        <v>0.33965309999999999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6.3236164254153245E-6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59380.5196</v>
      </c>
      <c r="E15" s="14" t="s">
        <v>30</v>
      </c>
      <c r="F15" s="33">
        <f ca="1">NOW()+15018.5+$C$5/24</f>
        <v>59960.859333449072</v>
      </c>
    </row>
    <row r="16" spans="1:15" x14ac:dyDescent="0.2">
      <c r="A16" s="16" t="s">
        <v>4</v>
      </c>
      <c r="B16" s="10"/>
      <c r="C16" s="17">
        <f ca="1">+C8+C12</f>
        <v>0.33965942361642543</v>
      </c>
      <c r="E16" s="14" t="s">
        <v>35</v>
      </c>
      <c r="F16" s="15">
        <f ca="1">ROUND(2*(F15-$C$7)/$C$8,0)/2+F14</f>
        <v>5630.5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1709.5</v>
      </c>
    </row>
    <row r="18" spans="1:21" ht="14.25" thickTop="1" thickBot="1" x14ac:dyDescent="0.25">
      <c r="A18" s="16" t="s">
        <v>5</v>
      </c>
      <c r="B18" s="10"/>
      <c r="C18" s="19">
        <f ca="1">+C15</f>
        <v>59380.5196</v>
      </c>
      <c r="D18" s="20">
        <f ca="1">+C16</f>
        <v>0.33965942361642543</v>
      </c>
      <c r="E18" s="14" t="s">
        <v>31</v>
      </c>
      <c r="F18" s="18">
        <f ca="1">+$C$15+$C$16*F17-15018.5-$C$5/24</f>
        <v>44943.063218005613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58048.714999999997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43030.214999999997</v>
      </c>
    </row>
    <row r="22" spans="1:21" x14ac:dyDescent="0.2">
      <c r="A22" s="44" t="s">
        <v>47</v>
      </c>
      <c r="B22" s="45" t="s">
        <v>48</v>
      </c>
      <c r="C22" s="46">
        <v>59380.5196</v>
      </c>
      <c r="D22" s="44">
        <v>1.2999999999999999E-3</v>
      </c>
      <c r="E22">
        <f>+(C22-C$7)/C$8</f>
        <v>3921.0730006586227</v>
      </c>
      <c r="F22">
        <f>ROUND(2*E22,0)/2</f>
        <v>3921</v>
      </c>
      <c r="G22">
        <f>+C22-(C$7+F22*C$8)</f>
        <v>2.4794900004053488E-2</v>
      </c>
      <c r="I22">
        <f>+G22</f>
        <v>2.4794900004053488E-2</v>
      </c>
      <c r="O22">
        <f ca="1">+C$11+C$12*$F22</f>
        <v>2.4794900004053488E-2</v>
      </c>
      <c r="Q22" s="43">
        <f>+C22-15018.5</f>
        <v>44362.0196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2023-01-16T07:37:26Z</dcterms:modified>
</cp:coreProperties>
</file>