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3BDA77C0-8B5B-43F2-B893-89505EFF1FD4}" xr6:coauthVersionLast="47" xr6:coauthVersionMax="47" xr10:uidLastSave="{00000000-0000-0000-0000-000000000000}"/>
  <bookViews>
    <workbookView xWindow="14190" yWindow="930" windowWidth="1297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B2" i="1"/>
  <c r="C8" i="1"/>
  <c r="C7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<sst xmlns="http://schemas.openxmlformats.org/spreadsheetml/2006/main" count="50" uniqueCount="47">
  <si>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</si>
  <si>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</si>
  <si>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</si>
  <si>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</si>
  <si>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</si>
  <si>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</si>
  <si>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</si>
  <si>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</si>
  <si>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</si>
  <si>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</si>
  <si>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</si>
  <si>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</si>
  <si>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</si>
  <si>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</si>
  <si>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</si>
  <si>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</si>
  <si>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</si>
  <si>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</si>
  <si>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</si>
  <si>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</si>
  <si>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</si>
  <si>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</si>
  <si>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</si>
  <si>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</si>
  <si>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</si>
  <si>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</si>
  <si>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</si>
  <si>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</si>
  <si>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</si>
  <si>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</si>
  <si>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</si>
  <si>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</si>
  <si>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</si>
  <si>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</si>
  <si>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</si>
  <si>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</si>
  <si>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</si>
  <si>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</si>
  <si>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</si>
  <si>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</si>
  <si>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</si>
  <si>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</si>
  <si>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</si>
  <si>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</si>
  <si>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G3208-1872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</si>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</sst>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=(A1)-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7.0000000000000001E-3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7.0000000000000001E-3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S31" sqref="S3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>
        <f>O1</f>
        <v>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f>M1</f>
        <v>0</v>
      </c>
      <c r="D7" s="29"/>
    </row>
    <row r="8" spans="1:15" x14ac:dyDescent="0.2">
      <c r="A8" t="s">
        <v>3</v>
      </c>
      <c r="C8" s="8">
        <f>N1</f>
        <v>0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 t="e">
        <f ca="1">INTERCEPT(INDIRECT($D$9):G992,INDIRECT($C$9):F992)</f>
        <v>#DIV/0!</v>
      </c>
      <c r="D11" s="3"/>
      <c r="E11" s="10"/>
    </row>
    <row r="12" spans="1:15" x14ac:dyDescent="0.2">
      <c r="A12" s="10" t="s">
        <v>16</v>
      </c>
      <c r="B12" s="10"/>
      <c r="C12" s="21" t="e">
        <f ca="1">SLOPE(INDIRECT($D$9):G992,INDIRECT($C$9):F992)</f>
        <v>#DIV/0!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 t="e">
        <f ca="1">(C7+C11)+(C8+C12)*INT(MAX(F21:F3533))</f>
        <v>#DIV/0!</v>
      </c>
      <c r="E15" s="14" t="s">
        <v>30</v>
      </c>
      <c r="F15" s="33">
        <f ca="1">NOW()+15018.5+$C$5/24</f>
        <v>59960.843051157404</v>
      </c>
    </row>
    <row r="16" spans="1:15" x14ac:dyDescent="0.2">
      <c r="A16" s="16" t="s">
        <v>4</v>
      </c>
      <c r="B16" s="10"/>
      <c r="C16" s="17" t="e">
        <f ca="1">+C8+C12</f>
        <v>#DIV/0!</v>
      </c>
      <c r="E16" s="14" t="s">
        <v>35</v>
      </c>
      <c r="F16" s="15" t="e">
        <f ca="1">ROUND(2*(F15-$C$7)/$C$8,0)/2+F14</f>
        <v>#DIV/0!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 t="e">
        <f ca="1">ROUND(2*(F15-$C$15)/$C$16,0)/2+F14</f>
        <v>#DIV/0!</v>
      </c>
    </row>
    <row r="18" spans="1:21" ht="14.25" thickTop="1" thickBot="1" x14ac:dyDescent="0.25">
      <c r="A18" s="16" t="s">
        <v>5</v>
      </c>
      <c r="B18" s="10"/>
      <c r="C18" s="19" t="e">
        <f ca="1">+C15</f>
        <v>#DIV/0!</v>
      </c>
      <c r="D18" s="20" t="e">
        <f ca="1">+C16</f>
        <v>#DIV/0!</v>
      </c>
      <c r="E18" s="14" t="s">
        <v>31</v>
      </c>
      <c r="F18" s="18" t="e">
        <f ca="1">+$C$15+$C$16*F17-15018.5-$C$5/24</f>
        <v>#DIV/0!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/>
      <c r="D21" s="8"/>
      <c r="E21" t="e">
        <f>+(C21-C$7)/C$8</f>
        <v>#DIV/0!</v>
      </c>
      <c r="F21" t="e">
        <f>ROUND(2*E21,0)/2</f>
        <v>#DIV/0!</v>
      </c>
      <c r="G21" t="e">
        <f>+C21-(C$7+F21*C$8)</f>
        <v>#DIV/0!</v>
      </c>
      <c r="I21" t="e">
        <f>+G21</f>
        <v>#DIV/0!</v>
      </c>
      <c r="O21" t="e">
        <f ca="1">+C$11+C$12*$F21</f>
        <v>#DIV/0!</v>
      </c>
      <c r="Q21" s="43">
        <f>+C21-15018.5</f>
        <v>-15018.5</v>
      </c>
    </row>
    <row r="22" spans="1:21" x14ac:dyDescent="0.2">
      <c r="A22" s="44" t="s">
        <v>45</v>
      </c>
      <c r="B22" s="45" t="s">
        <v>46</v>
      </c>
      <c r="C22" s="46">
        <v>59405.495000000003</v>
      </c>
      <c r="D22" s="44">
        <v>7.0000000000000001E-3</v>
      </c>
      <c r="E22" t="e">
        <f t="shared" ref="E22:E23" si="0">+(C22-C$7)/C$8</f>
        <v>#DIV/0!</v>
      </c>
      <c r="F22" t="e">
        <f t="shared" ref="F22:F23" si="1">ROUND(2*E22,0)/2</f>
        <v>#DIV/0!</v>
      </c>
      <c r="G22" t="e">
        <f t="shared" ref="G22:G23" si="2">+C22-(C$7+F22*C$8)</f>
        <v>#DIV/0!</v>
      </c>
      <c r="I22" t="e">
        <f t="shared" ref="I22:I23" si="3">+G22</f>
        <v>#DIV/0!</v>
      </c>
      <c r="O22" t="e">
        <f t="shared" ref="O22:O23" ca="1" si="4">+C$11+C$12*$F22</f>
        <v>#DIV/0!</v>
      </c>
      <c r="Q22" s="43">
        <f t="shared" ref="Q22:Q23" si="5">+C22-15018.5</f>
        <v>44386.995000000003</v>
      </c>
    </row>
    <row r="23" spans="1:21" x14ac:dyDescent="0.2">
      <c r="A23" s="44" t="s">
        <v>45</v>
      </c>
      <c r="B23" s="45" t="s">
        <v>46</v>
      </c>
      <c r="C23" s="46">
        <v>59416.453999999998</v>
      </c>
      <c r="D23" s="44">
        <v>7.0000000000000001E-3</v>
      </c>
      <c r="E23" t="e">
        <f t="shared" si="0"/>
        <v>#DIV/0!</v>
      </c>
      <c r="F23" t="e">
        <f t="shared" si="1"/>
        <v>#DIV/0!</v>
      </c>
      <c r="G23" t="e">
        <f t="shared" si="2"/>
        <v>#DIV/0!</v>
      </c>
      <c r="I23" t="e">
        <f t="shared" si="3"/>
        <v>#DIV/0!</v>
      </c>
      <c r="O23" t="e">
        <f t="shared" ca="1" si="4"/>
        <v>#DIV/0!</v>
      </c>
      <c r="Q23" s="43">
        <f t="shared" si="5"/>
        <v>44397.953999999998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2023-01-16T07:13:59Z</dcterms:modified>
</cp:coreProperties>
</file>