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7F1DD6F-C852-4155-BE88-580972902B29}" xr6:coauthVersionLast="47" xr6:coauthVersionMax="47" xr10:uidLastSave="{00000000-0000-0000-0000-000000000000}"/>
  <bookViews>
    <workbookView xWindow="14685" yWindow="330" windowWidth="12975" windowHeight="14640"/>
  </bookViews>
  <sheets>
    <sheet name="Active" sheetId="2" r:id="rId1"/>
    <sheet name="Q_fit" sheetId="6" r:id="rId2"/>
    <sheet name="A (2)" sheetId="3" r:id="rId3"/>
    <sheet name="BAV" sheetId="4" r:id="rId4"/>
    <sheet name="Sheet2" sheetId="5" r:id="rId5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92" i="2" l="1"/>
  <c r="F92" i="2" s="1"/>
  <c r="Q92" i="2"/>
  <c r="E91" i="2"/>
  <c r="F91" i="2"/>
  <c r="G91" i="2"/>
  <c r="Q91" i="2"/>
  <c r="E90" i="2"/>
  <c r="F90" i="2"/>
  <c r="G90" i="2"/>
  <c r="D11" i="2"/>
  <c r="D12" i="2"/>
  <c r="Q90" i="2"/>
  <c r="E89" i="2"/>
  <c r="F89" i="2"/>
  <c r="G89" i="2"/>
  <c r="Q89" i="2"/>
  <c r="E85" i="2"/>
  <c r="F85" i="2"/>
  <c r="G85" i="2"/>
  <c r="Q85" i="2"/>
  <c r="E75" i="2"/>
  <c r="F75" i="2"/>
  <c r="G75" i="2"/>
  <c r="E77" i="2"/>
  <c r="F77" i="2"/>
  <c r="G77" i="2"/>
  <c r="E78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6" i="2"/>
  <c r="F86" i="2"/>
  <c r="G86" i="2"/>
  <c r="E87" i="2"/>
  <c r="F87" i="2"/>
  <c r="G87" i="2"/>
  <c r="E88" i="2"/>
  <c r="F88" i="2"/>
  <c r="E76" i="2"/>
  <c r="F76" i="2"/>
  <c r="Q87" i="2"/>
  <c r="D13" i="2"/>
  <c r="Q88" i="2"/>
  <c r="G9" i="2"/>
  <c r="F9" i="2"/>
  <c r="A9" i="6"/>
  <c r="C9" i="6" s="1"/>
  <c r="B15" i="6"/>
  <c r="D21" i="6"/>
  <c r="H21" i="6" s="1"/>
  <c r="B10" i="6"/>
  <c r="E1204" i="6"/>
  <c r="G16" i="6"/>
  <c r="G15" i="6"/>
  <c r="G12" i="6"/>
  <c r="E21" i="6"/>
  <c r="G21" i="6"/>
  <c r="E22" i="6"/>
  <c r="G22" i="6"/>
  <c r="E23" i="6"/>
  <c r="G23" i="6"/>
  <c r="E24" i="6"/>
  <c r="G24" i="6"/>
  <c r="E25" i="6"/>
  <c r="G25" i="6"/>
  <c r="E26" i="6"/>
  <c r="G26" i="6"/>
  <c r="E27" i="6"/>
  <c r="G27" i="6"/>
  <c r="E28" i="6"/>
  <c r="G28" i="6"/>
  <c r="E29" i="6"/>
  <c r="G29" i="6"/>
  <c r="E30" i="6"/>
  <c r="G30" i="6"/>
  <c r="E31" i="6"/>
  <c r="G31" i="6"/>
  <c r="E32" i="6"/>
  <c r="G32" i="6"/>
  <c r="E33" i="6"/>
  <c r="G33" i="6"/>
  <c r="E34" i="6"/>
  <c r="G34" i="6"/>
  <c r="E35" i="6"/>
  <c r="G35" i="6"/>
  <c r="E36" i="6"/>
  <c r="G36" i="6"/>
  <c r="E37" i="6"/>
  <c r="G37" i="6"/>
  <c r="E38" i="6"/>
  <c r="G38" i="6"/>
  <c r="E39" i="6"/>
  <c r="G39" i="6"/>
  <c r="E40" i="6"/>
  <c r="G40" i="6"/>
  <c r="E41" i="6"/>
  <c r="G41" i="6"/>
  <c r="E42" i="6"/>
  <c r="G42" i="6"/>
  <c r="E43" i="6"/>
  <c r="G43" i="6"/>
  <c r="E44" i="6"/>
  <c r="G44" i="6"/>
  <c r="E45" i="6"/>
  <c r="G45" i="6"/>
  <c r="E46" i="6"/>
  <c r="G46" i="6"/>
  <c r="E47" i="6"/>
  <c r="G47" i="6"/>
  <c r="E48" i="6"/>
  <c r="G48" i="6"/>
  <c r="E49" i="6"/>
  <c r="G49" i="6"/>
  <c r="E50" i="6"/>
  <c r="G50" i="6"/>
  <c r="E51" i="6"/>
  <c r="G51" i="6"/>
  <c r="E52" i="6"/>
  <c r="G52" i="6"/>
  <c r="E53" i="6"/>
  <c r="G53" i="6"/>
  <c r="E54" i="6"/>
  <c r="G54" i="6"/>
  <c r="E55" i="6"/>
  <c r="G55" i="6"/>
  <c r="E56" i="6"/>
  <c r="G56" i="6"/>
  <c r="E57" i="6"/>
  <c r="G57" i="6"/>
  <c r="E58" i="6"/>
  <c r="G58" i="6"/>
  <c r="E59" i="6"/>
  <c r="G59" i="6"/>
  <c r="E60" i="6"/>
  <c r="G60" i="6"/>
  <c r="E61" i="6"/>
  <c r="G61" i="6"/>
  <c r="E62" i="6"/>
  <c r="G62" i="6"/>
  <c r="E63" i="6"/>
  <c r="G63" i="6"/>
  <c r="E64" i="6"/>
  <c r="G64" i="6"/>
  <c r="E65" i="6"/>
  <c r="G65" i="6"/>
  <c r="E66" i="6"/>
  <c r="G66" i="6"/>
  <c r="E67" i="6"/>
  <c r="G67" i="6"/>
  <c r="E68" i="6"/>
  <c r="G68" i="6"/>
  <c r="E69" i="6"/>
  <c r="G69" i="6"/>
  <c r="E70" i="6"/>
  <c r="G70" i="6"/>
  <c r="E71" i="6"/>
  <c r="G71" i="6"/>
  <c r="E72" i="6"/>
  <c r="G72" i="6"/>
  <c r="E73" i="6"/>
  <c r="G73" i="6"/>
  <c r="E74" i="6"/>
  <c r="G74" i="6"/>
  <c r="E75" i="6"/>
  <c r="G75" i="6"/>
  <c r="E76" i="6"/>
  <c r="G76" i="6"/>
  <c r="E77" i="6"/>
  <c r="G77" i="6"/>
  <c r="E78" i="6"/>
  <c r="G78" i="6"/>
  <c r="E79" i="6"/>
  <c r="G79" i="6"/>
  <c r="E80" i="6"/>
  <c r="G80" i="6"/>
  <c r="E81" i="6"/>
  <c r="G81" i="6"/>
  <c r="E82" i="6"/>
  <c r="G82" i="6"/>
  <c r="E83" i="6"/>
  <c r="G83" i="6"/>
  <c r="E84" i="6"/>
  <c r="G84" i="6"/>
  <c r="E85" i="6"/>
  <c r="G85" i="6"/>
  <c r="E86" i="6"/>
  <c r="G86" i="6"/>
  <c r="E87" i="6"/>
  <c r="G87" i="6"/>
  <c r="E88" i="6"/>
  <c r="G88" i="6"/>
  <c r="E89" i="6"/>
  <c r="G89" i="6"/>
  <c r="E90" i="6"/>
  <c r="G90" i="6"/>
  <c r="E91" i="6"/>
  <c r="G91" i="6"/>
  <c r="E92" i="6"/>
  <c r="G92" i="6"/>
  <c r="E93" i="6"/>
  <c r="G93" i="6"/>
  <c r="E94" i="6"/>
  <c r="G94" i="6"/>
  <c r="E95" i="6"/>
  <c r="G95" i="6"/>
  <c r="E96" i="6"/>
  <c r="G96" i="6"/>
  <c r="E97" i="6"/>
  <c r="G97" i="6"/>
  <c r="E98" i="6"/>
  <c r="G98" i="6"/>
  <c r="E99" i="6"/>
  <c r="G99" i="6"/>
  <c r="E100" i="6"/>
  <c r="G100" i="6"/>
  <c r="E101" i="6"/>
  <c r="G101" i="6"/>
  <c r="E102" i="6"/>
  <c r="G102" i="6"/>
  <c r="E103" i="6"/>
  <c r="G103" i="6"/>
  <c r="E104" i="6"/>
  <c r="G104" i="6"/>
  <c r="E105" i="6"/>
  <c r="G105" i="6"/>
  <c r="E106" i="6"/>
  <c r="G106" i="6"/>
  <c r="E107" i="6"/>
  <c r="G107" i="6"/>
  <c r="E108" i="6"/>
  <c r="G108" i="6"/>
  <c r="E109" i="6"/>
  <c r="G109" i="6"/>
  <c r="E110" i="6"/>
  <c r="G110" i="6"/>
  <c r="E111" i="6"/>
  <c r="G111" i="6"/>
  <c r="E112" i="6"/>
  <c r="G112" i="6"/>
  <c r="E113" i="6"/>
  <c r="G113" i="6"/>
  <c r="E114" i="6"/>
  <c r="G114" i="6"/>
  <c r="E115" i="6"/>
  <c r="G115" i="6"/>
  <c r="E116" i="6"/>
  <c r="G116" i="6"/>
  <c r="E117" i="6"/>
  <c r="G117" i="6"/>
  <c r="E118" i="6"/>
  <c r="G118" i="6"/>
  <c r="E119" i="6"/>
  <c r="G119" i="6"/>
  <c r="E120" i="6"/>
  <c r="G120" i="6"/>
  <c r="E121" i="6"/>
  <c r="G121" i="6"/>
  <c r="E122" i="6"/>
  <c r="G122" i="6"/>
  <c r="E123" i="6"/>
  <c r="G123" i="6"/>
  <c r="E124" i="6"/>
  <c r="G124" i="6"/>
  <c r="E125" i="6"/>
  <c r="G125" i="6"/>
  <c r="E126" i="6"/>
  <c r="G126" i="6"/>
  <c r="E127" i="6"/>
  <c r="G127" i="6"/>
  <c r="E128" i="6"/>
  <c r="G128" i="6"/>
  <c r="E129" i="6"/>
  <c r="G129" i="6"/>
  <c r="E130" i="6"/>
  <c r="G130" i="6"/>
  <c r="E131" i="6"/>
  <c r="G131" i="6"/>
  <c r="E132" i="6"/>
  <c r="G132" i="6"/>
  <c r="E133" i="6"/>
  <c r="G133" i="6"/>
  <c r="E134" i="6"/>
  <c r="G134" i="6"/>
  <c r="E135" i="6"/>
  <c r="G135" i="6"/>
  <c r="E136" i="6"/>
  <c r="G136" i="6"/>
  <c r="E137" i="6"/>
  <c r="G137" i="6"/>
  <c r="E138" i="6"/>
  <c r="G138" i="6"/>
  <c r="E139" i="6"/>
  <c r="G139" i="6"/>
  <c r="E140" i="6"/>
  <c r="G140" i="6"/>
  <c r="E141" i="6"/>
  <c r="G141" i="6"/>
  <c r="E142" i="6"/>
  <c r="G142" i="6"/>
  <c r="E143" i="6"/>
  <c r="G143" i="6"/>
  <c r="E144" i="6"/>
  <c r="G144" i="6"/>
  <c r="E145" i="6"/>
  <c r="G145" i="6"/>
  <c r="E146" i="6"/>
  <c r="G146" i="6"/>
  <c r="E147" i="6"/>
  <c r="G147" i="6"/>
  <c r="E148" i="6"/>
  <c r="G148" i="6"/>
  <c r="E149" i="6"/>
  <c r="G149" i="6"/>
  <c r="E150" i="6"/>
  <c r="G150" i="6"/>
  <c r="E151" i="6"/>
  <c r="G151" i="6"/>
  <c r="E152" i="6"/>
  <c r="G152" i="6"/>
  <c r="E153" i="6"/>
  <c r="G153" i="6"/>
  <c r="E154" i="6"/>
  <c r="G154" i="6"/>
  <c r="E155" i="6"/>
  <c r="G155" i="6"/>
  <c r="E156" i="6"/>
  <c r="G156" i="6"/>
  <c r="E157" i="6"/>
  <c r="G157" i="6"/>
  <c r="E158" i="6"/>
  <c r="G158" i="6"/>
  <c r="E159" i="6"/>
  <c r="G159" i="6"/>
  <c r="E160" i="6"/>
  <c r="G160" i="6"/>
  <c r="E161" i="6"/>
  <c r="G161" i="6"/>
  <c r="E162" i="6"/>
  <c r="G162" i="6"/>
  <c r="E163" i="6"/>
  <c r="G163" i="6"/>
  <c r="E164" i="6"/>
  <c r="G164" i="6"/>
  <c r="E165" i="6"/>
  <c r="G165" i="6"/>
  <c r="E166" i="6"/>
  <c r="G166" i="6"/>
  <c r="E167" i="6"/>
  <c r="G167" i="6"/>
  <c r="E168" i="6"/>
  <c r="G168" i="6"/>
  <c r="E169" i="6"/>
  <c r="G169" i="6"/>
  <c r="E170" i="6"/>
  <c r="G170" i="6"/>
  <c r="E171" i="6"/>
  <c r="G171" i="6"/>
  <c r="E172" i="6"/>
  <c r="G172" i="6"/>
  <c r="E173" i="6"/>
  <c r="G173" i="6"/>
  <c r="E174" i="6"/>
  <c r="G174" i="6"/>
  <c r="E175" i="6"/>
  <c r="G175" i="6"/>
  <c r="E176" i="6"/>
  <c r="G176" i="6"/>
  <c r="E177" i="6"/>
  <c r="G177" i="6"/>
  <c r="E178" i="6"/>
  <c r="G178" i="6"/>
  <c r="E179" i="6"/>
  <c r="G179" i="6"/>
  <c r="E180" i="6"/>
  <c r="G180" i="6"/>
  <c r="E181" i="6"/>
  <c r="G181" i="6"/>
  <c r="E182" i="6"/>
  <c r="G182" i="6"/>
  <c r="E183" i="6"/>
  <c r="G183" i="6"/>
  <c r="E184" i="6"/>
  <c r="G184" i="6"/>
  <c r="E185" i="6"/>
  <c r="G185" i="6"/>
  <c r="E186" i="6"/>
  <c r="G186" i="6"/>
  <c r="E187" i="6"/>
  <c r="G187" i="6"/>
  <c r="E188" i="6"/>
  <c r="G188" i="6"/>
  <c r="E189" i="6"/>
  <c r="G189" i="6"/>
  <c r="E190" i="6"/>
  <c r="G190" i="6"/>
  <c r="E191" i="6"/>
  <c r="G191" i="6"/>
  <c r="E192" i="6"/>
  <c r="G192" i="6"/>
  <c r="E193" i="6"/>
  <c r="G193" i="6"/>
  <c r="E194" i="6"/>
  <c r="G194" i="6"/>
  <c r="E195" i="6"/>
  <c r="G195" i="6"/>
  <c r="E196" i="6"/>
  <c r="G196" i="6"/>
  <c r="E197" i="6"/>
  <c r="G197" i="6"/>
  <c r="E198" i="6"/>
  <c r="G198" i="6"/>
  <c r="E199" i="6"/>
  <c r="G199" i="6"/>
  <c r="E200" i="6"/>
  <c r="G200" i="6"/>
  <c r="E201" i="6"/>
  <c r="G201" i="6"/>
  <c r="E202" i="6"/>
  <c r="G202" i="6"/>
  <c r="E203" i="6"/>
  <c r="G203" i="6"/>
  <c r="E204" i="6"/>
  <c r="G204" i="6"/>
  <c r="E205" i="6"/>
  <c r="G205" i="6"/>
  <c r="E206" i="6"/>
  <c r="G206" i="6"/>
  <c r="E207" i="6"/>
  <c r="G207" i="6"/>
  <c r="E208" i="6"/>
  <c r="G208" i="6"/>
  <c r="E209" i="6"/>
  <c r="G209" i="6"/>
  <c r="E210" i="6"/>
  <c r="G210" i="6"/>
  <c r="E211" i="6"/>
  <c r="G211" i="6"/>
  <c r="E212" i="6"/>
  <c r="G212" i="6"/>
  <c r="E213" i="6"/>
  <c r="G213" i="6"/>
  <c r="E214" i="6"/>
  <c r="G214" i="6"/>
  <c r="E215" i="6"/>
  <c r="G215" i="6"/>
  <c r="E216" i="6"/>
  <c r="G216" i="6"/>
  <c r="E217" i="6"/>
  <c r="G217" i="6"/>
  <c r="E218" i="6"/>
  <c r="G218" i="6"/>
  <c r="E219" i="6"/>
  <c r="G219" i="6"/>
  <c r="E220" i="6"/>
  <c r="G220" i="6"/>
  <c r="E221" i="6"/>
  <c r="G221" i="6"/>
  <c r="E222" i="6"/>
  <c r="G222" i="6"/>
  <c r="E223" i="6"/>
  <c r="G223" i="6"/>
  <c r="E224" i="6"/>
  <c r="G224" i="6"/>
  <c r="E225" i="6"/>
  <c r="G225" i="6"/>
  <c r="E226" i="6"/>
  <c r="G226" i="6"/>
  <c r="E227" i="6"/>
  <c r="G227" i="6"/>
  <c r="E228" i="6"/>
  <c r="G228" i="6"/>
  <c r="E229" i="6"/>
  <c r="G229" i="6"/>
  <c r="E230" i="6"/>
  <c r="G230" i="6"/>
  <c r="E231" i="6"/>
  <c r="G231" i="6"/>
  <c r="E232" i="6"/>
  <c r="G232" i="6"/>
  <c r="E233" i="6"/>
  <c r="G233" i="6"/>
  <c r="E234" i="6"/>
  <c r="G234" i="6"/>
  <c r="E235" i="6"/>
  <c r="G235" i="6"/>
  <c r="E236" i="6"/>
  <c r="G236" i="6"/>
  <c r="E237" i="6"/>
  <c r="G237" i="6"/>
  <c r="E238" i="6"/>
  <c r="G238" i="6"/>
  <c r="E239" i="6"/>
  <c r="G239" i="6"/>
  <c r="E240" i="6"/>
  <c r="G240" i="6"/>
  <c r="E241" i="6"/>
  <c r="G241" i="6"/>
  <c r="E242" i="6"/>
  <c r="G242" i="6"/>
  <c r="E243" i="6"/>
  <c r="G243" i="6"/>
  <c r="E244" i="6"/>
  <c r="G244" i="6"/>
  <c r="E245" i="6"/>
  <c r="G245" i="6"/>
  <c r="E246" i="6"/>
  <c r="G246" i="6"/>
  <c r="E247" i="6"/>
  <c r="G247" i="6"/>
  <c r="E248" i="6"/>
  <c r="G248" i="6"/>
  <c r="E249" i="6"/>
  <c r="G249" i="6"/>
  <c r="E250" i="6"/>
  <c r="G250" i="6"/>
  <c r="E251" i="6"/>
  <c r="G251" i="6"/>
  <c r="E252" i="6"/>
  <c r="G252" i="6"/>
  <c r="E253" i="6"/>
  <c r="G253" i="6"/>
  <c r="E254" i="6"/>
  <c r="G254" i="6"/>
  <c r="E255" i="6"/>
  <c r="G255" i="6"/>
  <c r="E256" i="6"/>
  <c r="G256" i="6"/>
  <c r="E257" i="6"/>
  <c r="G257" i="6"/>
  <c r="E258" i="6"/>
  <c r="G258" i="6"/>
  <c r="E259" i="6"/>
  <c r="G259" i="6"/>
  <c r="E260" i="6"/>
  <c r="G260" i="6"/>
  <c r="E261" i="6"/>
  <c r="G261" i="6"/>
  <c r="E262" i="6"/>
  <c r="G262" i="6"/>
  <c r="E263" i="6"/>
  <c r="G263" i="6"/>
  <c r="E264" i="6"/>
  <c r="G264" i="6"/>
  <c r="E265" i="6"/>
  <c r="G265" i="6"/>
  <c r="E266" i="6"/>
  <c r="G266" i="6"/>
  <c r="E267" i="6"/>
  <c r="G267" i="6"/>
  <c r="E268" i="6"/>
  <c r="G268" i="6"/>
  <c r="E269" i="6"/>
  <c r="G269" i="6"/>
  <c r="E270" i="6"/>
  <c r="G270" i="6"/>
  <c r="E271" i="6"/>
  <c r="G271" i="6"/>
  <c r="E272" i="6"/>
  <c r="G272" i="6"/>
  <c r="E273" i="6"/>
  <c r="G273" i="6"/>
  <c r="E274" i="6"/>
  <c r="G274" i="6"/>
  <c r="E275" i="6"/>
  <c r="G275" i="6"/>
  <c r="E276" i="6"/>
  <c r="G276" i="6"/>
  <c r="E277" i="6"/>
  <c r="G277" i="6"/>
  <c r="E278" i="6"/>
  <c r="G278" i="6"/>
  <c r="E279" i="6"/>
  <c r="G279" i="6"/>
  <c r="E280" i="6"/>
  <c r="G280" i="6"/>
  <c r="E281" i="6"/>
  <c r="G281" i="6"/>
  <c r="E282" i="6"/>
  <c r="G282" i="6"/>
  <c r="E283" i="6"/>
  <c r="G283" i="6"/>
  <c r="E284" i="6"/>
  <c r="G284" i="6"/>
  <c r="E285" i="6"/>
  <c r="G285" i="6"/>
  <c r="E286" i="6"/>
  <c r="G286" i="6"/>
  <c r="E287" i="6"/>
  <c r="G287" i="6"/>
  <c r="E288" i="6"/>
  <c r="G288" i="6"/>
  <c r="E289" i="6"/>
  <c r="G289" i="6"/>
  <c r="E290" i="6"/>
  <c r="G290" i="6"/>
  <c r="E291" i="6"/>
  <c r="G291" i="6"/>
  <c r="E292" i="6"/>
  <c r="G292" i="6"/>
  <c r="E293" i="6"/>
  <c r="G293" i="6"/>
  <c r="E294" i="6"/>
  <c r="G294" i="6"/>
  <c r="E295" i="6"/>
  <c r="G295" i="6"/>
  <c r="E296" i="6"/>
  <c r="G296" i="6"/>
  <c r="E297" i="6"/>
  <c r="G297" i="6"/>
  <c r="E298" i="6"/>
  <c r="G298" i="6"/>
  <c r="E299" i="6"/>
  <c r="G299" i="6"/>
  <c r="E300" i="6"/>
  <c r="G300" i="6"/>
  <c r="E301" i="6"/>
  <c r="G301" i="6"/>
  <c r="E302" i="6"/>
  <c r="G302" i="6"/>
  <c r="E303" i="6"/>
  <c r="G303" i="6"/>
  <c r="E304" i="6"/>
  <c r="G304" i="6"/>
  <c r="E305" i="6"/>
  <c r="G305" i="6"/>
  <c r="E306" i="6"/>
  <c r="G306" i="6"/>
  <c r="E307" i="6"/>
  <c r="G307" i="6"/>
  <c r="E308" i="6"/>
  <c r="G308" i="6"/>
  <c r="E309" i="6"/>
  <c r="G309" i="6"/>
  <c r="E310" i="6"/>
  <c r="G310" i="6"/>
  <c r="E311" i="6"/>
  <c r="G311" i="6"/>
  <c r="E312" i="6"/>
  <c r="G312" i="6"/>
  <c r="E313" i="6"/>
  <c r="G313" i="6"/>
  <c r="E314" i="6"/>
  <c r="G314" i="6"/>
  <c r="E315" i="6"/>
  <c r="G315" i="6"/>
  <c r="E316" i="6"/>
  <c r="G316" i="6"/>
  <c r="E317" i="6"/>
  <c r="G317" i="6"/>
  <c r="E318" i="6"/>
  <c r="G318" i="6"/>
  <c r="E319" i="6"/>
  <c r="G319" i="6"/>
  <c r="E320" i="6"/>
  <c r="G320" i="6"/>
  <c r="E321" i="6"/>
  <c r="G321" i="6"/>
  <c r="E322" i="6"/>
  <c r="G322" i="6"/>
  <c r="E323" i="6"/>
  <c r="G323" i="6"/>
  <c r="E324" i="6"/>
  <c r="G324" i="6"/>
  <c r="E325" i="6"/>
  <c r="G325" i="6"/>
  <c r="E326" i="6"/>
  <c r="G326" i="6"/>
  <c r="E327" i="6"/>
  <c r="G327" i="6"/>
  <c r="E328" i="6"/>
  <c r="G328" i="6"/>
  <c r="E329" i="6"/>
  <c r="G329" i="6"/>
  <c r="E330" i="6"/>
  <c r="G330" i="6"/>
  <c r="E331" i="6"/>
  <c r="G331" i="6"/>
  <c r="E332" i="6"/>
  <c r="G332" i="6"/>
  <c r="E333" i="6"/>
  <c r="G333" i="6"/>
  <c r="E334" i="6"/>
  <c r="G334" i="6"/>
  <c r="E335" i="6"/>
  <c r="G335" i="6"/>
  <c r="E336" i="6"/>
  <c r="G336" i="6"/>
  <c r="E337" i="6"/>
  <c r="G337" i="6"/>
  <c r="E338" i="6"/>
  <c r="G338" i="6"/>
  <c r="E339" i="6"/>
  <c r="G339" i="6"/>
  <c r="E340" i="6"/>
  <c r="G340" i="6"/>
  <c r="E341" i="6"/>
  <c r="G341" i="6"/>
  <c r="E342" i="6"/>
  <c r="G342" i="6"/>
  <c r="E343" i="6"/>
  <c r="G343" i="6"/>
  <c r="E344" i="6"/>
  <c r="G344" i="6"/>
  <c r="E345" i="6"/>
  <c r="G345" i="6"/>
  <c r="E346" i="6"/>
  <c r="G346" i="6"/>
  <c r="E347" i="6"/>
  <c r="G347" i="6"/>
  <c r="E348" i="6"/>
  <c r="G348" i="6"/>
  <c r="E349" i="6"/>
  <c r="G349" i="6"/>
  <c r="E350" i="6"/>
  <c r="G350" i="6"/>
  <c r="E351" i="6"/>
  <c r="G351" i="6"/>
  <c r="E352" i="6"/>
  <c r="G352" i="6"/>
  <c r="E353" i="6"/>
  <c r="G353" i="6"/>
  <c r="E354" i="6"/>
  <c r="G354" i="6"/>
  <c r="E355" i="6"/>
  <c r="G355" i="6"/>
  <c r="E356" i="6"/>
  <c r="G356" i="6"/>
  <c r="E357" i="6"/>
  <c r="G357" i="6"/>
  <c r="E358" i="6"/>
  <c r="G358" i="6"/>
  <c r="E359" i="6"/>
  <c r="G359" i="6"/>
  <c r="E360" i="6"/>
  <c r="G360" i="6"/>
  <c r="E361" i="6"/>
  <c r="G361" i="6"/>
  <c r="E362" i="6"/>
  <c r="G362" i="6"/>
  <c r="E363" i="6"/>
  <c r="G363" i="6"/>
  <c r="E364" i="6"/>
  <c r="G364" i="6"/>
  <c r="E365" i="6"/>
  <c r="G365" i="6"/>
  <c r="E366" i="6"/>
  <c r="G366" i="6"/>
  <c r="E367" i="6"/>
  <c r="G367" i="6"/>
  <c r="E368" i="6"/>
  <c r="G368" i="6"/>
  <c r="E369" i="6"/>
  <c r="G369" i="6"/>
  <c r="E370" i="6"/>
  <c r="G370" i="6"/>
  <c r="E371" i="6"/>
  <c r="G371" i="6"/>
  <c r="E372" i="6"/>
  <c r="G372" i="6"/>
  <c r="E373" i="6"/>
  <c r="G373" i="6"/>
  <c r="E374" i="6"/>
  <c r="G374" i="6"/>
  <c r="E375" i="6"/>
  <c r="G375" i="6"/>
  <c r="E376" i="6"/>
  <c r="G376" i="6"/>
  <c r="E377" i="6"/>
  <c r="G377" i="6"/>
  <c r="E378" i="6"/>
  <c r="G378" i="6"/>
  <c r="E379" i="6"/>
  <c r="G379" i="6"/>
  <c r="E380" i="6"/>
  <c r="G380" i="6"/>
  <c r="E381" i="6"/>
  <c r="G381" i="6"/>
  <c r="E382" i="6"/>
  <c r="G382" i="6"/>
  <c r="E383" i="6"/>
  <c r="G383" i="6"/>
  <c r="E384" i="6"/>
  <c r="G384" i="6"/>
  <c r="E385" i="6"/>
  <c r="G385" i="6"/>
  <c r="E386" i="6"/>
  <c r="G386" i="6"/>
  <c r="E387" i="6"/>
  <c r="G387" i="6"/>
  <c r="E388" i="6"/>
  <c r="G388" i="6"/>
  <c r="E389" i="6"/>
  <c r="G389" i="6"/>
  <c r="E390" i="6"/>
  <c r="G390" i="6"/>
  <c r="E391" i="6"/>
  <c r="G391" i="6"/>
  <c r="E392" i="6"/>
  <c r="G392" i="6"/>
  <c r="E393" i="6"/>
  <c r="G393" i="6"/>
  <c r="E394" i="6"/>
  <c r="G394" i="6"/>
  <c r="E395" i="6"/>
  <c r="G395" i="6"/>
  <c r="E396" i="6"/>
  <c r="G396" i="6"/>
  <c r="E397" i="6"/>
  <c r="G397" i="6"/>
  <c r="E398" i="6"/>
  <c r="G398" i="6"/>
  <c r="E399" i="6"/>
  <c r="G399" i="6"/>
  <c r="E400" i="6"/>
  <c r="G400" i="6"/>
  <c r="E401" i="6"/>
  <c r="G401" i="6"/>
  <c r="E402" i="6"/>
  <c r="G402" i="6"/>
  <c r="E403" i="6"/>
  <c r="G403" i="6"/>
  <c r="E404" i="6"/>
  <c r="G404" i="6"/>
  <c r="E405" i="6"/>
  <c r="G405" i="6"/>
  <c r="E406" i="6"/>
  <c r="G406" i="6"/>
  <c r="E407" i="6"/>
  <c r="G407" i="6"/>
  <c r="E408" i="6"/>
  <c r="G408" i="6"/>
  <c r="E409" i="6"/>
  <c r="G409" i="6"/>
  <c r="E410" i="6"/>
  <c r="G410" i="6"/>
  <c r="E411" i="6"/>
  <c r="G411" i="6"/>
  <c r="E412" i="6"/>
  <c r="G412" i="6"/>
  <c r="E413" i="6"/>
  <c r="G413" i="6"/>
  <c r="E414" i="6"/>
  <c r="G414" i="6"/>
  <c r="E415" i="6"/>
  <c r="G415" i="6"/>
  <c r="E416" i="6"/>
  <c r="G416" i="6"/>
  <c r="E417" i="6"/>
  <c r="G417" i="6"/>
  <c r="E418" i="6"/>
  <c r="G418" i="6"/>
  <c r="E419" i="6"/>
  <c r="G419" i="6"/>
  <c r="E420" i="6"/>
  <c r="G420" i="6"/>
  <c r="E421" i="6"/>
  <c r="G421" i="6"/>
  <c r="E422" i="6"/>
  <c r="G422" i="6"/>
  <c r="E423" i="6"/>
  <c r="G423" i="6"/>
  <c r="E424" i="6"/>
  <c r="G424" i="6"/>
  <c r="E425" i="6"/>
  <c r="G425" i="6"/>
  <c r="E426" i="6"/>
  <c r="G426" i="6"/>
  <c r="E427" i="6"/>
  <c r="G427" i="6"/>
  <c r="E428" i="6"/>
  <c r="G428" i="6"/>
  <c r="E429" i="6"/>
  <c r="G429" i="6"/>
  <c r="E430" i="6"/>
  <c r="G430" i="6"/>
  <c r="E431" i="6"/>
  <c r="G431" i="6"/>
  <c r="E432" i="6"/>
  <c r="G432" i="6"/>
  <c r="E433" i="6"/>
  <c r="G433" i="6"/>
  <c r="E434" i="6"/>
  <c r="G434" i="6"/>
  <c r="E435" i="6"/>
  <c r="G435" i="6"/>
  <c r="E436" i="6"/>
  <c r="G436" i="6"/>
  <c r="E437" i="6"/>
  <c r="G437" i="6"/>
  <c r="E438" i="6"/>
  <c r="G438" i="6"/>
  <c r="E439" i="6"/>
  <c r="G439" i="6"/>
  <c r="E440" i="6"/>
  <c r="G440" i="6"/>
  <c r="E441" i="6"/>
  <c r="G441" i="6"/>
  <c r="E442" i="6"/>
  <c r="G442" i="6"/>
  <c r="E443" i="6"/>
  <c r="G443" i="6"/>
  <c r="E444" i="6"/>
  <c r="G444" i="6"/>
  <c r="E445" i="6"/>
  <c r="G445" i="6"/>
  <c r="E446" i="6"/>
  <c r="G446" i="6"/>
  <c r="E447" i="6"/>
  <c r="G447" i="6"/>
  <c r="E448" i="6"/>
  <c r="G448" i="6"/>
  <c r="E449" i="6"/>
  <c r="G449" i="6"/>
  <c r="E450" i="6"/>
  <c r="G450" i="6"/>
  <c r="E451" i="6"/>
  <c r="G451" i="6"/>
  <c r="E452" i="6"/>
  <c r="G452" i="6"/>
  <c r="E453" i="6"/>
  <c r="G453" i="6"/>
  <c r="E454" i="6"/>
  <c r="G454" i="6"/>
  <c r="E455" i="6"/>
  <c r="G455" i="6"/>
  <c r="E456" i="6"/>
  <c r="G456" i="6"/>
  <c r="E457" i="6"/>
  <c r="G457" i="6"/>
  <c r="E458" i="6"/>
  <c r="G458" i="6"/>
  <c r="E459" i="6"/>
  <c r="G459" i="6"/>
  <c r="E460" i="6"/>
  <c r="G460" i="6"/>
  <c r="E461" i="6"/>
  <c r="G461" i="6"/>
  <c r="E462" i="6"/>
  <c r="G462" i="6"/>
  <c r="E463" i="6"/>
  <c r="G463" i="6"/>
  <c r="E464" i="6"/>
  <c r="G464" i="6"/>
  <c r="E465" i="6"/>
  <c r="G465" i="6"/>
  <c r="E466" i="6"/>
  <c r="G466" i="6"/>
  <c r="E467" i="6"/>
  <c r="G467" i="6"/>
  <c r="E468" i="6"/>
  <c r="G468" i="6"/>
  <c r="E469" i="6"/>
  <c r="G469" i="6"/>
  <c r="E470" i="6"/>
  <c r="G470" i="6"/>
  <c r="E471" i="6"/>
  <c r="G471" i="6"/>
  <c r="E472" i="6"/>
  <c r="G472" i="6"/>
  <c r="E473" i="6"/>
  <c r="G473" i="6"/>
  <c r="E474" i="6"/>
  <c r="G474" i="6"/>
  <c r="E475" i="6"/>
  <c r="G475" i="6"/>
  <c r="E476" i="6"/>
  <c r="G476" i="6"/>
  <c r="E477" i="6"/>
  <c r="G477" i="6"/>
  <c r="E478" i="6"/>
  <c r="G478" i="6"/>
  <c r="E479" i="6"/>
  <c r="G479" i="6"/>
  <c r="E480" i="6"/>
  <c r="G480" i="6"/>
  <c r="E481" i="6"/>
  <c r="G481" i="6"/>
  <c r="E482" i="6"/>
  <c r="G482" i="6"/>
  <c r="E483" i="6"/>
  <c r="G483" i="6"/>
  <c r="E484" i="6"/>
  <c r="G484" i="6"/>
  <c r="E485" i="6"/>
  <c r="G485" i="6"/>
  <c r="E486" i="6"/>
  <c r="G486" i="6"/>
  <c r="E487" i="6"/>
  <c r="G487" i="6"/>
  <c r="E488" i="6"/>
  <c r="G488" i="6"/>
  <c r="E489" i="6"/>
  <c r="G489" i="6"/>
  <c r="E490" i="6"/>
  <c r="G490" i="6"/>
  <c r="E491" i="6"/>
  <c r="G491" i="6"/>
  <c r="E492" i="6"/>
  <c r="G492" i="6"/>
  <c r="E493" i="6"/>
  <c r="G493" i="6"/>
  <c r="E494" i="6"/>
  <c r="G494" i="6"/>
  <c r="E495" i="6"/>
  <c r="G495" i="6"/>
  <c r="E496" i="6"/>
  <c r="G496" i="6"/>
  <c r="E497" i="6"/>
  <c r="G497" i="6"/>
  <c r="E498" i="6"/>
  <c r="G498" i="6"/>
  <c r="E499" i="6"/>
  <c r="G499" i="6"/>
  <c r="E500" i="6"/>
  <c r="G500" i="6"/>
  <c r="E501" i="6"/>
  <c r="G501" i="6"/>
  <c r="E502" i="6"/>
  <c r="G502" i="6"/>
  <c r="E503" i="6"/>
  <c r="G503" i="6"/>
  <c r="E504" i="6"/>
  <c r="G504" i="6"/>
  <c r="E505" i="6"/>
  <c r="G505" i="6"/>
  <c r="E506" i="6"/>
  <c r="G506" i="6"/>
  <c r="E507" i="6"/>
  <c r="G507" i="6"/>
  <c r="E508" i="6"/>
  <c r="G508" i="6"/>
  <c r="E509" i="6"/>
  <c r="G509" i="6"/>
  <c r="E510" i="6"/>
  <c r="G510" i="6"/>
  <c r="E511" i="6"/>
  <c r="G511" i="6"/>
  <c r="E512" i="6"/>
  <c r="G512" i="6"/>
  <c r="E513" i="6"/>
  <c r="G513" i="6"/>
  <c r="E514" i="6"/>
  <c r="G514" i="6"/>
  <c r="E515" i="6"/>
  <c r="G515" i="6"/>
  <c r="E516" i="6"/>
  <c r="G516" i="6"/>
  <c r="E517" i="6"/>
  <c r="G517" i="6"/>
  <c r="E518" i="6"/>
  <c r="G518" i="6"/>
  <c r="E519" i="6"/>
  <c r="G519" i="6"/>
  <c r="E520" i="6"/>
  <c r="G520" i="6"/>
  <c r="E521" i="6"/>
  <c r="G521" i="6"/>
  <c r="E522" i="6"/>
  <c r="G522" i="6"/>
  <c r="E523" i="6"/>
  <c r="G523" i="6"/>
  <c r="E524" i="6"/>
  <c r="G524" i="6"/>
  <c r="E525" i="6"/>
  <c r="G525" i="6"/>
  <c r="E526" i="6"/>
  <c r="G526" i="6"/>
  <c r="E527" i="6"/>
  <c r="G527" i="6"/>
  <c r="E528" i="6"/>
  <c r="G528" i="6"/>
  <c r="E529" i="6"/>
  <c r="G529" i="6"/>
  <c r="E530" i="6"/>
  <c r="G530" i="6"/>
  <c r="E531" i="6"/>
  <c r="G531" i="6"/>
  <c r="E532" i="6"/>
  <c r="G532" i="6"/>
  <c r="E533" i="6"/>
  <c r="G533" i="6"/>
  <c r="E534" i="6"/>
  <c r="G534" i="6"/>
  <c r="E535" i="6"/>
  <c r="G535" i="6"/>
  <c r="E536" i="6"/>
  <c r="G536" i="6"/>
  <c r="E537" i="6"/>
  <c r="G537" i="6"/>
  <c r="E538" i="6"/>
  <c r="G538" i="6"/>
  <c r="E539" i="6"/>
  <c r="G539" i="6"/>
  <c r="E540" i="6"/>
  <c r="G540" i="6"/>
  <c r="E541" i="6"/>
  <c r="G541" i="6"/>
  <c r="E542" i="6"/>
  <c r="G542" i="6"/>
  <c r="E543" i="6"/>
  <c r="G543" i="6"/>
  <c r="E544" i="6"/>
  <c r="G544" i="6"/>
  <c r="E545" i="6"/>
  <c r="G545" i="6"/>
  <c r="E546" i="6"/>
  <c r="G546" i="6"/>
  <c r="E547" i="6"/>
  <c r="G547" i="6"/>
  <c r="E548" i="6"/>
  <c r="G548" i="6"/>
  <c r="E549" i="6"/>
  <c r="G549" i="6"/>
  <c r="E550" i="6"/>
  <c r="G550" i="6"/>
  <c r="E551" i="6"/>
  <c r="G551" i="6"/>
  <c r="E552" i="6"/>
  <c r="G552" i="6"/>
  <c r="E553" i="6"/>
  <c r="G553" i="6"/>
  <c r="E554" i="6"/>
  <c r="G554" i="6"/>
  <c r="E555" i="6"/>
  <c r="G555" i="6"/>
  <c r="E556" i="6"/>
  <c r="G556" i="6"/>
  <c r="E557" i="6"/>
  <c r="G557" i="6"/>
  <c r="E558" i="6"/>
  <c r="G558" i="6"/>
  <c r="E559" i="6"/>
  <c r="G559" i="6"/>
  <c r="E560" i="6"/>
  <c r="G560" i="6"/>
  <c r="E561" i="6"/>
  <c r="G561" i="6"/>
  <c r="E562" i="6"/>
  <c r="G562" i="6"/>
  <c r="E563" i="6"/>
  <c r="G563" i="6"/>
  <c r="E564" i="6"/>
  <c r="G564" i="6"/>
  <c r="E565" i="6"/>
  <c r="G565" i="6"/>
  <c r="E566" i="6"/>
  <c r="G566" i="6"/>
  <c r="E567" i="6"/>
  <c r="G567" i="6"/>
  <c r="E568" i="6"/>
  <c r="G568" i="6"/>
  <c r="E569" i="6"/>
  <c r="G569" i="6"/>
  <c r="E570" i="6"/>
  <c r="G570" i="6"/>
  <c r="E571" i="6"/>
  <c r="G571" i="6"/>
  <c r="E572" i="6"/>
  <c r="G572" i="6"/>
  <c r="E573" i="6"/>
  <c r="G573" i="6"/>
  <c r="E574" i="6"/>
  <c r="G574" i="6"/>
  <c r="E575" i="6"/>
  <c r="G575" i="6"/>
  <c r="E576" i="6"/>
  <c r="G576" i="6"/>
  <c r="E577" i="6"/>
  <c r="G577" i="6"/>
  <c r="E578" i="6"/>
  <c r="G578" i="6"/>
  <c r="E579" i="6"/>
  <c r="G579" i="6"/>
  <c r="E580" i="6"/>
  <c r="G580" i="6"/>
  <c r="E581" i="6"/>
  <c r="G581" i="6"/>
  <c r="E582" i="6"/>
  <c r="G582" i="6"/>
  <c r="E583" i="6"/>
  <c r="G583" i="6"/>
  <c r="E584" i="6"/>
  <c r="G584" i="6"/>
  <c r="E585" i="6"/>
  <c r="G585" i="6"/>
  <c r="E586" i="6"/>
  <c r="G586" i="6"/>
  <c r="E587" i="6"/>
  <c r="G587" i="6"/>
  <c r="E588" i="6"/>
  <c r="G588" i="6"/>
  <c r="E589" i="6"/>
  <c r="G589" i="6"/>
  <c r="E590" i="6"/>
  <c r="G590" i="6"/>
  <c r="E591" i="6"/>
  <c r="G591" i="6"/>
  <c r="E592" i="6"/>
  <c r="G592" i="6"/>
  <c r="E593" i="6"/>
  <c r="G593" i="6"/>
  <c r="E594" i="6"/>
  <c r="G594" i="6"/>
  <c r="E595" i="6"/>
  <c r="G595" i="6"/>
  <c r="E596" i="6"/>
  <c r="G596" i="6"/>
  <c r="E597" i="6"/>
  <c r="G597" i="6"/>
  <c r="E598" i="6"/>
  <c r="G598" i="6"/>
  <c r="E599" i="6"/>
  <c r="G599" i="6"/>
  <c r="E600" i="6"/>
  <c r="G600" i="6"/>
  <c r="E601" i="6"/>
  <c r="G601" i="6"/>
  <c r="E602" i="6"/>
  <c r="G602" i="6"/>
  <c r="E603" i="6"/>
  <c r="G603" i="6"/>
  <c r="E604" i="6"/>
  <c r="G604" i="6"/>
  <c r="E605" i="6"/>
  <c r="G605" i="6"/>
  <c r="E606" i="6"/>
  <c r="G606" i="6"/>
  <c r="E607" i="6"/>
  <c r="G607" i="6"/>
  <c r="E608" i="6"/>
  <c r="G608" i="6"/>
  <c r="E609" i="6"/>
  <c r="G609" i="6"/>
  <c r="E610" i="6"/>
  <c r="G610" i="6"/>
  <c r="E611" i="6"/>
  <c r="G611" i="6"/>
  <c r="E612" i="6"/>
  <c r="G612" i="6"/>
  <c r="E613" i="6"/>
  <c r="G613" i="6"/>
  <c r="E614" i="6"/>
  <c r="G614" i="6"/>
  <c r="E615" i="6"/>
  <c r="G615" i="6"/>
  <c r="E616" i="6"/>
  <c r="G616" i="6"/>
  <c r="E617" i="6"/>
  <c r="G617" i="6"/>
  <c r="E618" i="6"/>
  <c r="G618" i="6"/>
  <c r="E619" i="6"/>
  <c r="G619" i="6"/>
  <c r="E620" i="6"/>
  <c r="G620" i="6"/>
  <c r="E621" i="6"/>
  <c r="G621" i="6"/>
  <c r="E622" i="6"/>
  <c r="G622" i="6"/>
  <c r="E623" i="6"/>
  <c r="G623" i="6"/>
  <c r="E624" i="6"/>
  <c r="G624" i="6"/>
  <c r="E625" i="6"/>
  <c r="G625" i="6"/>
  <c r="E626" i="6"/>
  <c r="G626" i="6"/>
  <c r="E627" i="6"/>
  <c r="G627" i="6"/>
  <c r="E628" i="6"/>
  <c r="G628" i="6"/>
  <c r="E629" i="6"/>
  <c r="G629" i="6"/>
  <c r="E630" i="6"/>
  <c r="G630" i="6"/>
  <c r="E631" i="6"/>
  <c r="G631" i="6"/>
  <c r="E632" i="6"/>
  <c r="G632" i="6"/>
  <c r="E633" i="6"/>
  <c r="G633" i="6"/>
  <c r="E634" i="6"/>
  <c r="G634" i="6"/>
  <c r="E635" i="6"/>
  <c r="G635" i="6"/>
  <c r="E636" i="6"/>
  <c r="G636" i="6"/>
  <c r="E637" i="6"/>
  <c r="G637" i="6"/>
  <c r="E638" i="6"/>
  <c r="G638" i="6"/>
  <c r="E639" i="6"/>
  <c r="G639" i="6"/>
  <c r="E640" i="6"/>
  <c r="G640" i="6"/>
  <c r="E641" i="6"/>
  <c r="G641" i="6"/>
  <c r="E642" i="6"/>
  <c r="G642" i="6"/>
  <c r="E643" i="6"/>
  <c r="G643" i="6"/>
  <c r="E644" i="6"/>
  <c r="G644" i="6"/>
  <c r="E645" i="6"/>
  <c r="G645" i="6"/>
  <c r="E646" i="6"/>
  <c r="G646" i="6"/>
  <c r="E647" i="6"/>
  <c r="G647" i="6"/>
  <c r="E648" i="6"/>
  <c r="G648" i="6"/>
  <c r="E649" i="6"/>
  <c r="G649" i="6"/>
  <c r="E650" i="6"/>
  <c r="G650" i="6"/>
  <c r="E651" i="6"/>
  <c r="G651" i="6"/>
  <c r="E652" i="6"/>
  <c r="G652" i="6"/>
  <c r="E653" i="6"/>
  <c r="G653" i="6"/>
  <c r="E654" i="6"/>
  <c r="G654" i="6"/>
  <c r="E655" i="6"/>
  <c r="G655" i="6"/>
  <c r="E656" i="6"/>
  <c r="G656" i="6"/>
  <c r="E657" i="6"/>
  <c r="G657" i="6"/>
  <c r="E658" i="6"/>
  <c r="G658" i="6"/>
  <c r="E659" i="6"/>
  <c r="G659" i="6"/>
  <c r="E660" i="6"/>
  <c r="G660" i="6"/>
  <c r="E661" i="6"/>
  <c r="G661" i="6"/>
  <c r="E662" i="6"/>
  <c r="G662" i="6"/>
  <c r="E663" i="6"/>
  <c r="G663" i="6"/>
  <c r="E664" i="6"/>
  <c r="G664" i="6"/>
  <c r="E665" i="6"/>
  <c r="G665" i="6"/>
  <c r="E666" i="6"/>
  <c r="G666" i="6"/>
  <c r="E667" i="6"/>
  <c r="G667" i="6"/>
  <c r="E668" i="6"/>
  <c r="G668" i="6"/>
  <c r="E669" i="6"/>
  <c r="G669" i="6"/>
  <c r="E670" i="6"/>
  <c r="G670" i="6"/>
  <c r="E671" i="6"/>
  <c r="G671" i="6"/>
  <c r="E672" i="6"/>
  <c r="G672" i="6"/>
  <c r="E673" i="6"/>
  <c r="G673" i="6"/>
  <c r="E674" i="6"/>
  <c r="G674" i="6"/>
  <c r="E675" i="6"/>
  <c r="G675" i="6"/>
  <c r="E676" i="6"/>
  <c r="G676" i="6"/>
  <c r="E677" i="6"/>
  <c r="G677" i="6"/>
  <c r="E678" i="6"/>
  <c r="G678" i="6"/>
  <c r="E679" i="6"/>
  <c r="G679" i="6"/>
  <c r="E680" i="6"/>
  <c r="G680" i="6"/>
  <c r="E681" i="6"/>
  <c r="G681" i="6"/>
  <c r="E682" i="6"/>
  <c r="G682" i="6"/>
  <c r="E683" i="6"/>
  <c r="G683" i="6"/>
  <c r="E684" i="6"/>
  <c r="G684" i="6"/>
  <c r="E685" i="6"/>
  <c r="G685" i="6"/>
  <c r="E686" i="6"/>
  <c r="G686" i="6"/>
  <c r="E687" i="6"/>
  <c r="G687" i="6"/>
  <c r="E688" i="6"/>
  <c r="G688" i="6"/>
  <c r="E689" i="6"/>
  <c r="G689" i="6"/>
  <c r="E690" i="6"/>
  <c r="G690" i="6"/>
  <c r="E691" i="6"/>
  <c r="G691" i="6"/>
  <c r="E692" i="6"/>
  <c r="G692" i="6"/>
  <c r="E693" i="6"/>
  <c r="G693" i="6"/>
  <c r="E694" i="6"/>
  <c r="G694" i="6"/>
  <c r="E695" i="6"/>
  <c r="G695" i="6"/>
  <c r="E696" i="6"/>
  <c r="G696" i="6"/>
  <c r="E697" i="6"/>
  <c r="G697" i="6"/>
  <c r="E698" i="6"/>
  <c r="G698" i="6"/>
  <c r="E699" i="6"/>
  <c r="G699" i="6"/>
  <c r="E700" i="6"/>
  <c r="G700" i="6"/>
  <c r="E701" i="6"/>
  <c r="G701" i="6"/>
  <c r="E702" i="6"/>
  <c r="G702" i="6"/>
  <c r="E703" i="6"/>
  <c r="G703" i="6"/>
  <c r="E704" i="6"/>
  <c r="G704" i="6"/>
  <c r="E705" i="6"/>
  <c r="G705" i="6"/>
  <c r="E706" i="6"/>
  <c r="G706" i="6"/>
  <c r="E707" i="6"/>
  <c r="G707" i="6"/>
  <c r="E708" i="6"/>
  <c r="G708" i="6"/>
  <c r="E709" i="6"/>
  <c r="G709" i="6"/>
  <c r="E710" i="6"/>
  <c r="G710" i="6"/>
  <c r="E711" i="6"/>
  <c r="G711" i="6"/>
  <c r="E712" i="6"/>
  <c r="G712" i="6"/>
  <c r="E713" i="6"/>
  <c r="G713" i="6"/>
  <c r="E714" i="6"/>
  <c r="G714" i="6"/>
  <c r="E715" i="6"/>
  <c r="G715" i="6"/>
  <c r="E716" i="6"/>
  <c r="G716" i="6"/>
  <c r="E717" i="6"/>
  <c r="G717" i="6"/>
  <c r="E718" i="6"/>
  <c r="G718" i="6"/>
  <c r="E719" i="6"/>
  <c r="G719" i="6"/>
  <c r="E720" i="6"/>
  <c r="G720" i="6"/>
  <c r="E721" i="6"/>
  <c r="G721" i="6"/>
  <c r="E722" i="6"/>
  <c r="G722" i="6"/>
  <c r="E723" i="6"/>
  <c r="G723" i="6"/>
  <c r="E724" i="6"/>
  <c r="G724" i="6"/>
  <c r="E725" i="6"/>
  <c r="G725" i="6"/>
  <c r="E726" i="6"/>
  <c r="G726" i="6"/>
  <c r="E727" i="6"/>
  <c r="G727" i="6"/>
  <c r="E728" i="6"/>
  <c r="G728" i="6"/>
  <c r="E729" i="6"/>
  <c r="G729" i="6"/>
  <c r="E730" i="6"/>
  <c r="G730" i="6"/>
  <c r="E731" i="6"/>
  <c r="G731" i="6"/>
  <c r="E732" i="6"/>
  <c r="G732" i="6"/>
  <c r="E733" i="6"/>
  <c r="G733" i="6"/>
  <c r="E734" i="6"/>
  <c r="G734" i="6"/>
  <c r="E735" i="6"/>
  <c r="G735" i="6"/>
  <c r="E736" i="6"/>
  <c r="G736" i="6"/>
  <c r="E737" i="6"/>
  <c r="G737" i="6"/>
  <c r="E738" i="6"/>
  <c r="G738" i="6"/>
  <c r="E739" i="6"/>
  <c r="G739" i="6"/>
  <c r="E740" i="6"/>
  <c r="G740" i="6"/>
  <c r="E741" i="6"/>
  <c r="G741" i="6"/>
  <c r="E742" i="6"/>
  <c r="G742" i="6"/>
  <c r="E743" i="6"/>
  <c r="G743" i="6"/>
  <c r="E744" i="6"/>
  <c r="G744" i="6"/>
  <c r="E745" i="6"/>
  <c r="G745" i="6"/>
  <c r="E746" i="6"/>
  <c r="G746" i="6"/>
  <c r="E747" i="6"/>
  <c r="G747" i="6"/>
  <c r="E748" i="6"/>
  <c r="G748" i="6"/>
  <c r="E749" i="6"/>
  <c r="G749" i="6"/>
  <c r="E750" i="6"/>
  <c r="G750" i="6"/>
  <c r="E751" i="6"/>
  <c r="G751" i="6"/>
  <c r="E752" i="6"/>
  <c r="G752" i="6"/>
  <c r="E753" i="6"/>
  <c r="G753" i="6"/>
  <c r="E754" i="6"/>
  <c r="G754" i="6"/>
  <c r="E755" i="6"/>
  <c r="G755" i="6"/>
  <c r="E756" i="6"/>
  <c r="G756" i="6"/>
  <c r="E757" i="6"/>
  <c r="G757" i="6"/>
  <c r="E758" i="6"/>
  <c r="G758" i="6"/>
  <c r="E759" i="6"/>
  <c r="G759" i="6"/>
  <c r="E760" i="6"/>
  <c r="G760" i="6"/>
  <c r="E761" i="6"/>
  <c r="G761" i="6"/>
  <c r="E762" i="6"/>
  <c r="G762" i="6"/>
  <c r="E763" i="6"/>
  <c r="G763" i="6"/>
  <c r="E764" i="6"/>
  <c r="G764" i="6"/>
  <c r="E765" i="6"/>
  <c r="G765" i="6"/>
  <c r="E766" i="6"/>
  <c r="G766" i="6"/>
  <c r="E767" i="6"/>
  <c r="G767" i="6"/>
  <c r="E768" i="6"/>
  <c r="G768" i="6"/>
  <c r="E769" i="6"/>
  <c r="G769" i="6"/>
  <c r="E770" i="6"/>
  <c r="G770" i="6"/>
  <c r="E771" i="6"/>
  <c r="G771" i="6"/>
  <c r="E772" i="6"/>
  <c r="G772" i="6"/>
  <c r="E773" i="6"/>
  <c r="G773" i="6"/>
  <c r="E774" i="6"/>
  <c r="G774" i="6"/>
  <c r="E775" i="6"/>
  <c r="G775" i="6"/>
  <c r="E776" i="6"/>
  <c r="G776" i="6"/>
  <c r="E777" i="6"/>
  <c r="G777" i="6"/>
  <c r="E778" i="6"/>
  <c r="G778" i="6"/>
  <c r="E779" i="6"/>
  <c r="G779" i="6"/>
  <c r="E780" i="6"/>
  <c r="G780" i="6"/>
  <c r="E781" i="6"/>
  <c r="G781" i="6"/>
  <c r="E782" i="6"/>
  <c r="G782" i="6"/>
  <c r="E783" i="6"/>
  <c r="G783" i="6"/>
  <c r="E784" i="6"/>
  <c r="G784" i="6"/>
  <c r="E785" i="6"/>
  <c r="G785" i="6"/>
  <c r="E786" i="6"/>
  <c r="G786" i="6"/>
  <c r="E787" i="6"/>
  <c r="G787" i="6"/>
  <c r="E788" i="6"/>
  <c r="G788" i="6"/>
  <c r="E789" i="6"/>
  <c r="G789" i="6"/>
  <c r="E790" i="6"/>
  <c r="G790" i="6"/>
  <c r="E791" i="6"/>
  <c r="G791" i="6"/>
  <c r="E792" i="6"/>
  <c r="G792" i="6"/>
  <c r="E793" i="6"/>
  <c r="G793" i="6"/>
  <c r="E794" i="6"/>
  <c r="G794" i="6"/>
  <c r="E795" i="6"/>
  <c r="G795" i="6"/>
  <c r="E796" i="6"/>
  <c r="G796" i="6"/>
  <c r="E797" i="6"/>
  <c r="G797" i="6"/>
  <c r="E798" i="6"/>
  <c r="G798" i="6"/>
  <c r="E799" i="6"/>
  <c r="G799" i="6"/>
  <c r="E800" i="6"/>
  <c r="G800" i="6"/>
  <c r="E801" i="6"/>
  <c r="G801" i="6"/>
  <c r="E802" i="6"/>
  <c r="G802" i="6"/>
  <c r="E803" i="6"/>
  <c r="G803" i="6"/>
  <c r="E804" i="6"/>
  <c r="G804" i="6"/>
  <c r="E805" i="6"/>
  <c r="G805" i="6"/>
  <c r="E806" i="6"/>
  <c r="G806" i="6"/>
  <c r="E807" i="6"/>
  <c r="G807" i="6"/>
  <c r="E808" i="6"/>
  <c r="G808" i="6"/>
  <c r="E809" i="6"/>
  <c r="G809" i="6"/>
  <c r="E810" i="6"/>
  <c r="G810" i="6"/>
  <c r="E811" i="6"/>
  <c r="G811" i="6"/>
  <c r="E812" i="6"/>
  <c r="G812" i="6"/>
  <c r="E813" i="6"/>
  <c r="G813" i="6"/>
  <c r="E814" i="6"/>
  <c r="G814" i="6"/>
  <c r="E815" i="6"/>
  <c r="G815" i="6"/>
  <c r="E816" i="6"/>
  <c r="G816" i="6"/>
  <c r="E817" i="6"/>
  <c r="G817" i="6"/>
  <c r="E818" i="6"/>
  <c r="G818" i="6"/>
  <c r="E819" i="6"/>
  <c r="G819" i="6"/>
  <c r="E820" i="6"/>
  <c r="G820" i="6"/>
  <c r="E821" i="6"/>
  <c r="G821" i="6"/>
  <c r="E822" i="6"/>
  <c r="G822" i="6"/>
  <c r="E823" i="6"/>
  <c r="G823" i="6"/>
  <c r="E824" i="6"/>
  <c r="G824" i="6"/>
  <c r="E825" i="6"/>
  <c r="G825" i="6"/>
  <c r="E826" i="6"/>
  <c r="G826" i="6"/>
  <c r="E827" i="6"/>
  <c r="G827" i="6"/>
  <c r="E828" i="6"/>
  <c r="G828" i="6"/>
  <c r="E829" i="6"/>
  <c r="G829" i="6"/>
  <c r="E830" i="6"/>
  <c r="G830" i="6"/>
  <c r="E831" i="6"/>
  <c r="G831" i="6"/>
  <c r="E832" i="6"/>
  <c r="G832" i="6"/>
  <c r="E833" i="6"/>
  <c r="G833" i="6"/>
  <c r="E834" i="6"/>
  <c r="G834" i="6"/>
  <c r="E835" i="6"/>
  <c r="G835" i="6"/>
  <c r="E836" i="6"/>
  <c r="G836" i="6"/>
  <c r="E837" i="6"/>
  <c r="G837" i="6"/>
  <c r="E838" i="6"/>
  <c r="G838" i="6"/>
  <c r="E839" i="6"/>
  <c r="G839" i="6"/>
  <c r="E840" i="6"/>
  <c r="G840" i="6"/>
  <c r="E841" i="6"/>
  <c r="G841" i="6"/>
  <c r="E842" i="6"/>
  <c r="G842" i="6"/>
  <c r="E843" i="6"/>
  <c r="G843" i="6"/>
  <c r="E844" i="6"/>
  <c r="G844" i="6"/>
  <c r="E845" i="6"/>
  <c r="G845" i="6"/>
  <c r="E846" i="6"/>
  <c r="G846" i="6"/>
  <c r="E847" i="6"/>
  <c r="G847" i="6"/>
  <c r="E848" i="6"/>
  <c r="G848" i="6"/>
  <c r="E849" i="6"/>
  <c r="G849" i="6"/>
  <c r="E850" i="6"/>
  <c r="G850" i="6"/>
  <c r="E851" i="6"/>
  <c r="G851" i="6"/>
  <c r="E852" i="6"/>
  <c r="G852" i="6"/>
  <c r="E853" i="6"/>
  <c r="G853" i="6"/>
  <c r="E854" i="6"/>
  <c r="G854" i="6"/>
  <c r="E855" i="6"/>
  <c r="G855" i="6"/>
  <c r="E856" i="6"/>
  <c r="G856" i="6"/>
  <c r="E857" i="6"/>
  <c r="G857" i="6"/>
  <c r="E858" i="6"/>
  <c r="G858" i="6"/>
  <c r="E859" i="6"/>
  <c r="G859" i="6"/>
  <c r="E860" i="6"/>
  <c r="G860" i="6"/>
  <c r="E861" i="6"/>
  <c r="G861" i="6"/>
  <c r="E862" i="6"/>
  <c r="G862" i="6"/>
  <c r="E863" i="6"/>
  <c r="G863" i="6"/>
  <c r="E864" i="6"/>
  <c r="G864" i="6"/>
  <c r="E865" i="6"/>
  <c r="G865" i="6"/>
  <c r="E866" i="6"/>
  <c r="G866" i="6"/>
  <c r="E867" i="6"/>
  <c r="G867" i="6"/>
  <c r="E868" i="6"/>
  <c r="G868" i="6"/>
  <c r="E869" i="6"/>
  <c r="G869" i="6"/>
  <c r="E870" i="6"/>
  <c r="G870" i="6"/>
  <c r="E871" i="6"/>
  <c r="G871" i="6"/>
  <c r="E872" i="6"/>
  <c r="G872" i="6"/>
  <c r="E873" i="6"/>
  <c r="G873" i="6"/>
  <c r="E874" i="6"/>
  <c r="G874" i="6"/>
  <c r="E875" i="6"/>
  <c r="G875" i="6"/>
  <c r="E876" i="6"/>
  <c r="G876" i="6"/>
  <c r="E877" i="6"/>
  <c r="G877" i="6"/>
  <c r="E878" i="6"/>
  <c r="G878" i="6"/>
  <c r="E879" i="6"/>
  <c r="G879" i="6"/>
  <c r="E880" i="6"/>
  <c r="G880" i="6"/>
  <c r="E881" i="6"/>
  <c r="G881" i="6"/>
  <c r="E882" i="6"/>
  <c r="G882" i="6"/>
  <c r="E883" i="6"/>
  <c r="G883" i="6"/>
  <c r="E884" i="6"/>
  <c r="G884" i="6"/>
  <c r="E885" i="6"/>
  <c r="G885" i="6"/>
  <c r="E886" i="6"/>
  <c r="G886" i="6"/>
  <c r="E887" i="6"/>
  <c r="G887" i="6"/>
  <c r="E888" i="6"/>
  <c r="G888" i="6"/>
  <c r="E889" i="6"/>
  <c r="G889" i="6"/>
  <c r="E890" i="6"/>
  <c r="G890" i="6"/>
  <c r="E891" i="6"/>
  <c r="G891" i="6"/>
  <c r="E892" i="6"/>
  <c r="G892" i="6"/>
  <c r="E893" i="6"/>
  <c r="G893" i="6"/>
  <c r="E894" i="6"/>
  <c r="G894" i="6"/>
  <c r="E895" i="6"/>
  <c r="G895" i="6"/>
  <c r="E896" i="6"/>
  <c r="G896" i="6"/>
  <c r="E897" i="6"/>
  <c r="G897" i="6"/>
  <c r="E898" i="6"/>
  <c r="G898" i="6"/>
  <c r="E899" i="6"/>
  <c r="G899" i="6"/>
  <c r="E900" i="6"/>
  <c r="G900" i="6"/>
  <c r="E901" i="6"/>
  <c r="G901" i="6"/>
  <c r="E902" i="6"/>
  <c r="G902" i="6"/>
  <c r="E903" i="6"/>
  <c r="G903" i="6"/>
  <c r="E904" i="6"/>
  <c r="G904" i="6"/>
  <c r="E905" i="6"/>
  <c r="G905" i="6"/>
  <c r="E906" i="6"/>
  <c r="G906" i="6"/>
  <c r="E907" i="6"/>
  <c r="G907" i="6"/>
  <c r="E908" i="6"/>
  <c r="G908" i="6"/>
  <c r="E909" i="6"/>
  <c r="G909" i="6"/>
  <c r="E910" i="6"/>
  <c r="G910" i="6"/>
  <c r="E911" i="6"/>
  <c r="G911" i="6"/>
  <c r="E912" i="6"/>
  <c r="G912" i="6"/>
  <c r="E913" i="6"/>
  <c r="G913" i="6"/>
  <c r="E914" i="6"/>
  <c r="G914" i="6"/>
  <c r="E915" i="6"/>
  <c r="G915" i="6"/>
  <c r="E916" i="6"/>
  <c r="G916" i="6"/>
  <c r="E917" i="6"/>
  <c r="G917" i="6"/>
  <c r="E918" i="6"/>
  <c r="G918" i="6"/>
  <c r="E919" i="6"/>
  <c r="G919" i="6"/>
  <c r="E920" i="6"/>
  <c r="G920" i="6"/>
  <c r="E921" i="6"/>
  <c r="G921" i="6"/>
  <c r="E922" i="6"/>
  <c r="G922" i="6"/>
  <c r="E923" i="6"/>
  <c r="G923" i="6"/>
  <c r="E924" i="6"/>
  <c r="G924" i="6"/>
  <c r="E925" i="6"/>
  <c r="G925" i="6"/>
  <c r="E926" i="6"/>
  <c r="G926" i="6"/>
  <c r="E927" i="6"/>
  <c r="G927" i="6"/>
  <c r="E928" i="6"/>
  <c r="G928" i="6"/>
  <c r="E929" i="6"/>
  <c r="G929" i="6"/>
  <c r="E930" i="6"/>
  <c r="G930" i="6"/>
  <c r="E931" i="6"/>
  <c r="G931" i="6"/>
  <c r="E932" i="6"/>
  <c r="G932" i="6"/>
  <c r="E933" i="6"/>
  <c r="G933" i="6"/>
  <c r="E934" i="6"/>
  <c r="G934" i="6"/>
  <c r="E935" i="6"/>
  <c r="G935" i="6"/>
  <c r="E936" i="6"/>
  <c r="G936" i="6"/>
  <c r="E937" i="6"/>
  <c r="G937" i="6"/>
  <c r="E938" i="6"/>
  <c r="G938" i="6"/>
  <c r="E939" i="6"/>
  <c r="G939" i="6"/>
  <c r="E940" i="6"/>
  <c r="G940" i="6"/>
  <c r="E941" i="6"/>
  <c r="G941" i="6"/>
  <c r="E942" i="6"/>
  <c r="G942" i="6"/>
  <c r="E943" i="6"/>
  <c r="G943" i="6"/>
  <c r="E944" i="6"/>
  <c r="G944" i="6"/>
  <c r="E945" i="6"/>
  <c r="G945" i="6"/>
  <c r="E946" i="6"/>
  <c r="G946" i="6"/>
  <c r="E947" i="6"/>
  <c r="G947" i="6"/>
  <c r="E948" i="6"/>
  <c r="G948" i="6"/>
  <c r="E949" i="6"/>
  <c r="G949" i="6"/>
  <c r="E950" i="6"/>
  <c r="G950" i="6"/>
  <c r="E951" i="6"/>
  <c r="G951" i="6"/>
  <c r="E952" i="6"/>
  <c r="G952" i="6"/>
  <c r="E953" i="6"/>
  <c r="G953" i="6"/>
  <c r="E954" i="6"/>
  <c r="G954" i="6"/>
  <c r="E955" i="6"/>
  <c r="G955" i="6"/>
  <c r="E956" i="6"/>
  <c r="G956" i="6"/>
  <c r="E957" i="6"/>
  <c r="G957" i="6"/>
  <c r="E958" i="6"/>
  <c r="G958" i="6"/>
  <c r="E959" i="6"/>
  <c r="G959" i="6"/>
  <c r="E960" i="6"/>
  <c r="G960" i="6"/>
  <c r="E961" i="6"/>
  <c r="G961" i="6"/>
  <c r="E962" i="6"/>
  <c r="G962" i="6"/>
  <c r="E963" i="6"/>
  <c r="G963" i="6"/>
  <c r="E964" i="6"/>
  <c r="G964" i="6"/>
  <c r="E965" i="6"/>
  <c r="G965" i="6"/>
  <c r="E966" i="6"/>
  <c r="G966" i="6"/>
  <c r="E967" i="6"/>
  <c r="G967" i="6"/>
  <c r="E968" i="6"/>
  <c r="G968" i="6"/>
  <c r="E969" i="6"/>
  <c r="G969" i="6"/>
  <c r="E970" i="6"/>
  <c r="G970" i="6"/>
  <c r="E971" i="6"/>
  <c r="G971" i="6"/>
  <c r="E972" i="6"/>
  <c r="G972" i="6"/>
  <c r="E973" i="6"/>
  <c r="G973" i="6"/>
  <c r="E974" i="6"/>
  <c r="G974" i="6"/>
  <c r="E975" i="6"/>
  <c r="G975" i="6"/>
  <c r="E976" i="6"/>
  <c r="G976" i="6"/>
  <c r="E977" i="6"/>
  <c r="G977" i="6"/>
  <c r="E978" i="6"/>
  <c r="G978" i="6"/>
  <c r="E979" i="6"/>
  <c r="G979" i="6"/>
  <c r="E980" i="6"/>
  <c r="G980" i="6"/>
  <c r="E981" i="6"/>
  <c r="G981" i="6"/>
  <c r="E982" i="6"/>
  <c r="G982" i="6"/>
  <c r="E983" i="6"/>
  <c r="G983" i="6"/>
  <c r="E984" i="6"/>
  <c r="G984" i="6"/>
  <c r="E985" i="6"/>
  <c r="G985" i="6"/>
  <c r="E986" i="6"/>
  <c r="G986" i="6"/>
  <c r="E987" i="6"/>
  <c r="G987" i="6"/>
  <c r="E988" i="6"/>
  <c r="G988" i="6"/>
  <c r="E989" i="6"/>
  <c r="G989" i="6"/>
  <c r="E990" i="6"/>
  <c r="G990" i="6"/>
  <c r="E991" i="6"/>
  <c r="G991" i="6"/>
  <c r="E992" i="6"/>
  <c r="G992" i="6"/>
  <c r="E993" i="6"/>
  <c r="G993" i="6"/>
  <c r="E994" i="6"/>
  <c r="G994" i="6"/>
  <c r="E995" i="6"/>
  <c r="G995" i="6"/>
  <c r="E996" i="6"/>
  <c r="G996" i="6"/>
  <c r="E997" i="6"/>
  <c r="G997" i="6"/>
  <c r="E998" i="6"/>
  <c r="G998" i="6"/>
  <c r="E999" i="6"/>
  <c r="G999" i="6"/>
  <c r="E1000" i="6"/>
  <c r="G1000" i="6"/>
  <c r="E1001" i="6"/>
  <c r="G1001" i="6"/>
  <c r="E1002" i="6"/>
  <c r="G1002" i="6"/>
  <c r="E1003" i="6"/>
  <c r="G1003" i="6"/>
  <c r="E1004" i="6"/>
  <c r="G1004" i="6"/>
  <c r="E1005" i="6"/>
  <c r="G1005" i="6"/>
  <c r="E1006" i="6"/>
  <c r="G1006" i="6"/>
  <c r="E1007" i="6"/>
  <c r="G1007" i="6"/>
  <c r="E1008" i="6"/>
  <c r="G1008" i="6"/>
  <c r="E1009" i="6"/>
  <c r="G1009" i="6"/>
  <c r="E1010" i="6"/>
  <c r="G1010" i="6"/>
  <c r="E1011" i="6"/>
  <c r="G1011" i="6"/>
  <c r="E1012" i="6"/>
  <c r="G1012" i="6"/>
  <c r="E1013" i="6"/>
  <c r="G1013" i="6"/>
  <c r="E1014" i="6"/>
  <c r="G1014" i="6"/>
  <c r="E1015" i="6"/>
  <c r="G1015" i="6"/>
  <c r="E1016" i="6"/>
  <c r="G1016" i="6"/>
  <c r="E1017" i="6"/>
  <c r="G1017" i="6"/>
  <c r="E1018" i="6"/>
  <c r="G1018" i="6"/>
  <c r="E1019" i="6"/>
  <c r="G1019" i="6"/>
  <c r="E1020" i="6"/>
  <c r="G1020" i="6"/>
  <c r="E1021" i="6"/>
  <c r="G1021" i="6"/>
  <c r="E1022" i="6"/>
  <c r="G1022" i="6"/>
  <c r="E1023" i="6"/>
  <c r="G1023" i="6"/>
  <c r="E1024" i="6"/>
  <c r="G1024" i="6"/>
  <c r="E1025" i="6"/>
  <c r="G1025" i="6"/>
  <c r="E1026" i="6"/>
  <c r="G1026" i="6"/>
  <c r="E1027" i="6"/>
  <c r="G1027" i="6"/>
  <c r="E1028" i="6"/>
  <c r="G1028" i="6"/>
  <c r="E1029" i="6"/>
  <c r="G1029" i="6"/>
  <c r="E1030" i="6"/>
  <c r="G1030" i="6"/>
  <c r="E1031" i="6"/>
  <c r="G1031" i="6"/>
  <c r="E1032" i="6"/>
  <c r="G1032" i="6"/>
  <c r="E1033" i="6"/>
  <c r="G1033" i="6"/>
  <c r="E1034" i="6"/>
  <c r="G1034" i="6"/>
  <c r="E1035" i="6"/>
  <c r="G1035" i="6"/>
  <c r="E1036" i="6"/>
  <c r="G1036" i="6"/>
  <c r="E1037" i="6"/>
  <c r="G1037" i="6"/>
  <c r="E1038" i="6"/>
  <c r="G1038" i="6"/>
  <c r="E1039" i="6"/>
  <c r="G1039" i="6"/>
  <c r="E1040" i="6"/>
  <c r="G1040" i="6"/>
  <c r="E1041" i="6"/>
  <c r="G1041" i="6"/>
  <c r="E1042" i="6"/>
  <c r="G1042" i="6"/>
  <c r="E1043" i="6"/>
  <c r="G1043" i="6"/>
  <c r="E1044" i="6"/>
  <c r="G1044" i="6"/>
  <c r="E1045" i="6"/>
  <c r="G1045" i="6"/>
  <c r="E1046" i="6"/>
  <c r="G1046" i="6"/>
  <c r="E1047" i="6"/>
  <c r="G1047" i="6"/>
  <c r="E1048" i="6"/>
  <c r="G1048" i="6"/>
  <c r="E1049" i="6"/>
  <c r="G1049" i="6"/>
  <c r="E1050" i="6"/>
  <c r="G1050" i="6"/>
  <c r="E1051" i="6"/>
  <c r="G1051" i="6"/>
  <c r="E1052" i="6"/>
  <c r="G1052" i="6"/>
  <c r="E1053" i="6"/>
  <c r="G1053" i="6"/>
  <c r="E1054" i="6"/>
  <c r="G1054" i="6"/>
  <c r="E1055" i="6"/>
  <c r="G1055" i="6"/>
  <c r="E1056" i="6"/>
  <c r="G1056" i="6"/>
  <c r="E1057" i="6"/>
  <c r="G1057" i="6"/>
  <c r="E1058" i="6"/>
  <c r="G1058" i="6"/>
  <c r="E1059" i="6"/>
  <c r="G1059" i="6"/>
  <c r="E1060" i="6"/>
  <c r="G1060" i="6"/>
  <c r="E1061" i="6"/>
  <c r="G1061" i="6"/>
  <c r="E1062" i="6"/>
  <c r="G1062" i="6"/>
  <c r="E1063" i="6"/>
  <c r="G1063" i="6"/>
  <c r="E1064" i="6"/>
  <c r="G1064" i="6"/>
  <c r="E1065" i="6"/>
  <c r="G1065" i="6"/>
  <c r="E1066" i="6"/>
  <c r="G1066" i="6"/>
  <c r="E1067" i="6"/>
  <c r="G1067" i="6"/>
  <c r="E1068" i="6"/>
  <c r="G1068" i="6"/>
  <c r="E1069" i="6"/>
  <c r="G1069" i="6"/>
  <c r="E1070" i="6"/>
  <c r="G1070" i="6"/>
  <c r="E1071" i="6"/>
  <c r="G1071" i="6"/>
  <c r="E1072" i="6"/>
  <c r="G1072" i="6"/>
  <c r="E1073" i="6"/>
  <c r="G1073" i="6"/>
  <c r="E1074" i="6"/>
  <c r="G1074" i="6"/>
  <c r="E1075" i="6"/>
  <c r="G1075" i="6"/>
  <c r="E1076" i="6"/>
  <c r="G1076" i="6"/>
  <c r="E1077" i="6"/>
  <c r="G1077" i="6"/>
  <c r="E1078" i="6"/>
  <c r="G1078" i="6"/>
  <c r="E1079" i="6"/>
  <c r="G1079" i="6"/>
  <c r="E1080" i="6"/>
  <c r="G1080" i="6"/>
  <c r="E1081" i="6"/>
  <c r="G1081" i="6"/>
  <c r="E1082" i="6"/>
  <c r="G1082" i="6"/>
  <c r="E1083" i="6"/>
  <c r="G1083" i="6"/>
  <c r="E1084" i="6"/>
  <c r="G1084" i="6"/>
  <c r="E1085" i="6"/>
  <c r="G1085" i="6"/>
  <c r="E1086" i="6"/>
  <c r="G1086" i="6"/>
  <c r="E1087" i="6"/>
  <c r="G1087" i="6"/>
  <c r="E1088" i="6"/>
  <c r="G1088" i="6"/>
  <c r="E1089" i="6"/>
  <c r="G1089" i="6"/>
  <c r="E1090" i="6"/>
  <c r="G1090" i="6"/>
  <c r="E1091" i="6"/>
  <c r="G1091" i="6"/>
  <c r="E1092" i="6"/>
  <c r="G1092" i="6"/>
  <c r="E1093" i="6"/>
  <c r="G1093" i="6"/>
  <c r="E1094" i="6"/>
  <c r="G1094" i="6"/>
  <c r="E1095" i="6"/>
  <c r="G1095" i="6"/>
  <c r="E1096" i="6"/>
  <c r="G1096" i="6"/>
  <c r="E1097" i="6"/>
  <c r="G1097" i="6"/>
  <c r="E1098" i="6"/>
  <c r="G1098" i="6"/>
  <c r="E1099" i="6"/>
  <c r="G1099" i="6"/>
  <c r="E1100" i="6"/>
  <c r="G1100" i="6"/>
  <c r="E1101" i="6"/>
  <c r="G1101" i="6"/>
  <c r="E1102" i="6"/>
  <c r="G1102" i="6"/>
  <c r="E1103" i="6"/>
  <c r="G1103" i="6"/>
  <c r="E1104" i="6"/>
  <c r="G1104" i="6"/>
  <c r="E1105" i="6"/>
  <c r="G1105" i="6"/>
  <c r="E1106" i="6"/>
  <c r="G1106" i="6"/>
  <c r="E1107" i="6"/>
  <c r="G1107" i="6"/>
  <c r="E1108" i="6"/>
  <c r="G1108" i="6"/>
  <c r="E1109" i="6"/>
  <c r="G1109" i="6"/>
  <c r="E1110" i="6"/>
  <c r="G1110" i="6"/>
  <c r="E1111" i="6"/>
  <c r="G1111" i="6"/>
  <c r="E1112" i="6"/>
  <c r="G1112" i="6"/>
  <c r="E1113" i="6"/>
  <c r="G1113" i="6"/>
  <c r="E1114" i="6"/>
  <c r="G1114" i="6"/>
  <c r="E1115" i="6"/>
  <c r="G1115" i="6"/>
  <c r="E1116" i="6"/>
  <c r="G1116" i="6"/>
  <c r="E1117" i="6"/>
  <c r="G1117" i="6"/>
  <c r="E1118" i="6"/>
  <c r="G1118" i="6"/>
  <c r="E1119" i="6"/>
  <c r="G1119" i="6"/>
  <c r="E1120" i="6"/>
  <c r="G1120" i="6"/>
  <c r="E1121" i="6"/>
  <c r="G1121" i="6"/>
  <c r="E1122" i="6"/>
  <c r="G1122" i="6"/>
  <c r="E1123" i="6"/>
  <c r="G1123" i="6"/>
  <c r="E1124" i="6"/>
  <c r="G1124" i="6"/>
  <c r="E1125" i="6"/>
  <c r="G1125" i="6"/>
  <c r="E1126" i="6"/>
  <c r="G1126" i="6"/>
  <c r="E1127" i="6"/>
  <c r="G1127" i="6"/>
  <c r="E1128" i="6"/>
  <c r="G1128" i="6"/>
  <c r="E1129" i="6"/>
  <c r="G1129" i="6"/>
  <c r="E1130" i="6"/>
  <c r="G1130" i="6"/>
  <c r="E1131" i="6"/>
  <c r="G1131" i="6"/>
  <c r="E1132" i="6"/>
  <c r="G1132" i="6"/>
  <c r="E1133" i="6"/>
  <c r="G1133" i="6"/>
  <c r="E1134" i="6"/>
  <c r="G1134" i="6"/>
  <c r="E1135" i="6"/>
  <c r="G1135" i="6"/>
  <c r="E1136" i="6"/>
  <c r="G1136" i="6"/>
  <c r="E1137" i="6"/>
  <c r="G1137" i="6"/>
  <c r="E1138" i="6"/>
  <c r="G1138" i="6"/>
  <c r="E1139" i="6"/>
  <c r="G1139" i="6"/>
  <c r="E1140" i="6"/>
  <c r="G1140" i="6"/>
  <c r="E1141" i="6"/>
  <c r="G1141" i="6"/>
  <c r="E1142" i="6"/>
  <c r="G1142" i="6"/>
  <c r="E1143" i="6"/>
  <c r="G1143" i="6"/>
  <c r="E1144" i="6"/>
  <c r="G1144" i="6"/>
  <c r="E1145" i="6"/>
  <c r="G1145" i="6"/>
  <c r="E1146" i="6"/>
  <c r="G1146" i="6"/>
  <c r="E1147" i="6"/>
  <c r="G1147" i="6"/>
  <c r="E1148" i="6"/>
  <c r="G1148" i="6"/>
  <c r="E1149" i="6"/>
  <c r="G1149" i="6"/>
  <c r="E1150" i="6"/>
  <c r="G1150" i="6"/>
  <c r="E1151" i="6"/>
  <c r="G1151" i="6"/>
  <c r="E1152" i="6"/>
  <c r="G1152" i="6"/>
  <c r="E1153" i="6"/>
  <c r="G1153" i="6"/>
  <c r="E1154" i="6"/>
  <c r="G1154" i="6"/>
  <c r="E1155" i="6"/>
  <c r="G1155" i="6"/>
  <c r="E1156" i="6"/>
  <c r="G1156" i="6"/>
  <c r="E1157" i="6"/>
  <c r="G1157" i="6"/>
  <c r="E1158" i="6"/>
  <c r="G1158" i="6"/>
  <c r="E1159" i="6"/>
  <c r="G1159" i="6"/>
  <c r="E1160" i="6"/>
  <c r="G1160" i="6"/>
  <c r="E1161" i="6"/>
  <c r="G1161" i="6"/>
  <c r="E1162" i="6"/>
  <c r="G1162" i="6"/>
  <c r="E1163" i="6"/>
  <c r="G1163" i="6"/>
  <c r="E1164" i="6"/>
  <c r="G1164" i="6"/>
  <c r="E1165" i="6"/>
  <c r="G1165" i="6"/>
  <c r="E1166" i="6"/>
  <c r="G1166" i="6"/>
  <c r="E1167" i="6"/>
  <c r="G1167" i="6"/>
  <c r="E1168" i="6"/>
  <c r="G1168" i="6"/>
  <c r="E1169" i="6"/>
  <c r="G1169" i="6"/>
  <c r="E1170" i="6"/>
  <c r="G1170" i="6"/>
  <c r="E1171" i="6"/>
  <c r="G1171" i="6"/>
  <c r="E1172" i="6"/>
  <c r="G1172" i="6"/>
  <c r="E1173" i="6"/>
  <c r="G1173" i="6"/>
  <c r="E1174" i="6"/>
  <c r="G1174" i="6"/>
  <c r="E1175" i="6"/>
  <c r="G1175" i="6"/>
  <c r="E1176" i="6"/>
  <c r="G1176" i="6"/>
  <c r="E1177" i="6"/>
  <c r="G1177" i="6"/>
  <c r="E1178" i="6"/>
  <c r="G1178" i="6"/>
  <c r="E1179" i="6"/>
  <c r="G1179" i="6"/>
  <c r="E1180" i="6"/>
  <c r="G1180" i="6"/>
  <c r="E1181" i="6"/>
  <c r="G1181" i="6"/>
  <c r="E1182" i="6"/>
  <c r="G1182" i="6"/>
  <c r="E1183" i="6"/>
  <c r="G1183" i="6"/>
  <c r="E1184" i="6"/>
  <c r="G1184" i="6"/>
  <c r="E1185" i="6"/>
  <c r="G1185" i="6"/>
  <c r="E1186" i="6"/>
  <c r="G1186" i="6"/>
  <c r="E1187" i="6"/>
  <c r="G1187" i="6"/>
  <c r="E1188" i="6"/>
  <c r="G1188" i="6"/>
  <c r="E1189" i="6"/>
  <c r="G1189" i="6"/>
  <c r="E1190" i="6"/>
  <c r="G1190" i="6"/>
  <c r="E1191" i="6"/>
  <c r="G1191" i="6"/>
  <c r="E1192" i="6"/>
  <c r="G1192" i="6"/>
  <c r="E1193" i="6"/>
  <c r="G1193" i="6"/>
  <c r="E1194" i="6"/>
  <c r="G1194" i="6"/>
  <c r="E1195" i="6"/>
  <c r="G1195" i="6"/>
  <c r="E1196" i="6"/>
  <c r="G1196" i="6"/>
  <c r="E1197" i="6"/>
  <c r="G1197" i="6"/>
  <c r="E1198" i="6"/>
  <c r="G1198" i="6"/>
  <c r="E1199" i="6"/>
  <c r="G1199" i="6"/>
  <c r="E1200" i="6"/>
  <c r="G1200" i="6"/>
  <c r="E1201" i="6"/>
  <c r="G1201" i="6"/>
  <c r="E1202" i="6"/>
  <c r="G1202" i="6"/>
  <c r="E1203" i="6"/>
  <c r="G1203" i="6"/>
  <c r="G1204" i="6"/>
  <c r="H16" i="6"/>
  <c r="H15" i="6"/>
  <c r="D22" i="6"/>
  <c r="H22" i="6"/>
  <c r="D23" i="6"/>
  <c r="H23" i="6"/>
  <c r="D24" i="6"/>
  <c r="H24" i="6"/>
  <c r="D25" i="6"/>
  <c r="H25" i="6"/>
  <c r="D26" i="6"/>
  <c r="H26" i="6"/>
  <c r="D27" i="6"/>
  <c r="H27" i="6"/>
  <c r="D28" i="6"/>
  <c r="H28" i="6"/>
  <c r="D29" i="6"/>
  <c r="H29" i="6"/>
  <c r="D30" i="6"/>
  <c r="H30" i="6"/>
  <c r="D31" i="6"/>
  <c r="H31" i="6"/>
  <c r="D32" i="6"/>
  <c r="H32" i="6"/>
  <c r="D33" i="6"/>
  <c r="H33" i="6"/>
  <c r="D34" i="6"/>
  <c r="H34" i="6"/>
  <c r="D35" i="6"/>
  <c r="H35" i="6"/>
  <c r="D36" i="6"/>
  <c r="H36" i="6"/>
  <c r="D37" i="6"/>
  <c r="H37" i="6"/>
  <c r="D38" i="6"/>
  <c r="H38" i="6"/>
  <c r="D39" i="6"/>
  <c r="H39" i="6"/>
  <c r="D40" i="6"/>
  <c r="H40" i="6"/>
  <c r="D41" i="6"/>
  <c r="H41" i="6"/>
  <c r="D42" i="6"/>
  <c r="H42" i="6"/>
  <c r="D43" i="6"/>
  <c r="H43" i="6"/>
  <c r="D44" i="6"/>
  <c r="H44" i="6"/>
  <c r="D45" i="6"/>
  <c r="H45" i="6"/>
  <c r="D46" i="6"/>
  <c r="H46" i="6"/>
  <c r="D47" i="6"/>
  <c r="H47" i="6"/>
  <c r="D48" i="6"/>
  <c r="H48" i="6"/>
  <c r="D49" i="6"/>
  <c r="H49" i="6"/>
  <c r="D50" i="6"/>
  <c r="H50" i="6"/>
  <c r="D51" i="6"/>
  <c r="H51" i="6"/>
  <c r="D52" i="6"/>
  <c r="H52" i="6"/>
  <c r="D53" i="6"/>
  <c r="H53" i="6"/>
  <c r="D54" i="6"/>
  <c r="H54" i="6"/>
  <c r="D55" i="6"/>
  <c r="H55" i="6"/>
  <c r="D56" i="6"/>
  <c r="H56" i="6"/>
  <c r="D57" i="6"/>
  <c r="H57" i="6"/>
  <c r="D58" i="6"/>
  <c r="H58" i="6"/>
  <c r="D59" i="6"/>
  <c r="H59" i="6"/>
  <c r="D60" i="6"/>
  <c r="H60" i="6"/>
  <c r="D61" i="6"/>
  <c r="H61" i="6"/>
  <c r="D62" i="6"/>
  <c r="H62" i="6"/>
  <c r="D63" i="6"/>
  <c r="H63" i="6"/>
  <c r="D64" i="6"/>
  <c r="H64" i="6"/>
  <c r="D65" i="6"/>
  <c r="H65" i="6"/>
  <c r="D66" i="6"/>
  <c r="H66" i="6"/>
  <c r="D67" i="6"/>
  <c r="H67" i="6"/>
  <c r="D68" i="6"/>
  <c r="H68" i="6"/>
  <c r="D69" i="6"/>
  <c r="H69" i="6"/>
  <c r="D70" i="6"/>
  <c r="H70" i="6"/>
  <c r="D71" i="6"/>
  <c r="H71" i="6"/>
  <c r="D72" i="6"/>
  <c r="H72" i="6"/>
  <c r="D73" i="6"/>
  <c r="H73" i="6"/>
  <c r="D74" i="6"/>
  <c r="H74" i="6"/>
  <c r="D75" i="6"/>
  <c r="H75" i="6"/>
  <c r="D76" i="6"/>
  <c r="H76" i="6"/>
  <c r="D77" i="6"/>
  <c r="H77" i="6"/>
  <c r="D78" i="6"/>
  <c r="H78" i="6"/>
  <c r="D79" i="6"/>
  <c r="H79" i="6"/>
  <c r="D80" i="6"/>
  <c r="H80" i="6"/>
  <c r="D81" i="6"/>
  <c r="H81" i="6"/>
  <c r="D82" i="6"/>
  <c r="H82" i="6"/>
  <c r="D83" i="6"/>
  <c r="H83" i="6"/>
  <c r="D84" i="6"/>
  <c r="H84" i="6"/>
  <c r="D85" i="6"/>
  <c r="H85" i="6"/>
  <c r="D86" i="6"/>
  <c r="H86" i="6"/>
  <c r="D87" i="6"/>
  <c r="H87" i="6"/>
  <c r="D88" i="6"/>
  <c r="H88" i="6"/>
  <c r="D89" i="6"/>
  <c r="H89" i="6"/>
  <c r="D90" i="6"/>
  <c r="H90" i="6"/>
  <c r="D91" i="6"/>
  <c r="H91" i="6"/>
  <c r="D92" i="6"/>
  <c r="H92" i="6"/>
  <c r="D93" i="6"/>
  <c r="H93" i="6"/>
  <c r="D94" i="6"/>
  <c r="H94" i="6"/>
  <c r="D95" i="6"/>
  <c r="H95" i="6"/>
  <c r="D96" i="6"/>
  <c r="H96" i="6"/>
  <c r="D97" i="6"/>
  <c r="H97" i="6"/>
  <c r="D98" i="6"/>
  <c r="H98" i="6"/>
  <c r="D99" i="6"/>
  <c r="H99" i="6"/>
  <c r="D100" i="6"/>
  <c r="H100" i="6"/>
  <c r="D101" i="6"/>
  <c r="H101" i="6"/>
  <c r="D102" i="6"/>
  <c r="H102" i="6"/>
  <c r="D103" i="6"/>
  <c r="H103" i="6"/>
  <c r="D104" i="6"/>
  <c r="H104" i="6"/>
  <c r="D105" i="6"/>
  <c r="H105" i="6"/>
  <c r="D106" i="6"/>
  <c r="H106" i="6"/>
  <c r="D107" i="6"/>
  <c r="H107" i="6"/>
  <c r="D108" i="6"/>
  <c r="H108" i="6"/>
  <c r="D109" i="6"/>
  <c r="H109" i="6"/>
  <c r="D110" i="6"/>
  <c r="H110" i="6"/>
  <c r="D111" i="6"/>
  <c r="H111" i="6"/>
  <c r="D112" i="6"/>
  <c r="H112" i="6"/>
  <c r="D113" i="6"/>
  <c r="H113" i="6"/>
  <c r="D114" i="6"/>
  <c r="H114" i="6"/>
  <c r="D115" i="6"/>
  <c r="H115" i="6"/>
  <c r="D116" i="6"/>
  <c r="H116" i="6"/>
  <c r="D117" i="6"/>
  <c r="H117" i="6"/>
  <c r="D118" i="6"/>
  <c r="H118" i="6"/>
  <c r="D119" i="6"/>
  <c r="H119" i="6"/>
  <c r="D120" i="6"/>
  <c r="H120" i="6"/>
  <c r="D121" i="6"/>
  <c r="H121" i="6"/>
  <c r="D122" i="6"/>
  <c r="H122" i="6"/>
  <c r="D123" i="6"/>
  <c r="H123" i="6"/>
  <c r="D124" i="6"/>
  <c r="H124" i="6"/>
  <c r="D125" i="6"/>
  <c r="H125" i="6"/>
  <c r="D126" i="6"/>
  <c r="H126" i="6"/>
  <c r="D127" i="6"/>
  <c r="H127" i="6"/>
  <c r="D128" i="6"/>
  <c r="H128" i="6"/>
  <c r="D129" i="6"/>
  <c r="H129" i="6"/>
  <c r="D130" i="6"/>
  <c r="H130" i="6"/>
  <c r="D131" i="6"/>
  <c r="H131" i="6"/>
  <c r="D132" i="6"/>
  <c r="H132" i="6"/>
  <c r="D133" i="6"/>
  <c r="H133" i="6"/>
  <c r="D134" i="6"/>
  <c r="H134" i="6"/>
  <c r="D135" i="6"/>
  <c r="H135" i="6"/>
  <c r="D136" i="6"/>
  <c r="H136" i="6"/>
  <c r="D137" i="6"/>
  <c r="H137" i="6"/>
  <c r="D138" i="6"/>
  <c r="H138" i="6"/>
  <c r="D139" i="6"/>
  <c r="H139" i="6"/>
  <c r="D140" i="6"/>
  <c r="H140" i="6"/>
  <c r="D141" i="6"/>
  <c r="H141" i="6"/>
  <c r="D142" i="6"/>
  <c r="H142" i="6"/>
  <c r="D143" i="6"/>
  <c r="H143" i="6"/>
  <c r="D144" i="6"/>
  <c r="H144" i="6"/>
  <c r="D145" i="6"/>
  <c r="H145" i="6"/>
  <c r="D146" i="6"/>
  <c r="H146" i="6"/>
  <c r="D147" i="6"/>
  <c r="H147" i="6"/>
  <c r="D148" i="6"/>
  <c r="H148" i="6"/>
  <c r="D149" i="6"/>
  <c r="H149" i="6"/>
  <c r="D150" i="6"/>
  <c r="H150" i="6"/>
  <c r="D151" i="6"/>
  <c r="H151" i="6"/>
  <c r="D152" i="6"/>
  <c r="H152" i="6"/>
  <c r="D153" i="6"/>
  <c r="H153" i="6"/>
  <c r="D154" i="6"/>
  <c r="H154" i="6"/>
  <c r="D155" i="6"/>
  <c r="H155" i="6"/>
  <c r="D156" i="6"/>
  <c r="H156" i="6"/>
  <c r="D157" i="6"/>
  <c r="H157" i="6"/>
  <c r="D158" i="6"/>
  <c r="H158" i="6"/>
  <c r="D159" i="6"/>
  <c r="H159" i="6"/>
  <c r="D160" i="6"/>
  <c r="H160" i="6"/>
  <c r="D161" i="6"/>
  <c r="H161" i="6"/>
  <c r="D162" i="6"/>
  <c r="H162" i="6"/>
  <c r="D163" i="6"/>
  <c r="H163" i="6"/>
  <c r="D164" i="6"/>
  <c r="H164" i="6"/>
  <c r="D165" i="6"/>
  <c r="H165" i="6"/>
  <c r="D166" i="6"/>
  <c r="H166" i="6"/>
  <c r="D167" i="6"/>
  <c r="H167" i="6"/>
  <c r="D168" i="6"/>
  <c r="H168" i="6"/>
  <c r="D169" i="6"/>
  <c r="H169" i="6"/>
  <c r="D170" i="6"/>
  <c r="H170" i="6"/>
  <c r="D171" i="6"/>
  <c r="H171" i="6"/>
  <c r="D172" i="6"/>
  <c r="H172" i="6"/>
  <c r="D173" i="6"/>
  <c r="H173" i="6"/>
  <c r="D174" i="6"/>
  <c r="H174" i="6"/>
  <c r="D175" i="6"/>
  <c r="H175" i="6"/>
  <c r="D176" i="6"/>
  <c r="H176" i="6"/>
  <c r="D177" i="6"/>
  <c r="H177" i="6"/>
  <c r="D178" i="6"/>
  <c r="H178" i="6"/>
  <c r="D179" i="6"/>
  <c r="H179" i="6"/>
  <c r="D180" i="6"/>
  <c r="H180" i="6"/>
  <c r="D181" i="6"/>
  <c r="H181" i="6"/>
  <c r="D182" i="6"/>
  <c r="H182" i="6"/>
  <c r="D183" i="6"/>
  <c r="H183" i="6"/>
  <c r="D184" i="6"/>
  <c r="H184" i="6"/>
  <c r="D185" i="6"/>
  <c r="H185" i="6"/>
  <c r="D186" i="6"/>
  <c r="H186" i="6"/>
  <c r="D187" i="6"/>
  <c r="H187" i="6"/>
  <c r="D188" i="6"/>
  <c r="H188" i="6"/>
  <c r="D189" i="6"/>
  <c r="H189" i="6"/>
  <c r="D190" i="6"/>
  <c r="H190" i="6"/>
  <c r="D191" i="6"/>
  <c r="H191" i="6"/>
  <c r="D192" i="6"/>
  <c r="H192" i="6"/>
  <c r="D193" i="6"/>
  <c r="H193" i="6"/>
  <c r="D194" i="6"/>
  <c r="H194" i="6"/>
  <c r="D195" i="6"/>
  <c r="H195" i="6"/>
  <c r="D196" i="6"/>
  <c r="H196" i="6"/>
  <c r="D197" i="6"/>
  <c r="H197" i="6"/>
  <c r="D198" i="6"/>
  <c r="H198" i="6"/>
  <c r="D199" i="6"/>
  <c r="H199" i="6"/>
  <c r="D200" i="6"/>
  <c r="H200" i="6"/>
  <c r="D201" i="6"/>
  <c r="H201" i="6"/>
  <c r="D202" i="6"/>
  <c r="H202" i="6"/>
  <c r="D203" i="6"/>
  <c r="H203" i="6"/>
  <c r="D204" i="6"/>
  <c r="H204" i="6"/>
  <c r="D205" i="6"/>
  <c r="H205" i="6"/>
  <c r="D206" i="6"/>
  <c r="H206" i="6"/>
  <c r="D207" i="6"/>
  <c r="H207" i="6"/>
  <c r="D208" i="6"/>
  <c r="H208" i="6"/>
  <c r="D209" i="6"/>
  <c r="H209" i="6"/>
  <c r="D210" i="6"/>
  <c r="H210" i="6"/>
  <c r="D211" i="6"/>
  <c r="H211" i="6"/>
  <c r="D212" i="6"/>
  <c r="H212" i="6"/>
  <c r="D213" i="6"/>
  <c r="H213" i="6"/>
  <c r="D214" i="6"/>
  <c r="H214" i="6"/>
  <c r="D215" i="6"/>
  <c r="H215" i="6"/>
  <c r="D216" i="6"/>
  <c r="H216" i="6"/>
  <c r="D217" i="6"/>
  <c r="H217" i="6"/>
  <c r="D218" i="6"/>
  <c r="H218" i="6"/>
  <c r="D219" i="6"/>
  <c r="H219" i="6"/>
  <c r="D220" i="6"/>
  <c r="H220" i="6"/>
  <c r="D221" i="6"/>
  <c r="H221" i="6"/>
  <c r="D222" i="6"/>
  <c r="H222" i="6"/>
  <c r="D223" i="6"/>
  <c r="H223" i="6"/>
  <c r="D224" i="6"/>
  <c r="H224" i="6"/>
  <c r="D225" i="6"/>
  <c r="H225" i="6"/>
  <c r="D226" i="6"/>
  <c r="H226" i="6"/>
  <c r="D227" i="6"/>
  <c r="H227" i="6"/>
  <c r="D228" i="6"/>
  <c r="H228" i="6"/>
  <c r="D229" i="6"/>
  <c r="H229" i="6"/>
  <c r="D230" i="6"/>
  <c r="H230" i="6"/>
  <c r="D231" i="6"/>
  <c r="H231" i="6"/>
  <c r="D232" i="6"/>
  <c r="H232" i="6"/>
  <c r="D233" i="6"/>
  <c r="H233" i="6"/>
  <c r="D234" i="6"/>
  <c r="H234" i="6"/>
  <c r="D235" i="6"/>
  <c r="H235" i="6"/>
  <c r="D236" i="6"/>
  <c r="H236" i="6"/>
  <c r="D237" i="6"/>
  <c r="H237" i="6"/>
  <c r="D238" i="6"/>
  <c r="H238" i="6"/>
  <c r="D239" i="6"/>
  <c r="H239" i="6"/>
  <c r="D240" i="6"/>
  <c r="H240" i="6"/>
  <c r="D241" i="6"/>
  <c r="H241" i="6"/>
  <c r="D242" i="6"/>
  <c r="H242" i="6"/>
  <c r="D243" i="6"/>
  <c r="H243" i="6"/>
  <c r="D244" i="6"/>
  <c r="H244" i="6"/>
  <c r="D245" i="6"/>
  <c r="H245" i="6"/>
  <c r="D246" i="6"/>
  <c r="H246" i="6"/>
  <c r="D247" i="6"/>
  <c r="H247" i="6"/>
  <c r="D248" i="6"/>
  <c r="H248" i="6"/>
  <c r="D249" i="6"/>
  <c r="H249" i="6"/>
  <c r="D250" i="6"/>
  <c r="H250" i="6"/>
  <c r="D251" i="6"/>
  <c r="H251" i="6"/>
  <c r="D252" i="6"/>
  <c r="H252" i="6"/>
  <c r="D253" i="6"/>
  <c r="H253" i="6"/>
  <c r="D254" i="6"/>
  <c r="H254" i="6"/>
  <c r="D255" i="6"/>
  <c r="H255" i="6"/>
  <c r="D256" i="6"/>
  <c r="H256" i="6"/>
  <c r="D257" i="6"/>
  <c r="H257" i="6"/>
  <c r="D258" i="6"/>
  <c r="H258" i="6"/>
  <c r="D259" i="6"/>
  <c r="H259" i="6"/>
  <c r="D260" i="6"/>
  <c r="H260" i="6"/>
  <c r="D261" i="6"/>
  <c r="H261" i="6"/>
  <c r="D262" i="6"/>
  <c r="H262" i="6"/>
  <c r="D263" i="6"/>
  <c r="H263" i="6"/>
  <c r="D264" i="6"/>
  <c r="H264" i="6"/>
  <c r="D265" i="6"/>
  <c r="H265" i="6"/>
  <c r="D266" i="6"/>
  <c r="H266" i="6"/>
  <c r="D267" i="6"/>
  <c r="H267" i="6"/>
  <c r="D268" i="6"/>
  <c r="H268" i="6"/>
  <c r="D269" i="6"/>
  <c r="H269" i="6"/>
  <c r="D270" i="6"/>
  <c r="H270" i="6"/>
  <c r="D271" i="6"/>
  <c r="H271" i="6"/>
  <c r="D272" i="6"/>
  <c r="H272" i="6"/>
  <c r="D273" i="6"/>
  <c r="H273" i="6"/>
  <c r="D274" i="6"/>
  <c r="H274" i="6"/>
  <c r="D275" i="6"/>
  <c r="H275" i="6"/>
  <c r="D276" i="6"/>
  <c r="H276" i="6"/>
  <c r="D277" i="6"/>
  <c r="H277" i="6"/>
  <c r="D278" i="6"/>
  <c r="H278" i="6"/>
  <c r="D279" i="6"/>
  <c r="H279" i="6"/>
  <c r="D280" i="6"/>
  <c r="H280" i="6"/>
  <c r="D281" i="6"/>
  <c r="H281" i="6"/>
  <c r="D282" i="6"/>
  <c r="H282" i="6"/>
  <c r="D283" i="6"/>
  <c r="H283" i="6"/>
  <c r="D284" i="6"/>
  <c r="H284" i="6"/>
  <c r="D285" i="6"/>
  <c r="H285" i="6"/>
  <c r="D286" i="6"/>
  <c r="H286" i="6"/>
  <c r="D287" i="6"/>
  <c r="H287" i="6"/>
  <c r="D288" i="6"/>
  <c r="H288" i="6"/>
  <c r="D289" i="6"/>
  <c r="H289" i="6"/>
  <c r="D290" i="6"/>
  <c r="H290" i="6"/>
  <c r="D291" i="6"/>
  <c r="H291" i="6"/>
  <c r="D292" i="6"/>
  <c r="H292" i="6"/>
  <c r="D293" i="6"/>
  <c r="H293" i="6"/>
  <c r="D294" i="6"/>
  <c r="H294" i="6"/>
  <c r="D295" i="6"/>
  <c r="H295" i="6"/>
  <c r="D296" i="6"/>
  <c r="H296" i="6"/>
  <c r="D297" i="6"/>
  <c r="H297" i="6"/>
  <c r="D298" i="6"/>
  <c r="H298" i="6"/>
  <c r="D299" i="6"/>
  <c r="H299" i="6"/>
  <c r="D300" i="6"/>
  <c r="H300" i="6"/>
  <c r="D301" i="6"/>
  <c r="H301" i="6"/>
  <c r="D302" i="6"/>
  <c r="H302" i="6"/>
  <c r="D303" i="6"/>
  <c r="H303" i="6"/>
  <c r="D304" i="6"/>
  <c r="H304" i="6"/>
  <c r="D305" i="6"/>
  <c r="H305" i="6"/>
  <c r="D306" i="6"/>
  <c r="H306" i="6"/>
  <c r="D307" i="6"/>
  <c r="H307" i="6"/>
  <c r="D308" i="6"/>
  <c r="H308" i="6"/>
  <c r="D309" i="6"/>
  <c r="H309" i="6"/>
  <c r="D310" i="6"/>
  <c r="H310" i="6"/>
  <c r="D311" i="6"/>
  <c r="H311" i="6"/>
  <c r="D312" i="6"/>
  <c r="H312" i="6"/>
  <c r="D313" i="6"/>
  <c r="H313" i="6"/>
  <c r="D314" i="6"/>
  <c r="H314" i="6"/>
  <c r="D315" i="6"/>
  <c r="H315" i="6"/>
  <c r="D316" i="6"/>
  <c r="H316" i="6"/>
  <c r="D317" i="6"/>
  <c r="H317" i="6"/>
  <c r="D318" i="6"/>
  <c r="H318" i="6"/>
  <c r="D319" i="6"/>
  <c r="H319" i="6"/>
  <c r="D320" i="6"/>
  <c r="H320" i="6"/>
  <c r="D321" i="6"/>
  <c r="H321" i="6"/>
  <c r="D322" i="6"/>
  <c r="H322" i="6"/>
  <c r="D323" i="6"/>
  <c r="H323" i="6"/>
  <c r="D324" i="6"/>
  <c r="H324" i="6"/>
  <c r="D325" i="6"/>
  <c r="H325" i="6"/>
  <c r="D326" i="6"/>
  <c r="H326" i="6"/>
  <c r="D327" i="6"/>
  <c r="H327" i="6"/>
  <c r="D328" i="6"/>
  <c r="H328" i="6"/>
  <c r="D329" i="6"/>
  <c r="H329" i="6"/>
  <c r="D330" i="6"/>
  <c r="H330" i="6"/>
  <c r="D331" i="6"/>
  <c r="H331" i="6"/>
  <c r="D332" i="6"/>
  <c r="H332" i="6"/>
  <c r="D333" i="6"/>
  <c r="H333" i="6"/>
  <c r="D334" i="6"/>
  <c r="H334" i="6"/>
  <c r="D335" i="6"/>
  <c r="H335" i="6"/>
  <c r="D336" i="6"/>
  <c r="H336" i="6"/>
  <c r="D337" i="6"/>
  <c r="H337" i="6"/>
  <c r="D338" i="6"/>
  <c r="H338" i="6"/>
  <c r="D339" i="6"/>
  <c r="H339" i="6"/>
  <c r="D340" i="6"/>
  <c r="H340" i="6"/>
  <c r="D341" i="6"/>
  <c r="H341" i="6"/>
  <c r="D342" i="6"/>
  <c r="H342" i="6"/>
  <c r="D343" i="6"/>
  <c r="H343" i="6"/>
  <c r="D344" i="6"/>
  <c r="H344" i="6"/>
  <c r="D345" i="6"/>
  <c r="H345" i="6"/>
  <c r="D346" i="6"/>
  <c r="H346" i="6"/>
  <c r="D347" i="6"/>
  <c r="H347" i="6"/>
  <c r="D348" i="6"/>
  <c r="H348" i="6"/>
  <c r="D349" i="6"/>
  <c r="H349" i="6"/>
  <c r="D350" i="6"/>
  <c r="H350" i="6"/>
  <c r="D351" i="6"/>
  <c r="H351" i="6"/>
  <c r="D352" i="6"/>
  <c r="H352" i="6"/>
  <c r="D353" i="6"/>
  <c r="H353" i="6"/>
  <c r="D354" i="6"/>
  <c r="H354" i="6"/>
  <c r="D355" i="6"/>
  <c r="H355" i="6"/>
  <c r="D356" i="6"/>
  <c r="H356" i="6"/>
  <c r="D357" i="6"/>
  <c r="H357" i="6"/>
  <c r="D358" i="6"/>
  <c r="H358" i="6"/>
  <c r="D359" i="6"/>
  <c r="H359" i="6"/>
  <c r="D360" i="6"/>
  <c r="H360" i="6"/>
  <c r="D361" i="6"/>
  <c r="H361" i="6"/>
  <c r="D362" i="6"/>
  <c r="H362" i="6"/>
  <c r="D363" i="6"/>
  <c r="H363" i="6"/>
  <c r="D364" i="6"/>
  <c r="H364" i="6"/>
  <c r="D365" i="6"/>
  <c r="H365" i="6"/>
  <c r="D366" i="6"/>
  <c r="H366" i="6"/>
  <c r="D367" i="6"/>
  <c r="H367" i="6"/>
  <c r="D368" i="6"/>
  <c r="H368" i="6"/>
  <c r="D369" i="6"/>
  <c r="H369" i="6"/>
  <c r="D370" i="6"/>
  <c r="H370" i="6"/>
  <c r="D371" i="6"/>
  <c r="H371" i="6"/>
  <c r="D372" i="6"/>
  <c r="H372" i="6"/>
  <c r="D373" i="6"/>
  <c r="H373" i="6"/>
  <c r="D374" i="6"/>
  <c r="H374" i="6"/>
  <c r="D375" i="6"/>
  <c r="H375" i="6"/>
  <c r="D376" i="6"/>
  <c r="H376" i="6"/>
  <c r="D377" i="6"/>
  <c r="H377" i="6"/>
  <c r="D378" i="6"/>
  <c r="H378" i="6"/>
  <c r="D379" i="6"/>
  <c r="H379" i="6"/>
  <c r="D380" i="6"/>
  <c r="H380" i="6"/>
  <c r="D381" i="6"/>
  <c r="H381" i="6"/>
  <c r="D382" i="6"/>
  <c r="H382" i="6"/>
  <c r="D383" i="6"/>
  <c r="H383" i="6"/>
  <c r="D384" i="6"/>
  <c r="H384" i="6"/>
  <c r="D385" i="6"/>
  <c r="H385" i="6"/>
  <c r="D386" i="6"/>
  <c r="H386" i="6"/>
  <c r="D387" i="6"/>
  <c r="H387" i="6"/>
  <c r="D388" i="6"/>
  <c r="H388" i="6"/>
  <c r="D389" i="6"/>
  <c r="H389" i="6"/>
  <c r="D390" i="6"/>
  <c r="H390" i="6"/>
  <c r="D391" i="6"/>
  <c r="H391" i="6"/>
  <c r="D392" i="6"/>
  <c r="H392" i="6"/>
  <c r="D393" i="6"/>
  <c r="H393" i="6"/>
  <c r="D394" i="6"/>
  <c r="H394" i="6"/>
  <c r="D395" i="6"/>
  <c r="H395" i="6"/>
  <c r="D396" i="6"/>
  <c r="H396" i="6"/>
  <c r="D397" i="6"/>
  <c r="H397" i="6"/>
  <c r="D398" i="6"/>
  <c r="H398" i="6"/>
  <c r="D399" i="6"/>
  <c r="H399" i="6"/>
  <c r="D400" i="6"/>
  <c r="H400" i="6"/>
  <c r="D401" i="6"/>
  <c r="H401" i="6"/>
  <c r="D402" i="6"/>
  <c r="H402" i="6"/>
  <c r="D403" i="6"/>
  <c r="H403" i="6"/>
  <c r="D404" i="6"/>
  <c r="H404" i="6"/>
  <c r="D405" i="6"/>
  <c r="H405" i="6"/>
  <c r="D406" i="6"/>
  <c r="H406" i="6"/>
  <c r="D407" i="6"/>
  <c r="H407" i="6"/>
  <c r="D408" i="6"/>
  <c r="H408" i="6"/>
  <c r="D409" i="6"/>
  <c r="H409" i="6"/>
  <c r="D410" i="6"/>
  <c r="H410" i="6"/>
  <c r="D411" i="6"/>
  <c r="H411" i="6"/>
  <c r="D412" i="6"/>
  <c r="H412" i="6"/>
  <c r="D413" i="6"/>
  <c r="H413" i="6"/>
  <c r="D414" i="6"/>
  <c r="H414" i="6"/>
  <c r="D415" i="6"/>
  <c r="H415" i="6"/>
  <c r="D416" i="6"/>
  <c r="H416" i="6"/>
  <c r="D417" i="6"/>
  <c r="H417" i="6"/>
  <c r="D418" i="6"/>
  <c r="H418" i="6"/>
  <c r="D419" i="6"/>
  <c r="H419" i="6"/>
  <c r="D420" i="6"/>
  <c r="H420" i="6"/>
  <c r="D421" i="6"/>
  <c r="H421" i="6"/>
  <c r="D422" i="6"/>
  <c r="H422" i="6"/>
  <c r="D423" i="6"/>
  <c r="H423" i="6"/>
  <c r="D424" i="6"/>
  <c r="H424" i="6"/>
  <c r="D425" i="6"/>
  <c r="H425" i="6"/>
  <c r="D426" i="6"/>
  <c r="H426" i="6"/>
  <c r="D427" i="6"/>
  <c r="H427" i="6"/>
  <c r="D428" i="6"/>
  <c r="H428" i="6"/>
  <c r="D429" i="6"/>
  <c r="H429" i="6"/>
  <c r="D430" i="6"/>
  <c r="H430" i="6"/>
  <c r="D431" i="6"/>
  <c r="H431" i="6"/>
  <c r="D432" i="6"/>
  <c r="H432" i="6"/>
  <c r="D433" i="6"/>
  <c r="H433" i="6"/>
  <c r="D434" i="6"/>
  <c r="H434" i="6"/>
  <c r="D435" i="6"/>
  <c r="H435" i="6"/>
  <c r="D436" i="6"/>
  <c r="H436" i="6"/>
  <c r="D437" i="6"/>
  <c r="H437" i="6"/>
  <c r="D438" i="6"/>
  <c r="H438" i="6"/>
  <c r="D439" i="6"/>
  <c r="H439" i="6"/>
  <c r="D440" i="6"/>
  <c r="H440" i="6"/>
  <c r="D441" i="6"/>
  <c r="H441" i="6"/>
  <c r="D442" i="6"/>
  <c r="H442" i="6"/>
  <c r="D443" i="6"/>
  <c r="H443" i="6"/>
  <c r="D444" i="6"/>
  <c r="H444" i="6"/>
  <c r="D445" i="6"/>
  <c r="H445" i="6"/>
  <c r="D446" i="6"/>
  <c r="H446" i="6"/>
  <c r="D447" i="6"/>
  <c r="H447" i="6"/>
  <c r="D448" i="6"/>
  <c r="H448" i="6"/>
  <c r="D449" i="6"/>
  <c r="H449" i="6"/>
  <c r="D450" i="6"/>
  <c r="H450" i="6"/>
  <c r="D451" i="6"/>
  <c r="H451" i="6"/>
  <c r="D452" i="6"/>
  <c r="H452" i="6"/>
  <c r="D453" i="6"/>
  <c r="H453" i="6"/>
  <c r="D454" i="6"/>
  <c r="H454" i="6"/>
  <c r="D455" i="6"/>
  <c r="H455" i="6"/>
  <c r="D456" i="6"/>
  <c r="H456" i="6"/>
  <c r="D457" i="6"/>
  <c r="H457" i="6"/>
  <c r="D458" i="6"/>
  <c r="H458" i="6"/>
  <c r="D459" i="6"/>
  <c r="H459" i="6"/>
  <c r="D460" i="6"/>
  <c r="H460" i="6"/>
  <c r="D461" i="6"/>
  <c r="H461" i="6"/>
  <c r="D462" i="6"/>
  <c r="H462" i="6"/>
  <c r="D463" i="6"/>
  <c r="H463" i="6"/>
  <c r="D464" i="6"/>
  <c r="H464" i="6"/>
  <c r="D465" i="6"/>
  <c r="H465" i="6"/>
  <c r="D466" i="6"/>
  <c r="H466" i="6"/>
  <c r="D467" i="6"/>
  <c r="H467" i="6"/>
  <c r="D468" i="6"/>
  <c r="H468" i="6"/>
  <c r="D469" i="6"/>
  <c r="H469" i="6"/>
  <c r="D470" i="6"/>
  <c r="H470" i="6"/>
  <c r="D471" i="6"/>
  <c r="H471" i="6"/>
  <c r="D472" i="6"/>
  <c r="H472" i="6"/>
  <c r="D473" i="6"/>
  <c r="H473" i="6"/>
  <c r="D474" i="6"/>
  <c r="H474" i="6"/>
  <c r="D475" i="6"/>
  <c r="H475" i="6"/>
  <c r="D476" i="6"/>
  <c r="H476" i="6"/>
  <c r="D477" i="6"/>
  <c r="H477" i="6"/>
  <c r="D478" i="6"/>
  <c r="H478" i="6"/>
  <c r="D479" i="6"/>
  <c r="H479" i="6"/>
  <c r="D480" i="6"/>
  <c r="H480" i="6"/>
  <c r="D481" i="6"/>
  <c r="H481" i="6"/>
  <c r="D482" i="6"/>
  <c r="H482" i="6"/>
  <c r="D483" i="6"/>
  <c r="H483" i="6"/>
  <c r="D484" i="6"/>
  <c r="H484" i="6"/>
  <c r="D485" i="6"/>
  <c r="H485" i="6"/>
  <c r="D486" i="6"/>
  <c r="H486" i="6"/>
  <c r="D487" i="6"/>
  <c r="H487" i="6"/>
  <c r="D488" i="6"/>
  <c r="H488" i="6"/>
  <c r="D489" i="6"/>
  <c r="H489" i="6"/>
  <c r="D490" i="6"/>
  <c r="H490" i="6"/>
  <c r="D491" i="6"/>
  <c r="H491" i="6"/>
  <c r="D492" i="6"/>
  <c r="H492" i="6"/>
  <c r="D493" i="6"/>
  <c r="H493" i="6"/>
  <c r="D494" i="6"/>
  <c r="H494" i="6"/>
  <c r="D495" i="6"/>
  <c r="H495" i="6"/>
  <c r="D496" i="6"/>
  <c r="H496" i="6"/>
  <c r="D497" i="6"/>
  <c r="H497" i="6"/>
  <c r="D498" i="6"/>
  <c r="H498" i="6"/>
  <c r="D499" i="6"/>
  <c r="H499" i="6"/>
  <c r="D500" i="6"/>
  <c r="H500" i="6"/>
  <c r="D501" i="6"/>
  <c r="H501" i="6"/>
  <c r="D502" i="6"/>
  <c r="H502" i="6"/>
  <c r="D503" i="6"/>
  <c r="H503" i="6"/>
  <c r="D504" i="6"/>
  <c r="H504" i="6"/>
  <c r="D505" i="6"/>
  <c r="H505" i="6"/>
  <c r="D506" i="6"/>
  <c r="H506" i="6"/>
  <c r="D507" i="6"/>
  <c r="H507" i="6"/>
  <c r="D508" i="6"/>
  <c r="H508" i="6"/>
  <c r="D509" i="6"/>
  <c r="H509" i="6"/>
  <c r="D510" i="6"/>
  <c r="H510" i="6"/>
  <c r="D511" i="6"/>
  <c r="H511" i="6"/>
  <c r="D512" i="6"/>
  <c r="H512" i="6"/>
  <c r="D513" i="6"/>
  <c r="H513" i="6"/>
  <c r="D514" i="6"/>
  <c r="H514" i="6"/>
  <c r="D515" i="6"/>
  <c r="H515" i="6"/>
  <c r="D516" i="6"/>
  <c r="H516" i="6"/>
  <c r="D517" i="6"/>
  <c r="H517" i="6"/>
  <c r="D518" i="6"/>
  <c r="H518" i="6"/>
  <c r="D519" i="6"/>
  <c r="H519" i="6"/>
  <c r="D520" i="6"/>
  <c r="H520" i="6"/>
  <c r="D521" i="6"/>
  <c r="H521" i="6"/>
  <c r="D522" i="6"/>
  <c r="H522" i="6"/>
  <c r="D523" i="6"/>
  <c r="H523" i="6"/>
  <c r="D524" i="6"/>
  <c r="H524" i="6"/>
  <c r="D525" i="6"/>
  <c r="H525" i="6"/>
  <c r="D526" i="6"/>
  <c r="H526" i="6"/>
  <c r="D527" i="6"/>
  <c r="H527" i="6"/>
  <c r="D528" i="6"/>
  <c r="H528" i="6"/>
  <c r="D529" i="6"/>
  <c r="H529" i="6"/>
  <c r="D530" i="6"/>
  <c r="H530" i="6"/>
  <c r="D531" i="6"/>
  <c r="H531" i="6"/>
  <c r="D532" i="6"/>
  <c r="H532" i="6"/>
  <c r="D533" i="6"/>
  <c r="H533" i="6"/>
  <c r="D534" i="6"/>
  <c r="H534" i="6"/>
  <c r="D535" i="6"/>
  <c r="H535" i="6"/>
  <c r="D536" i="6"/>
  <c r="H536" i="6"/>
  <c r="D537" i="6"/>
  <c r="H537" i="6"/>
  <c r="D538" i="6"/>
  <c r="H538" i="6"/>
  <c r="D539" i="6"/>
  <c r="H539" i="6"/>
  <c r="D540" i="6"/>
  <c r="H540" i="6"/>
  <c r="D541" i="6"/>
  <c r="H541" i="6"/>
  <c r="D542" i="6"/>
  <c r="H542" i="6"/>
  <c r="D543" i="6"/>
  <c r="H543" i="6"/>
  <c r="D544" i="6"/>
  <c r="H544" i="6"/>
  <c r="D545" i="6"/>
  <c r="H545" i="6"/>
  <c r="D546" i="6"/>
  <c r="H546" i="6"/>
  <c r="D547" i="6"/>
  <c r="H547" i="6"/>
  <c r="D548" i="6"/>
  <c r="H548" i="6"/>
  <c r="D549" i="6"/>
  <c r="H549" i="6"/>
  <c r="D550" i="6"/>
  <c r="H550" i="6"/>
  <c r="D551" i="6"/>
  <c r="H551" i="6"/>
  <c r="D552" i="6"/>
  <c r="H552" i="6"/>
  <c r="D553" i="6"/>
  <c r="H553" i="6"/>
  <c r="D554" i="6"/>
  <c r="H554" i="6"/>
  <c r="D555" i="6"/>
  <c r="H555" i="6"/>
  <c r="D556" i="6"/>
  <c r="H556" i="6"/>
  <c r="D557" i="6"/>
  <c r="H557" i="6"/>
  <c r="D558" i="6"/>
  <c r="H558" i="6"/>
  <c r="D559" i="6"/>
  <c r="H559" i="6"/>
  <c r="D560" i="6"/>
  <c r="H560" i="6"/>
  <c r="D561" i="6"/>
  <c r="H561" i="6"/>
  <c r="D562" i="6"/>
  <c r="H562" i="6"/>
  <c r="D563" i="6"/>
  <c r="H563" i="6"/>
  <c r="D564" i="6"/>
  <c r="H564" i="6"/>
  <c r="D565" i="6"/>
  <c r="H565" i="6"/>
  <c r="D566" i="6"/>
  <c r="H566" i="6"/>
  <c r="D567" i="6"/>
  <c r="H567" i="6"/>
  <c r="D568" i="6"/>
  <c r="H568" i="6"/>
  <c r="D569" i="6"/>
  <c r="H569" i="6"/>
  <c r="D570" i="6"/>
  <c r="H570" i="6"/>
  <c r="D571" i="6"/>
  <c r="H571" i="6"/>
  <c r="D572" i="6"/>
  <c r="H572" i="6"/>
  <c r="D573" i="6"/>
  <c r="H573" i="6"/>
  <c r="D574" i="6"/>
  <c r="H574" i="6"/>
  <c r="D575" i="6"/>
  <c r="H575" i="6"/>
  <c r="D576" i="6"/>
  <c r="H576" i="6"/>
  <c r="D577" i="6"/>
  <c r="H577" i="6"/>
  <c r="D578" i="6"/>
  <c r="H578" i="6"/>
  <c r="D579" i="6"/>
  <c r="H579" i="6"/>
  <c r="D580" i="6"/>
  <c r="H580" i="6"/>
  <c r="D581" i="6"/>
  <c r="H581" i="6"/>
  <c r="D582" i="6"/>
  <c r="H582" i="6"/>
  <c r="D583" i="6"/>
  <c r="H583" i="6"/>
  <c r="D584" i="6"/>
  <c r="H584" i="6"/>
  <c r="D585" i="6"/>
  <c r="H585" i="6"/>
  <c r="D586" i="6"/>
  <c r="H586" i="6"/>
  <c r="D587" i="6"/>
  <c r="H587" i="6"/>
  <c r="D588" i="6"/>
  <c r="H588" i="6"/>
  <c r="D589" i="6"/>
  <c r="H589" i="6"/>
  <c r="D590" i="6"/>
  <c r="H590" i="6"/>
  <c r="D591" i="6"/>
  <c r="H591" i="6"/>
  <c r="D592" i="6"/>
  <c r="H592" i="6"/>
  <c r="D593" i="6"/>
  <c r="H593" i="6"/>
  <c r="D594" i="6"/>
  <c r="H594" i="6"/>
  <c r="D595" i="6"/>
  <c r="H595" i="6"/>
  <c r="D596" i="6"/>
  <c r="H596" i="6"/>
  <c r="D597" i="6"/>
  <c r="H597" i="6"/>
  <c r="D598" i="6"/>
  <c r="H598" i="6"/>
  <c r="D599" i="6"/>
  <c r="H599" i="6"/>
  <c r="D600" i="6"/>
  <c r="H600" i="6"/>
  <c r="D601" i="6"/>
  <c r="H601" i="6"/>
  <c r="D602" i="6"/>
  <c r="H602" i="6"/>
  <c r="D603" i="6"/>
  <c r="H603" i="6"/>
  <c r="D604" i="6"/>
  <c r="H604" i="6"/>
  <c r="D605" i="6"/>
  <c r="H605" i="6"/>
  <c r="D606" i="6"/>
  <c r="H606" i="6"/>
  <c r="D607" i="6"/>
  <c r="H607" i="6"/>
  <c r="D608" i="6"/>
  <c r="H608" i="6"/>
  <c r="D609" i="6"/>
  <c r="H609" i="6"/>
  <c r="D610" i="6"/>
  <c r="H610" i="6"/>
  <c r="D611" i="6"/>
  <c r="H611" i="6"/>
  <c r="D612" i="6"/>
  <c r="H612" i="6"/>
  <c r="D613" i="6"/>
  <c r="H613" i="6"/>
  <c r="D614" i="6"/>
  <c r="H614" i="6"/>
  <c r="D615" i="6"/>
  <c r="H615" i="6"/>
  <c r="D616" i="6"/>
  <c r="H616" i="6"/>
  <c r="D617" i="6"/>
  <c r="H617" i="6"/>
  <c r="D618" i="6"/>
  <c r="H618" i="6"/>
  <c r="D619" i="6"/>
  <c r="H619" i="6"/>
  <c r="D620" i="6"/>
  <c r="H620" i="6"/>
  <c r="D621" i="6"/>
  <c r="H621" i="6"/>
  <c r="D622" i="6"/>
  <c r="H622" i="6"/>
  <c r="D623" i="6"/>
  <c r="H623" i="6"/>
  <c r="D624" i="6"/>
  <c r="H624" i="6"/>
  <c r="D625" i="6"/>
  <c r="H625" i="6"/>
  <c r="D626" i="6"/>
  <c r="H626" i="6"/>
  <c r="D627" i="6"/>
  <c r="H627" i="6"/>
  <c r="D628" i="6"/>
  <c r="H628" i="6"/>
  <c r="D629" i="6"/>
  <c r="H629" i="6"/>
  <c r="D630" i="6"/>
  <c r="H630" i="6"/>
  <c r="D631" i="6"/>
  <c r="H631" i="6"/>
  <c r="D632" i="6"/>
  <c r="H632" i="6"/>
  <c r="D633" i="6"/>
  <c r="H633" i="6"/>
  <c r="D634" i="6"/>
  <c r="H634" i="6"/>
  <c r="D635" i="6"/>
  <c r="H635" i="6"/>
  <c r="D636" i="6"/>
  <c r="H636" i="6"/>
  <c r="D637" i="6"/>
  <c r="H637" i="6"/>
  <c r="D638" i="6"/>
  <c r="H638" i="6"/>
  <c r="D639" i="6"/>
  <c r="H639" i="6"/>
  <c r="D640" i="6"/>
  <c r="H640" i="6"/>
  <c r="D641" i="6"/>
  <c r="H641" i="6"/>
  <c r="D642" i="6"/>
  <c r="H642" i="6"/>
  <c r="D643" i="6"/>
  <c r="H643" i="6"/>
  <c r="D644" i="6"/>
  <c r="H644" i="6"/>
  <c r="D645" i="6"/>
  <c r="H645" i="6"/>
  <c r="D646" i="6"/>
  <c r="H646" i="6"/>
  <c r="D647" i="6"/>
  <c r="H647" i="6"/>
  <c r="D648" i="6"/>
  <c r="H648" i="6"/>
  <c r="D649" i="6"/>
  <c r="H649" i="6"/>
  <c r="D650" i="6"/>
  <c r="H650" i="6"/>
  <c r="D651" i="6"/>
  <c r="H651" i="6"/>
  <c r="D652" i="6"/>
  <c r="H652" i="6"/>
  <c r="D653" i="6"/>
  <c r="H653" i="6"/>
  <c r="D654" i="6"/>
  <c r="H654" i="6"/>
  <c r="D655" i="6"/>
  <c r="H655" i="6"/>
  <c r="D656" i="6"/>
  <c r="H656" i="6"/>
  <c r="D657" i="6"/>
  <c r="H657" i="6"/>
  <c r="D658" i="6"/>
  <c r="H658" i="6"/>
  <c r="D659" i="6"/>
  <c r="H659" i="6"/>
  <c r="D660" i="6"/>
  <c r="H660" i="6"/>
  <c r="D661" i="6"/>
  <c r="H661" i="6"/>
  <c r="D662" i="6"/>
  <c r="H662" i="6"/>
  <c r="D663" i="6"/>
  <c r="H663" i="6"/>
  <c r="D664" i="6"/>
  <c r="H664" i="6"/>
  <c r="D665" i="6"/>
  <c r="H665" i="6"/>
  <c r="D666" i="6"/>
  <c r="H666" i="6"/>
  <c r="D667" i="6"/>
  <c r="H667" i="6"/>
  <c r="D668" i="6"/>
  <c r="H668" i="6"/>
  <c r="D669" i="6"/>
  <c r="H669" i="6"/>
  <c r="D670" i="6"/>
  <c r="H670" i="6"/>
  <c r="D671" i="6"/>
  <c r="H671" i="6"/>
  <c r="D672" i="6"/>
  <c r="H672" i="6"/>
  <c r="D673" i="6"/>
  <c r="H673" i="6"/>
  <c r="D674" i="6"/>
  <c r="H674" i="6"/>
  <c r="D675" i="6"/>
  <c r="H675" i="6"/>
  <c r="D676" i="6"/>
  <c r="H676" i="6"/>
  <c r="D677" i="6"/>
  <c r="H677" i="6"/>
  <c r="D678" i="6"/>
  <c r="H678" i="6"/>
  <c r="D679" i="6"/>
  <c r="H679" i="6"/>
  <c r="D680" i="6"/>
  <c r="H680" i="6"/>
  <c r="D681" i="6"/>
  <c r="H681" i="6"/>
  <c r="D682" i="6"/>
  <c r="H682" i="6"/>
  <c r="D683" i="6"/>
  <c r="H683" i="6"/>
  <c r="D684" i="6"/>
  <c r="H684" i="6"/>
  <c r="D685" i="6"/>
  <c r="H685" i="6"/>
  <c r="D686" i="6"/>
  <c r="H686" i="6"/>
  <c r="D687" i="6"/>
  <c r="H687" i="6"/>
  <c r="D688" i="6"/>
  <c r="H688" i="6"/>
  <c r="D689" i="6"/>
  <c r="H689" i="6"/>
  <c r="D690" i="6"/>
  <c r="H690" i="6"/>
  <c r="D691" i="6"/>
  <c r="H691" i="6"/>
  <c r="D692" i="6"/>
  <c r="H692" i="6"/>
  <c r="D693" i="6"/>
  <c r="H693" i="6"/>
  <c r="D694" i="6"/>
  <c r="H694" i="6"/>
  <c r="D695" i="6"/>
  <c r="H695" i="6"/>
  <c r="D696" i="6"/>
  <c r="H696" i="6"/>
  <c r="D697" i="6"/>
  <c r="H697" i="6"/>
  <c r="D698" i="6"/>
  <c r="H698" i="6"/>
  <c r="D699" i="6"/>
  <c r="H699" i="6"/>
  <c r="D700" i="6"/>
  <c r="H700" i="6"/>
  <c r="D701" i="6"/>
  <c r="H701" i="6"/>
  <c r="D702" i="6"/>
  <c r="H702" i="6"/>
  <c r="D703" i="6"/>
  <c r="H703" i="6"/>
  <c r="D704" i="6"/>
  <c r="H704" i="6"/>
  <c r="D705" i="6"/>
  <c r="H705" i="6"/>
  <c r="D706" i="6"/>
  <c r="H706" i="6"/>
  <c r="D707" i="6"/>
  <c r="H707" i="6"/>
  <c r="D708" i="6"/>
  <c r="H708" i="6"/>
  <c r="D709" i="6"/>
  <c r="H709" i="6"/>
  <c r="D710" i="6"/>
  <c r="H710" i="6"/>
  <c r="D711" i="6"/>
  <c r="H711" i="6"/>
  <c r="D712" i="6"/>
  <c r="H712" i="6"/>
  <c r="D713" i="6"/>
  <c r="H713" i="6"/>
  <c r="D714" i="6"/>
  <c r="H714" i="6"/>
  <c r="D715" i="6"/>
  <c r="H715" i="6"/>
  <c r="D716" i="6"/>
  <c r="H716" i="6"/>
  <c r="D717" i="6"/>
  <c r="H717" i="6"/>
  <c r="D718" i="6"/>
  <c r="H718" i="6"/>
  <c r="D719" i="6"/>
  <c r="H719" i="6"/>
  <c r="D720" i="6"/>
  <c r="H720" i="6"/>
  <c r="D721" i="6"/>
  <c r="H721" i="6"/>
  <c r="D722" i="6"/>
  <c r="H722" i="6"/>
  <c r="D723" i="6"/>
  <c r="H723" i="6"/>
  <c r="D724" i="6"/>
  <c r="H724" i="6"/>
  <c r="D725" i="6"/>
  <c r="H725" i="6"/>
  <c r="D726" i="6"/>
  <c r="H726" i="6"/>
  <c r="D727" i="6"/>
  <c r="H727" i="6"/>
  <c r="D728" i="6"/>
  <c r="H728" i="6"/>
  <c r="D729" i="6"/>
  <c r="H729" i="6"/>
  <c r="D730" i="6"/>
  <c r="H730" i="6"/>
  <c r="D731" i="6"/>
  <c r="H731" i="6"/>
  <c r="D732" i="6"/>
  <c r="H732" i="6"/>
  <c r="D733" i="6"/>
  <c r="H733" i="6"/>
  <c r="D734" i="6"/>
  <c r="H734" i="6"/>
  <c r="D735" i="6"/>
  <c r="H735" i="6"/>
  <c r="D736" i="6"/>
  <c r="H736" i="6"/>
  <c r="D737" i="6"/>
  <c r="H737" i="6"/>
  <c r="D738" i="6"/>
  <c r="H738" i="6"/>
  <c r="D739" i="6"/>
  <c r="H739" i="6"/>
  <c r="D740" i="6"/>
  <c r="H740" i="6"/>
  <c r="D741" i="6"/>
  <c r="H741" i="6"/>
  <c r="D742" i="6"/>
  <c r="H742" i="6"/>
  <c r="D743" i="6"/>
  <c r="H743" i="6"/>
  <c r="D744" i="6"/>
  <c r="H744" i="6"/>
  <c r="D745" i="6"/>
  <c r="H745" i="6"/>
  <c r="D746" i="6"/>
  <c r="H746" i="6"/>
  <c r="D747" i="6"/>
  <c r="H747" i="6"/>
  <c r="D748" i="6"/>
  <c r="H748" i="6"/>
  <c r="D749" i="6"/>
  <c r="H749" i="6"/>
  <c r="D750" i="6"/>
  <c r="H750" i="6"/>
  <c r="D751" i="6"/>
  <c r="H751" i="6"/>
  <c r="D752" i="6"/>
  <c r="H752" i="6"/>
  <c r="D753" i="6"/>
  <c r="H753" i="6"/>
  <c r="D754" i="6"/>
  <c r="H754" i="6"/>
  <c r="D755" i="6"/>
  <c r="H755" i="6"/>
  <c r="D756" i="6"/>
  <c r="H756" i="6"/>
  <c r="D757" i="6"/>
  <c r="H757" i="6"/>
  <c r="D758" i="6"/>
  <c r="H758" i="6"/>
  <c r="D759" i="6"/>
  <c r="H759" i="6"/>
  <c r="D760" i="6"/>
  <c r="H760" i="6"/>
  <c r="D761" i="6"/>
  <c r="H761" i="6"/>
  <c r="D762" i="6"/>
  <c r="H762" i="6"/>
  <c r="D763" i="6"/>
  <c r="H763" i="6"/>
  <c r="D764" i="6"/>
  <c r="H764" i="6"/>
  <c r="D765" i="6"/>
  <c r="H765" i="6"/>
  <c r="D766" i="6"/>
  <c r="H766" i="6"/>
  <c r="D767" i="6"/>
  <c r="H767" i="6"/>
  <c r="D768" i="6"/>
  <c r="H768" i="6"/>
  <c r="D769" i="6"/>
  <c r="H769" i="6"/>
  <c r="D770" i="6"/>
  <c r="H770" i="6"/>
  <c r="D771" i="6"/>
  <c r="H771" i="6"/>
  <c r="D772" i="6"/>
  <c r="H772" i="6"/>
  <c r="D773" i="6"/>
  <c r="H773" i="6"/>
  <c r="D774" i="6"/>
  <c r="H774" i="6"/>
  <c r="D775" i="6"/>
  <c r="H775" i="6"/>
  <c r="D776" i="6"/>
  <c r="H776" i="6"/>
  <c r="D777" i="6"/>
  <c r="H777" i="6"/>
  <c r="D778" i="6"/>
  <c r="H778" i="6"/>
  <c r="D779" i="6"/>
  <c r="H779" i="6"/>
  <c r="D780" i="6"/>
  <c r="H780" i="6"/>
  <c r="D781" i="6"/>
  <c r="H781" i="6"/>
  <c r="D782" i="6"/>
  <c r="H782" i="6"/>
  <c r="D783" i="6"/>
  <c r="H783" i="6"/>
  <c r="D784" i="6"/>
  <c r="H784" i="6"/>
  <c r="D785" i="6"/>
  <c r="H785" i="6"/>
  <c r="D786" i="6"/>
  <c r="H786" i="6"/>
  <c r="D787" i="6"/>
  <c r="H787" i="6"/>
  <c r="D788" i="6"/>
  <c r="H788" i="6"/>
  <c r="D789" i="6"/>
  <c r="H789" i="6"/>
  <c r="D790" i="6"/>
  <c r="H790" i="6"/>
  <c r="D791" i="6"/>
  <c r="H791" i="6"/>
  <c r="D792" i="6"/>
  <c r="H792" i="6"/>
  <c r="D793" i="6"/>
  <c r="H793" i="6"/>
  <c r="D794" i="6"/>
  <c r="H794" i="6"/>
  <c r="D795" i="6"/>
  <c r="H795" i="6"/>
  <c r="D796" i="6"/>
  <c r="H796" i="6"/>
  <c r="D797" i="6"/>
  <c r="H797" i="6"/>
  <c r="D798" i="6"/>
  <c r="H798" i="6"/>
  <c r="D799" i="6"/>
  <c r="H799" i="6"/>
  <c r="D800" i="6"/>
  <c r="H800" i="6"/>
  <c r="D801" i="6"/>
  <c r="H801" i="6"/>
  <c r="D802" i="6"/>
  <c r="H802" i="6"/>
  <c r="D803" i="6"/>
  <c r="H803" i="6"/>
  <c r="D804" i="6"/>
  <c r="H804" i="6"/>
  <c r="D805" i="6"/>
  <c r="H805" i="6"/>
  <c r="D806" i="6"/>
  <c r="H806" i="6"/>
  <c r="D807" i="6"/>
  <c r="H807" i="6"/>
  <c r="D808" i="6"/>
  <c r="H808" i="6"/>
  <c r="D809" i="6"/>
  <c r="H809" i="6"/>
  <c r="D810" i="6"/>
  <c r="H810" i="6"/>
  <c r="D811" i="6"/>
  <c r="H811" i="6"/>
  <c r="D812" i="6"/>
  <c r="H812" i="6"/>
  <c r="D813" i="6"/>
  <c r="H813" i="6"/>
  <c r="D814" i="6"/>
  <c r="H814" i="6"/>
  <c r="D815" i="6"/>
  <c r="H815" i="6"/>
  <c r="D816" i="6"/>
  <c r="H816" i="6"/>
  <c r="D817" i="6"/>
  <c r="H817" i="6"/>
  <c r="D818" i="6"/>
  <c r="H818" i="6"/>
  <c r="D819" i="6"/>
  <c r="H819" i="6"/>
  <c r="D820" i="6"/>
  <c r="H820" i="6"/>
  <c r="D821" i="6"/>
  <c r="H821" i="6"/>
  <c r="D822" i="6"/>
  <c r="H822" i="6"/>
  <c r="D823" i="6"/>
  <c r="H823" i="6"/>
  <c r="D824" i="6"/>
  <c r="H824" i="6"/>
  <c r="D825" i="6"/>
  <c r="H825" i="6"/>
  <c r="D826" i="6"/>
  <c r="H826" i="6"/>
  <c r="D827" i="6"/>
  <c r="H827" i="6"/>
  <c r="D828" i="6"/>
  <c r="H828" i="6"/>
  <c r="D829" i="6"/>
  <c r="H829" i="6"/>
  <c r="D830" i="6"/>
  <c r="H830" i="6"/>
  <c r="D831" i="6"/>
  <c r="H831" i="6"/>
  <c r="D832" i="6"/>
  <c r="H832" i="6"/>
  <c r="D833" i="6"/>
  <c r="H833" i="6"/>
  <c r="D834" i="6"/>
  <c r="H834" i="6"/>
  <c r="D835" i="6"/>
  <c r="H835" i="6"/>
  <c r="D836" i="6"/>
  <c r="H836" i="6"/>
  <c r="D837" i="6"/>
  <c r="H837" i="6"/>
  <c r="D838" i="6"/>
  <c r="H838" i="6"/>
  <c r="D839" i="6"/>
  <c r="H839" i="6"/>
  <c r="D840" i="6"/>
  <c r="H840" i="6"/>
  <c r="D841" i="6"/>
  <c r="H841" i="6"/>
  <c r="D842" i="6"/>
  <c r="H842" i="6"/>
  <c r="D843" i="6"/>
  <c r="H843" i="6"/>
  <c r="D844" i="6"/>
  <c r="H844" i="6"/>
  <c r="D845" i="6"/>
  <c r="H845" i="6"/>
  <c r="D846" i="6"/>
  <c r="H846" i="6"/>
  <c r="D847" i="6"/>
  <c r="H847" i="6"/>
  <c r="D848" i="6"/>
  <c r="H848" i="6"/>
  <c r="D849" i="6"/>
  <c r="H849" i="6"/>
  <c r="D850" i="6"/>
  <c r="H850" i="6"/>
  <c r="D851" i="6"/>
  <c r="H851" i="6"/>
  <c r="D852" i="6"/>
  <c r="H852" i="6"/>
  <c r="D853" i="6"/>
  <c r="H853" i="6"/>
  <c r="D854" i="6"/>
  <c r="H854" i="6"/>
  <c r="D855" i="6"/>
  <c r="H855" i="6"/>
  <c r="D856" i="6"/>
  <c r="H856" i="6"/>
  <c r="D857" i="6"/>
  <c r="H857" i="6"/>
  <c r="D858" i="6"/>
  <c r="H858" i="6"/>
  <c r="D859" i="6"/>
  <c r="H859" i="6"/>
  <c r="D860" i="6"/>
  <c r="H860" i="6"/>
  <c r="D861" i="6"/>
  <c r="H861" i="6"/>
  <c r="D862" i="6"/>
  <c r="H862" i="6"/>
  <c r="D863" i="6"/>
  <c r="H863" i="6"/>
  <c r="D864" i="6"/>
  <c r="H864" i="6"/>
  <c r="D865" i="6"/>
  <c r="H865" i="6"/>
  <c r="D866" i="6"/>
  <c r="H866" i="6"/>
  <c r="D867" i="6"/>
  <c r="H867" i="6"/>
  <c r="D868" i="6"/>
  <c r="H868" i="6"/>
  <c r="D869" i="6"/>
  <c r="H869" i="6"/>
  <c r="D870" i="6"/>
  <c r="H870" i="6"/>
  <c r="D871" i="6"/>
  <c r="H871" i="6"/>
  <c r="D872" i="6"/>
  <c r="H872" i="6"/>
  <c r="D873" i="6"/>
  <c r="H873" i="6"/>
  <c r="D874" i="6"/>
  <c r="H874" i="6"/>
  <c r="D875" i="6"/>
  <c r="H875" i="6"/>
  <c r="D876" i="6"/>
  <c r="H876" i="6"/>
  <c r="D877" i="6"/>
  <c r="H877" i="6"/>
  <c r="D878" i="6"/>
  <c r="H878" i="6"/>
  <c r="D879" i="6"/>
  <c r="H879" i="6"/>
  <c r="D880" i="6"/>
  <c r="H880" i="6"/>
  <c r="D881" i="6"/>
  <c r="H881" i="6"/>
  <c r="D882" i="6"/>
  <c r="H882" i="6"/>
  <c r="D883" i="6"/>
  <c r="H883" i="6"/>
  <c r="D884" i="6"/>
  <c r="H884" i="6"/>
  <c r="D885" i="6"/>
  <c r="H885" i="6"/>
  <c r="D886" i="6"/>
  <c r="H886" i="6"/>
  <c r="D887" i="6"/>
  <c r="H887" i="6"/>
  <c r="D888" i="6"/>
  <c r="H888" i="6"/>
  <c r="D889" i="6"/>
  <c r="H889" i="6"/>
  <c r="D890" i="6"/>
  <c r="H890" i="6"/>
  <c r="D891" i="6"/>
  <c r="H891" i="6"/>
  <c r="D892" i="6"/>
  <c r="H892" i="6"/>
  <c r="D893" i="6"/>
  <c r="H893" i="6"/>
  <c r="D894" i="6"/>
  <c r="H894" i="6"/>
  <c r="D895" i="6"/>
  <c r="H895" i="6"/>
  <c r="D896" i="6"/>
  <c r="H896" i="6"/>
  <c r="D897" i="6"/>
  <c r="H897" i="6"/>
  <c r="D898" i="6"/>
  <c r="H898" i="6"/>
  <c r="D899" i="6"/>
  <c r="H899" i="6"/>
  <c r="D900" i="6"/>
  <c r="H900" i="6"/>
  <c r="D901" i="6"/>
  <c r="H901" i="6"/>
  <c r="D902" i="6"/>
  <c r="H902" i="6"/>
  <c r="D903" i="6"/>
  <c r="H903" i="6"/>
  <c r="D904" i="6"/>
  <c r="H904" i="6"/>
  <c r="D905" i="6"/>
  <c r="H905" i="6"/>
  <c r="D906" i="6"/>
  <c r="H906" i="6"/>
  <c r="D907" i="6"/>
  <c r="H907" i="6"/>
  <c r="D908" i="6"/>
  <c r="H908" i="6"/>
  <c r="D909" i="6"/>
  <c r="H909" i="6"/>
  <c r="D910" i="6"/>
  <c r="H910" i="6"/>
  <c r="D911" i="6"/>
  <c r="H911" i="6"/>
  <c r="D912" i="6"/>
  <c r="H912" i="6"/>
  <c r="D913" i="6"/>
  <c r="H913" i="6"/>
  <c r="D914" i="6"/>
  <c r="H914" i="6"/>
  <c r="D915" i="6"/>
  <c r="H915" i="6"/>
  <c r="D916" i="6"/>
  <c r="H916" i="6"/>
  <c r="D917" i="6"/>
  <c r="H917" i="6"/>
  <c r="D918" i="6"/>
  <c r="H918" i="6"/>
  <c r="D919" i="6"/>
  <c r="H919" i="6"/>
  <c r="D920" i="6"/>
  <c r="H920" i="6"/>
  <c r="D921" i="6"/>
  <c r="H921" i="6"/>
  <c r="D922" i="6"/>
  <c r="H922" i="6"/>
  <c r="D923" i="6"/>
  <c r="H923" i="6"/>
  <c r="D924" i="6"/>
  <c r="H924" i="6"/>
  <c r="D925" i="6"/>
  <c r="H925" i="6"/>
  <c r="D926" i="6"/>
  <c r="H926" i="6"/>
  <c r="D927" i="6"/>
  <c r="H927" i="6"/>
  <c r="D928" i="6"/>
  <c r="H928" i="6"/>
  <c r="D929" i="6"/>
  <c r="H929" i="6"/>
  <c r="D930" i="6"/>
  <c r="H930" i="6"/>
  <c r="D931" i="6"/>
  <c r="H931" i="6"/>
  <c r="D932" i="6"/>
  <c r="H932" i="6"/>
  <c r="D933" i="6"/>
  <c r="H933" i="6"/>
  <c r="D934" i="6"/>
  <c r="H934" i="6"/>
  <c r="D935" i="6"/>
  <c r="H935" i="6"/>
  <c r="D936" i="6"/>
  <c r="H936" i="6"/>
  <c r="D937" i="6"/>
  <c r="H937" i="6"/>
  <c r="D938" i="6"/>
  <c r="H938" i="6"/>
  <c r="D939" i="6"/>
  <c r="H939" i="6"/>
  <c r="D940" i="6"/>
  <c r="H940" i="6"/>
  <c r="D941" i="6"/>
  <c r="H941" i="6"/>
  <c r="D942" i="6"/>
  <c r="H942" i="6"/>
  <c r="D943" i="6"/>
  <c r="H943" i="6"/>
  <c r="D944" i="6"/>
  <c r="H944" i="6"/>
  <c r="D945" i="6"/>
  <c r="H945" i="6"/>
  <c r="D946" i="6"/>
  <c r="H946" i="6"/>
  <c r="D947" i="6"/>
  <c r="H947" i="6"/>
  <c r="D948" i="6"/>
  <c r="H948" i="6"/>
  <c r="D949" i="6"/>
  <c r="H949" i="6"/>
  <c r="D950" i="6"/>
  <c r="H950" i="6"/>
  <c r="D951" i="6"/>
  <c r="H951" i="6"/>
  <c r="D952" i="6"/>
  <c r="H952" i="6"/>
  <c r="D953" i="6"/>
  <c r="H953" i="6"/>
  <c r="D954" i="6"/>
  <c r="H954" i="6"/>
  <c r="D955" i="6"/>
  <c r="H955" i="6"/>
  <c r="D956" i="6"/>
  <c r="H956" i="6"/>
  <c r="D957" i="6"/>
  <c r="H957" i="6"/>
  <c r="D958" i="6"/>
  <c r="H958" i="6"/>
  <c r="D959" i="6"/>
  <c r="H959" i="6"/>
  <c r="D960" i="6"/>
  <c r="H960" i="6"/>
  <c r="D961" i="6"/>
  <c r="H961" i="6"/>
  <c r="D962" i="6"/>
  <c r="H962" i="6"/>
  <c r="D963" i="6"/>
  <c r="H963" i="6"/>
  <c r="D964" i="6"/>
  <c r="H964" i="6"/>
  <c r="D965" i="6"/>
  <c r="H965" i="6"/>
  <c r="D966" i="6"/>
  <c r="H966" i="6"/>
  <c r="D967" i="6"/>
  <c r="H967" i="6"/>
  <c r="D968" i="6"/>
  <c r="H968" i="6"/>
  <c r="D969" i="6"/>
  <c r="H969" i="6"/>
  <c r="D970" i="6"/>
  <c r="H970" i="6"/>
  <c r="D971" i="6"/>
  <c r="H971" i="6"/>
  <c r="D972" i="6"/>
  <c r="H972" i="6"/>
  <c r="D973" i="6"/>
  <c r="H973" i="6"/>
  <c r="D974" i="6"/>
  <c r="H974" i="6"/>
  <c r="D975" i="6"/>
  <c r="H975" i="6"/>
  <c r="D976" i="6"/>
  <c r="H976" i="6"/>
  <c r="D977" i="6"/>
  <c r="H977" i="6"/>
  <c r="D978" i="6"/>
  <c r="H978" i="6"/>
  <c r="D979" i="6"/>
  <c r="H979" i="6"/>
  <c r="D980" i="6"/>
  <c r="H980" i="6"/>
  <c r="D981" i="6"/>
  <c r="H981" i="6"/>
  <c r="D982" i="6"/>
  <c r="H982" i="6"/>
  <c r="D983" i="6"/>
  <c r="H983" i="6"/>
  <c r="D984" i="6"/>
  <c r="H984" i="6"/>
  <c r="D985" i="6"/>
  <c r="H985" i="6"/>
  <c r="D986" i="6"/>
  <c r="H986" i="6"/>
  <c r="D987" i="6"/>
  <c r="H987" i="6"/>
  <c r="D988" i="6"/>
  <c r="H988" i="6"/>
  <c r="D989" i="6"/>
  <c r="H989" i="6"/>
  <c r="D990" i="6"/>
  <c r="H990" i="6"/>
  <c r="D991" i="6"/>
  <c r="H991" i="6"/>
  <c r="D992" i="6"/>
  <c r="H992" i="6"/>
  <c r="D993" i="6"/>
  <c r="H993" i="6"/>
  <c r="D994" i="6"/>
  <c r="H994" i="6"/>
  <c r="D995" i="6"/>
  <c r="H995" i="6"/>
  <c r="D996" i="6"/>
  <c r="H996" i="6"/>
  <c r="D997" i="6"/>
  <c r="H997" i="6"/>
  <c r="D998" i="6"/>
  <c r="H998" i="6"/>
  <c r="D999" i="6"/>
  <c r="H999" i="6"/>
  <c r="D1000" i="6"/>
  <c r="H1000" i="6"/>
  <c r="D1001" i="6"/>
  <c r="H1001" i="6"/>
  <c r="D1002" i="6"/>
  <c r="H1002" i="6"/>
  <c r="D1003" i="6"/>
  <c r="H1003" i="6"/>
  <c r="D1004" i="6"/>
  <c r="H1004" i="6"/>
  <c r="D1005" i="6"/>
  <c r="H1005" i="6"/>
  <c r="D1006" i="6"/>
  <c r="H1006" i="6"/>
  <c r="D1007" i="6"/>
  <c r="H1007" i="6"/>
  <c r="D1008" i="6"/>
  <c r="H1008" i="6"/>
  <c r="D1009" i="6"/>
  <c r="H1009" i="6"/>
  <c r="D1010" i="6"/>
  <c r="H1010" i="6"/>
  <c r="D1011" i="6"/>
  <c r="H1011" i="6"/>
  <c r="D1012" i="6"/>
  <c r="H1012" i="6"/>
  <c r="D1013" i="6"/>
  <c r="H1013" i="6"/>
  <c r="D1014" i="6"/>
  <c r="H1014" i="6"/>
  <c r="D1015" i="6"/>
  <c r="H1015" i="6"/>
  <c r="D1016" i="6"/>
  <c r="H1016" i="6"/>
  <c r="D1017" i="6"/>
  <c r="H1017" i="6"/>
  <c r="D1018" i="6"/>
  <c r="H1018" i="6"/>
  <c r="D1019" i="6"/>
  <c r="H1019" i="6"/>
  <c r="D1020" i="6"/>
  <c r="H1020" i="6"/>
  <c r="D1021" i="6"/>
  <c r="H1021" i="6"/>
  <c r="D1022" i="6"/>
  <c r="H1022" i="6"/>
  <c r="D1023" i="6"/>
  <c r="H1023" i="6"/>
  <c r="D1024" i="6"/>
  <c r="H1024" i="6"/>
  <c r="D1025" i="6"/>
  <c r="H1025" i="6"/>
  <c r="D1026" i="6"/>
  <c r="H1026" i="6"/>
  <c r="D1027" i="6"/>
  <c r="H1027" i="6"/>
  <c r="D1028" i="6"/>
  <c r="H1028" i="6"/>
  <c r="D1029" i="6"/>
  <c r="H1029" i="6"/>
  <c r="D1030" i="6"/>
  <c r="H1030" i="6"/>
  <c r="D1031" i="6"/>
  <c r="H1031" i="6"/>
  <c r="D1032" i="6"/>
  <c r="H1032" i="6"/>
  <c r="D1033" i="6"/>
  <c r="H1033" i="6"/>
  <c r="D1034" i="6"/>
  <c r="H1034" i="6"/>
  <c r="D1035" i="6"/>
  <c r="H1035" i="6"/>
  <c r="D1036" i="6"/>
  <c r="H1036" i="6"/>
  <c r="D1037" i="6"/>
  <c r="H1037" i="6"/>
  <c r="D1038" i="6"/>
  <c r="H1038" i="6"/>
  <c r="D1039" i="6"/>
  <c r="H1039" i="6"/>
  <c r="D1040" i="6"/>
  <c r="H1040" i="6"/>
  <c r="D1041" i="6"/>
  <c r="H1041" i="6"/>
  <c r="D1042" i="6"/>
  <c r="H1042" i="6"/>
  <c r="D1043" i="6"/>
  <c r="H1043" i="6"/>
  <c r="D1044" i="6"/>
  <c r="H1044" i="6"/>
  <c r="D1045" i="6"/>
  <c r="H1045" i="6"/>
  <c r="D1046" i="6"/>
  <c r="H1046" i="6"/>
  <c r="D1047" i="6"/>
  <c r="H1047" i="6"/>
  <c r="D1048" i="6"/>
  <c r="H1048" i="6"/>
  <c r="D1049" i="6"/>
  <c r="H1049" i="6"/>
  <c r="D1050" i="6"/>
  <c r="H1050" i="6"/>
  <c r="D1051" i="6"/>
  <c r="H1051" i="6"/>
  <c r="D1052" i="6"/>
  <c r="H1052" i="6"/>
  <c r="D1053" i="6"/>
  <c r="H1053" i="6"/>
  <c r="D1054" i="6"/>
  <c r="H1054" i="6"/>
  <c r="D1055" i="6"/>
  <c r="H1055" i="6"/>
  <c r="D1056" i="6"/>
  <c r="H1056" i="6"/>
  <c r="D1057" i="6"/>
  <c r="H1057" i="6"/>
  <c r="D1058" i="6"/>
  <c r="H1058" i="6"/>
  <c r="D1059" i="6"/>
  <c r="H1059" i="6"/>
  <c r="D1060" i="6"/>
  <c r="H1060" i="6"/>
  <c r="D1061" i="6"/>
  <c r="H1061" i="6"/>
  <c r="D1062" i="6"/>
  <c r="H1062" i="6"/>
  <c r="D1063" i="6"/>
  <c r="H1063" i="6"/>
  <c r="D1064" i="6"/>
  <c r="H1064" i="6"/>
  <c r="D1065" i="6"/>
  <c r="H1065" i="6"/>
  <c r="D1066" i="6"/>
  <c r="H1066" i="6"/>
  <c r="D1067" i="6"/>
  <c r="H1067" i="6"/>
  <c r="D1068" i="6"/>
  <c r="H1068" i="6"/>
  <c r="D1069" i="6"/>
  <c r="H1069" i="6"/>
  <c r="D1070" i="6"/>
  <c r="H1070" i="6"/>
  <c r="D1071" i="6"/>
  <c r="H1071" i="6"/>
  <c r="D1072" i="6"/>
  <c r="H1072" i="6"/>
  <c r="D1073" i="6"/>
  <c r="H1073" i="6"/>
  <c r="D1074" i="6"/>
  <c r="H1074" i="6"/>
  <c r="D1075" i="6"/>
  <c r="H1075" i="6"/>
  <c r="D1076" i="6"/>
  <c r="H1076" i="6"/>
  <c r="D1077" i="6"/>
  <c r="H1077" i="6"/>
  <c r="D1078" i="6"/>
  <c r="H1078" i="6"/>
  <c r="D1079" i="6"/>
  <c r="H1079" i="6"/>
  <c r="D1080" i="6"/>
  <c r="H1080" i="6"/>
  <c r="D1081" i="6"/>
  <c r="H1081" i="6"/>
  <c r="D1082" i="6"/>
  <c r="H1082" i="6"/>
  <c r="D1083" i="6"/>
  <c r="H1083" i="6"/>
  <c r="D1084" i="6"/>
  <c r="H1084" i="6"/>
  <c r="D1085" i="6"/>
  <c r="H1085" i="6"/>
  <c r="D1086" i="6"/>
  <c r="H1086" i="6"/>
  <c r="D1087" i="6"/>
  <c r="H1087" i="6"/>
  <c r="D1088" i="6"/>
  <c r="H1088" i="6"/>
  <c r="D1089" i="6"/>
  <c r="H1089" i="6"/>
  <c r="D1090" i="6"/>
  <c r="H1090" i="6"/>
  <c r="D1091" i="6"/>
  <c r="H1091" i="6"/>
  <c r="D1092" i="6"/>
  <c r="H1092" i="6"/>
  <c r="D1093" i="6"/>
  <c r="H1093" i="6"/>
  <c r="D1094" i="6"/>
  <c r="H1094" i="6"/>
  <c r="D1095" i="6"/>
  <c r="H1095" i="6"/>
  <c r="D1096" i="6"/>
  <c r="H1096" i="6"/>
  <c r="D1097" i="6"/>
  <c r="H1097" i="6"/>
  <c r="D1098" i="6"/>
  <c r="H1098" i="6"/>
  <c r="D1099" i="6"/>
  <c r="H1099" i="6"/>
  <c r="D1100" i="6"/>
  <c r="H1100" i="6"/>
  <c r="D1101" i="6"/>
  <c r="H1101" i="6"/>
  <c r="D1102" i="6"/>
  <c r="H1102" i="6"/>
  <c r="D1103" i="6"/>
  <c r="H1103" i="6"/>
  <c r="D1104" i="6"/>
  <c r="H1104" i="6"/>
  <c r="D1105" i="6"/>
  <c r="H1105" i="6"/>
  <c r="D1106" i="6"/>
  <c r="H1106" i="6"/>
  <c r="D1107" i="6"/>
  <c r="H1107" i="6"/>
  <c r="D1108" i="6"/>
  <c r="H1108" i="6"/>
  <c r="D1109" i="6"/>
  <c r="H1109" i="6"/>
  <c r="D1110" i="6"/>
  <c r="H1110" i="6"/>
  <c r="D1111" i="6"/>
  <c r="H1111" i="6"/>
  <c r="D1112" i="6"/>
  <c r="H1112" i="6"/>
  <c r="D1113" i="6"/>
  <c r="H1113" i="6"/>
  <c r="D1114" i="6"/>
  <c r="H1114" i="6"/>
  <c r="D1115" i="6"/>
  <c r="H1115" i="6"/>
  <c r="D1116" i="6"/>
  <c r="H1116" i="6"/>
  <c r="D1117" i="6"/>
  <c r="H1117" i="6"/>
  <c r="D1118" i="6"/>
  <c r="H1118" i="6"/>
  <c r="D1119" i="6"/>
  <c r="H1119" i="6"/>
  <c r="D1120" i="6"/>
  <c r="H1120" i="6"/>
  <c r="D1121" i="6"/>
  <c r="H1121" i="6"/>
  <c r="D1122" i="6"/>
  <c r="H1122" i="6"/>
  <c r="D1123" i="6"/>
  <c r="H1123" i="6"/>
  <c r="D1124" i="6"/>
  <c r="H1124" i="6"/>
  <c r="D1125" i="6"/>
  <c r="H1125" i="6"/>
  <c r="D1126" i="6"/>
  <c r="H1126" i="6"/>
  <c r="D1127" i="6"/>
  <c r="H1127" i="6"/>
  <c r="D1128" i="6"/>
  <c r="H1128" i="6"/>
  <c r="D1129" i="6"/>
  <c r="H1129" i="6"/>
  <c r="D1130" i="6"/>
  <c r="H1130" i="6"/>
  <c r="D1131" i="6"/>
  <c r="H1131" i="6"/>
  <c r="D1132" i="6"/>
  <c r="H1132" i="6"/>
  <c r="D1133" i="6"/>
  <c r="H1133" i="6"/>
  <c r="D1134" i="6"/>
  <c r="H1134" i="6"/>
  <c r="D1135" i="6"/>
  <c r="H1135" i="6"/>
  <c r="D1136" i="6"/>
  <c r="H1136" i="6"/>
  <c r="D1137" i="6"/>
  <c r="H1137" i="6"/>
  <c r="D1138" i="6"/>
  <c r="H1138" i="6"/>
  <c r="D1139" i="6"/>
  <c r="H1139" i="6"/>
  <c r="D1140" i="6"/>
  <c r="H1140" i="6"/>
  <c r="D1141" i="6"/>
  <c r="H1141" i="6"/>
  <c r="D1142" i="6"/>
  <c r="H1142" i="6"/>
  <c r="D1143" i="6"/>
  <c r="H1143" i="6"/>
  <c r="D1144" i="6"/>
  <c r="H1144" i="6"/>
  <c r="D1145" i="6"/>
  <c r="H1145" i="6"/>
  <c r="D1146" i="6"/>
  <c r="H1146" i="6"/>
  <c r="D1147" i="6"/>
  <c r="H1147" i="6"/>
  <c r="D1148" i="6"/>
  <c r="H1148" i="6"/>
  <c r="D1149" i="6"/>
  <c r="H1149" i="6"/>
  <c r="D1150" i="6"/>
  <c r="H1150" i="6"/>
  <c r="D1151" i="6"/>
  <c r="H1151" i="6"/>
  <c r="D1152" i="6"/>
  <c r="H1152" i="6"/>
  <c r="D1153" i="6"/>
  <c r="H1153" i="6"/>
  <c r="D1154" i="6"/>
  <c r="H1154" i="6"/>
  <c r="D1155" i="6"/>
  <c r="H1155" i="6"/>
  <c r="D1156" i="6"/>
  <c r="H1156" i="6"/>
  <c r="D1157" i="6"/>
  <c r="H1157" i="6"/>
  <c r="D1158" i="6"/>
  <c r="H1158" i="6"/>
  <c r="D1159" i="6"/>
  <c r="H1159" i="6"/>
  <c r="D1160" i="6"/>
  <c r="H1160" i="6"/>
  <c r="D1161" i="6"/>
  <c r="H1161" i="6"/>
  <c r="D1162" i="6"/>
  <c r="H1162" i="6"/>
  <c r="D1163" i="6"/>
  <c r="H1163" i="6"/>
  <c r="D1164" i="6"/>
  <c r="H1164" i="6"/>
  <c r="D1165" i="6"/>
  <c r="H1165" i="6"/>
  <c r="D1166" i="6"/>
  <c r="H1166" i="6"/>
  <c r="D1167" i="6"/>
  <c r="H1167" i="6"/>
  <c r="D1168" i="6"/>
  <c r="H1168" i="6"/>
  <c r="D1169" i="6"/>
  <c r="H1169" i="6"/>
  <c r="D1170" i="6"/>
  <c r="H1170" i="6"/>
  <c r="D1171" i="6"/>
  <c r="H1171" i="6"/>
  <c r="D1172" i="6"/>
  <c r="H1172" i="6"/>
  <c r="D1173" i="6"/>
  <c r="H1173" i="6"/>
  <c r="D1174" i="6"/>
  <c r="H1174" i="6"/>
  <c r="D1175" i="6"/>
  <c r="H1175" i="6"/>
  <c r="D1176" i="6"/>
  <c r="H1176" i="6"/>
  <c r="D1177" i="6"/>
  <c r="H1177" i="6"/>
  <c r="D1178" i="6"/>
  <c r="H1178" i="6"/>
  <c r="D1179" i="6"/>
  <c r="H1179" i="6"/>
  <c r="D1180" i="6"/>
  <c r="H1180" i="6"/>
  <c r="D1181" i="6"/>
  <c r="H1181" i="6"/>
  <c r="D1182" i="6"/>
  <c r="H1182" i="6"/>
  <c r="D1183" i="6"/>
  <c r="H1183" i="6"/>
  <c r="D1184" i="6"/>
  <c r="H1184" i="6"/>
  <c r="D1185" i="6"/>
  <c r="H1185" i="6"/>
  <c r="D1186" i="6"/>
  <c r="H1186" i="6"/>
  <c r="D1187" i="6"/>
  <c r="H1187" i="6"/>
  <c r="D1188" i="6"/>
  <c r="H1188" i="6"/>
  <c r="D1189" i="6"/>
  <c r="H1189" i="6"/>
  <c r="D1190" i="6"/>
  <c r="H1190" i="6"/>
  <c r="D1191" i="6"/>
  <c r="H1191" i="6"/>
  <c r="D1192" i="6"/>
  <c r="H1192" i="6"/>
  <c r="D1193" i="6"/>
  <c r="H1193" i="6"/>
  <c r="D1194" i="6"/>
  <c r="H1194" i="6"/>
  <c r="D1195" i="6"/>
  <c r="H1195" i="6"/>
  <c r="D1196" i="6"/>
  <c r="H1196" i="6"/>
  <c r="D1197" i="6"/>
  <c r="H1197" i="6"/>
  <c r="D1198" i="6"/>
  <c r="H1198" i="6"/>
  <c r="D1199" i="6"/>
  <c r="H1199" i="6"/>
  <c r="D1200" i="6"/>
  <c r="H1200" i="6"/>
  <c r="D1201" i="6"/>
  <c r="H1201" i="6"/>
  <c r="D1202" i="6"/>
  <c r="H1202" i="6"/>
  <c r="D1203" i="6"/>
  <c r="H1203" i="6"/>
  <c r="D1204" i="6"/>
  <c r="H1204" i="6"/>
  <c r="J16" i="6"/>
  <c r="J15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1034" i="6"/>
  <c r="J1035" i="6"/>
  <c r="J1036" i="6"/>
  <c r="J1037" i="6"/>
  <c r="J1038" i="6"/>
  <c r="J1039" i="6"/>
  <c r="J1040" i="6"/>
  <c r="J1041" i="6"/>
  <c r="J1042" i="6"/>
  <c r="J1043" i="6"/>
  <c r="J1044" i="6"/>
  <c r="J1045" i="6"/>
  <c r="J1046" i="6"/>
  <c r="J1047" i="6"/>
  <c r="J1048" i="6"/>
  <c r="J1049" i="6"/>
  <c r="J1050" i="6"/>
  <c r="J1051" i="6"/>
  <c r="J1052" i="6"/>
  <c r="J1053" i="6"/>
  <c r="J1054" i="6"/>
  <c r="J1055" i="6"/>
  <c r="J1056" i="6"/>
  <c r="J1057" i="6"/>
  <c r="J1058" i="6"/>
  <c r="J1059" i="6"/>
  <c r="J1060" i="6"/>
  <c r="J1061" i="6"/>
  <c r="J1062" i="6"/>
  <c r="J1063" i="6"/>
  <c r="J1064" i="6"/>
  <c r="J1065" i="6"/>
  <c r="J1066" i="6"/>
  <c r="J1067" i="6"/>
  <c r="J1068" i="6"/>
  <c r="J1069" i="6"/>
  <c r="J1070" i="6"/>
  <c r="J1071" i="6"/>
  <c r="J1072" i="6"/>
  <c r="J1073" i="6"/>
  <c r="J1074" i="6"/>
  <c r="J1075" i="6"/>
  <c r="J1076" i="6"/>
  <c r="J1077" i="6"/>
  <c r="J1078" i="6"/>
  <c r="J1079" i="6"/>
  <c r="J1080" i="6"/>
  <c r="J1081" i="6"/>
  <c r="J1082" i="6"/>
  <c r="J1083" i="6"/>
  <c r="J1084" i="6"/>
  <c r="J1085" i="6"/>
  <c r="J1086" i="6"/>
  <c r="J1087" i="6"/>
  <c r="J1088" i="6"/>
  <c r="J1089" i="6"/>
  <c r="J1090" i="6"/>
  <c r="J1091" i="6"/>
  <c r="J1092" i="6"/>
  <c r="J1093" i="6"/>
  <c r="J1094" i="6"/>
  <c r="J1095" i="6"/>
  <c r="J1096" i="6"/>
  <c r="J1097" i="6"/>
  <c r="J1098" i="6"/>
  <c r="J1099" i="6"/>
  <c r="J1100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19" i="6"/>
  <c r="J1120" i="6"/>
  <c r="J1121" i="6"/>
  <c r="J1122" i="6"/>
  <c r="J1123" i="6"/>
  <c r="J1124" i="6"/>
  <c r="J1125" i="6"/>
  <c r="J1126" i="6"/>
  <c r="J1127" i="6"/>
  <c r="J1128" i="6"/>
  <c r="J1129" i="6"/>
  <c r="J1130" i="6"/>
  <c r="J1131" i="6"/>
  <c r="J1132" i="6"/>
  <c r="J1133" i="6"/>
  <c r="J1134" i="6"/>
  <c r="J1135" i="6"/>
  <c r="J1136" i="6"/>
  <c r="J1137" i="6"/>
  <c r="J1138" i="6"/>
  <c r="J1139" i="6"/>
  <c r="J1140" i="6"/>
  <c r="J1141" i="6"/>
  <c r="J1142" i="6"/>
  <c r="J1143" i="6"/>
  <c r="J1144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63" i="6"/>
  <c r="J1164" i="6"/>
  <c r="J1165" i="6"/>
  <c r="J1166" i="6"/>
  <c r="J1167" i="6"/>
  <c r="J1168" i="6"/>
  <c r="J1169" i="6"/>
  <c r="J1170" i="6"/>
  <c r="J1171" i="6"/>
  <c r="J1172" i="6"/>
  <c r="J1173" i="6"/>
  <c r="J1174" i="6"/>
  <c r="J1175" i="6"/>
  <c r="J1176" i="6"/>
  <c r="J1177" i="6"/>
  <c r="J1178" i="6"/>
  <c r="J1179" i="6"/>
  <c r="J1180" i="6"/>
  <c r="J1181" i="6"/>
  <c r="J1182" i="6"/>
  <c r="J1183" i="6"/>
  <c r="J1184" i="6"/>
  <c r="J1185" i="6"/>
  <c r="J1186" i="6"/>
  <c r="J1187" i="6"/>
  <c r="J1188" i="6"/>
  <c r="J1189" i="6"/>
  <c r="J1190" i="6"/>
  <c r="J1191" i="6"/>
  <c r="J1192" i="6"/>
  <c r="J1193" i="6"/>
  <c r="J1194" i="6"/>
  <c r="J1195" i="6"/>
  <c r="J1196" i="6"/>
  <c r="J1197" i="6"/>
  <c r="J1198" i="6"/>
  <c r="J1199" i="6"/>
  <c r="J1200" i="6"/>
  <c r="J1201" i="6"/>
  <c r="J1202" i="6"/>
  <c r="J1203" i="6"/>
  <c r="J1204" i="6"/>
  <c r="I16" i="6"/>
  <c r="I15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K16" i="6"/>
  <c r="K15" i="6"/>
  <c r="K12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K1005" i="6"/>
  <c r="K1006" i="6"/>
  <c r="K1007" i="6"/>
  <c r="K1008" i="6"/>
  <c r="K1009" i="6"/>
  <c r="K1010" i="6"/>
  <c r="K1011" i="6"/>
  <c r="K1012" i="6"/>
  <c r="K1013" i="6"/>
  <c r="K1014" i="6"/>
  <c r="K1015" i="6"/>
  <c r="K1016" i="6"/>
  <c r="K1017" i="6"/>
  <c r="K1018" i="6"/>
  <c r="K1019" i="6"/>
  <c r="K1020" i="6"/>
  <c r="K1021" i="6"/>
  <c r="K1022" i="6"/>
  <c r="K1023" i="6"/>
  <c r="K1024" i="6"/>
  <c r="K1025" i="6"/>
  <c r="K1026" i="6"/>
  <c r="K1027" i="6"/>
  <c r="K1028" i="6"/>
  <c r="K1029" i="6"/>
  <c r="K1030" i="6"/>
  <c r="K1031" i="6"/>
  <c r="K1032" i="6"/>
  <c r="K1033" i="6"/>
  <c r="K1034" i="6"/>
  <c r="K1035" i="6"/>
  <c r="K1036" i="6"/>
  <c r="K1037" i="6"/>
  <c r="K1038" i="6"/>
  <c r="K1039" i="6"/>
  <c r="K1040" i="6"/>
  <c r="K1041" i="6"/>
  <c r="K1042" i="6"/>
  <c r="K1043" i="6"/>
  <c r="K1044" i="6"/>
  <c r="K1045" i="6"/>
  <c r="K1046" i="6"/>
  <c r="K1047" i="6"/>
  <c r="K1048" i="6"/>
  <c r="K1049" i="6"/>
  <c r="K1050" i="6"/>
  <c r="K1051" i="6"/>
  <c r="K1052" i="6"/>
  <c r="K1053" i="6"/>
  <c r="K1054" i="6"/>
  <c r="K1055" i="6"/>
  <c r="K1056" i="6"/>
  <c r="K1057" i="6"/>
  <c r="K1058" i="6"/>
  <c r="K1059" i="6"/>
  <c r="K1060" i="6"/>
  <c r="K1061" i="6"/>
  <c r="K1062" i="6"/>
  <c r="K1063" i="6"/>
  <c r="K1064" i="6"/>
  <c r="K1065" i="6"/>
  <c r="K1066" i="6"/>
  <c r="K1067" i="6"/>
  <c r="K1068" i="6"/>
  <c r="K1069" i="6"/>
  <c r="K1070" i="6"/>
  <c r="K1071" i="6"/>
  <c r="K1072" i="6"/>
  <c r="K1073" i="6"/>
  <c r="K1074" i="6"/>
  <c r="K1075" i="6"/>
  <c r="K1076" i="6"/>
  <c r="K1077" i="6"/>
  <c r="K1078" i="6"/>
  <c r="K1079" i="6"/>
  <c r="K1080" i="6"/>
  <c r="K1081" i="6"/>
  <c r="K1082" i="6"/>
  <c r="K1083" i="6"/>
  <c r="K1084" i="6"/>
  <c r="K1085" i="6"/>
  <c r="K1086" i="6"/>
  <c r="K1087" i="6"/>
  <c r="K1088" i="6"/>
  <c r="K1089" i="6"/>
  <c r="K1090" i="6"/>
  <c r="K1091" i="6"/>
  <c r="K1092" i="6"/>
  <c r="K1093" i="6"/>
  <c r="K1094" i="6"/>
  <c r="K1095" i="6"/>
  <c r="K1096" i="6"/>
  <c r="K1097" i="6"/>
  <c r="K1098" i="6"/>
  <c r="K1099" i="6"/>
  <c r="K1100" i="6"/>
  <c r="K1101" i="6"/>
  <c r="K1102" i="6"/>
  <c r="K1103" i="6"/>
  <c r="K1104" i="6"/>
  <c r="K1105" i="6"/>
  <c r="K1106" i="6"/>
  <c r="K1107" i="6"/>
  <c r="K1108" i="6"/>
  <c r="K1109" i="6"/>
  <c r="K1110" i="6"/>
  <c r="K1111" i="6"/>
  <c r="K1112" i="6"/>
  <c r="K1113" i="6"/>
  <c r="K1114" i="6"/>
  <c r="K1115" i="6"/>
  <c r="K1116" i="6"/>
  <c r="K1117" i="6"/>
  <c r="K1118" i="6"/>
  <c r="K1119" i="6"/>
  <c r="K1120" i="6"/>
  <c r="K1121" i="6"/>
  <c r="K1122" i="6"/>
  <c r="K1123" i="6"/>
  <c r="K1124" i="6"/>
  <c r="K1125" i="6"/>
  <c r="K1126" i="6"/>
  <c r="K1127" i="6"/>
  <c r="K1128" i="6"/>
  <c r="K1129" i="6"/>
  <c r="K1130" i="6"/>
  <c r="K1131" i="6"/>
  <c r="K1132" i="6"/>
  <c r="K1133" i="6"/>
  <c r="K1134" i="6"/>
  <c r="K1135" i="6"/>
  <c r="K1136" i="6"/>
  <c r="K1137" i="6"/>
  <c r="K1138" i="6"/>
  <c r="K1139" i="6"/>
  <c r="K1140" i="6"/>
  <c r="K1141" i="6"/>
  <c r="K1142" i="6"/>
  <c r="K1143" i="6"/>
  <c r="K1144" i="6"/>
  <c r="K1145" i="6"/>
  <c r="K1146" i="6"/>
  <c r="K1147" i="6"/>
  <c r="K1148" i="6"/>
  <c r="K1149" i="6"/>
  <c r="K1150" i="6"/>
  <c r="K1151" i="6"/>
  <c r="K1152" i="6"/>
  <c r="K1153" i="6"/>
  <c r="K1154" i="6"/>
  <c r="K1155" i="6"/>
  <c r="K1156" i="6"/>
  <c r="K1157" i="6"/>
  <c r="K1158" i="6"/>
  <c r="K1159" i="6"/>
  <c r="K1160" i="6"/>
  <c r="K1161" i="6"/>
  <c r="K1162" i="6"/>
  <c r="K1163" i="6"/>
  <c r="K1164" i="6"/>
  <c r="K1165" i="6"/>
  <c r="K1166" i="6"/>
  <c r="K1167" i="6"/>
  <c r="K1168" i="6"/>
  <c r="K1169" i="6"/>
  <c r="K1170" i="6"/>
  <c r="K1171" i="6"/>
  <c r="K1172" i="6"/>
  <c r="K1173" i="6"/>
  <c r="K1174" i="6"/>
  <c r="K1175" i="6"/>
  <c r="K1176" i="6"/>
  <c r="K1177" i="6"/>
  <c r="K1178" i="6"/>
  <c r="K1179" i="6"/>
  <c r="K1180" i="6"/>
  <c r="K1181" i="6"/>
  <c r="K1182" i="6"/>
  <c r="K1183" i="6"/>
  <c r="K1184" i="6"/>
  <c r="K1185" i="6"/>
  <c r="K1186" i="6"/>
  <c r="K1187" i="6"/>
  <c r="K1188" i="6"/>
  <c r="K1189" i="6"/>
  <c r="K1190" i="6"/>
  <c r="K1191" i="6"/>
  <c r="K1192" i="6"/>
  <c r="K1193" i="6"/>
  <c r="K1194" i="6"/>
  <c r="K1195" i="6"/>
  <c r="K1196" i="6"/>
  <c r="K1197" i="6"/>
  <c r="K1198" i="6"/>
  <c r="K1199" i="6"/>
  <c r="K1200" i="6"/>
  <c r="K1201" i="6"/>
  <c r="K1202" i="6"/>
  <c r="K1203" i="6"/>
  <c r="K1204" i="6"/>
  <c r="F16" i="6"/>
  <c r="F15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1055" i="6"/>
  <c r="F1056" i="6"/>
  <c r="F1057" i="6"/>
  <c r="F1058" i="6"/>
  <c r="F1059" i="6"/>
  <c r="F1060" i="6"/>
  <c r="F1061" i="6"/>
  <c r="F1062" i="6"/>
  <c r="F1063" i="6"/>
  <c r="F1064" i="6"/>
  <c r="F1065" i="6"/>
  <c r="F1066" i="6"/>
  <c r="F1067" i="6"/>
  <c r="F1068" i="6"/>
  <c r="F1069" i="6"/>
  <c r="F1070" i="6"/>
  <c r="F1071" i="6"/>
  <c r="F1072" i="6"/>
  <c r="F1073" i="6"/>
  <c r="F1074" i="6"/>
  <c r="F1075" i="6"/>
  <c r="F1076" i="6"/>
  <c r="F1077" i="6"/>
  <c r="F1078" i="6"/>
  <c r="F1079" i="6"/>
  <c r="F1080" i="6"/>
  <c r="F1081" i="6"/>
  <c r="F1082" i="6"/>
  <c r="F1083" i="6"/>
  <c r="F1084" i="6"/>
  <c r="F1085" i="6"/>
  <c r="F1086" i="6"/>
  <c r="F1087" i="6"/>
  <c r="F1088" i="6"/>
  <c r="F1089" i="6"/>
  <c r="F1090" i="6"/>
  <c r="F1091" i="6"/>
  <c r="F1092" i="6"/>
  <c r="F1093" i="6"/>
  <c r="F1094" i="6"/>
  <c r="F1095" i="6"/>
  <c r="F1096" i="6"/>
  <c r="F1097" i="6"/>
  <c r="F1098" i="6"/>
  <c r="F1099" i="6"/>
  <c r="F1100" i="6"/>
  <c r="F1101" i="6"/>
  <c r="F1102" i="6"/>
  <c r="F1103" i="6"/>
  <c r="F1104" i="6"/>
  <c r="F1105" i="6"/>
  <c r="F1106" i="6"/>
  <c r="F1107" i="6"/>
  <c r="F1108" i="6"/>
  <c r="F1109" i="6"/>
  <c r="F1110" i="6"/>
  <c r="F1111" i="6"/>
  <c r="F1112" i="6"/>
  <c r="F1113" i="6"/>
  <c r="F1114" i="6"/>
  <c r="F1115" i="6"/>
  <c r="F1116" i="6"/>
  <c r="F1117" i="6"/>
  <c r="F1118" i="6"/>
  <c r="F1119" i="6"/>
  <c r="F1120" i="6"/>
  <c r="F1121" i="6"/>
  <c r="F1122" i="6"/>
  <c r="F1123" i="6"/>
  <c r="F1124" i="6"/>
  <c r="F1125" i="6"/>
  <c r="F1126" i="6"/>
  <c r="F1127" i="6"/>
  <c r="F1128" i="6"/>
  <c r="F1129" i="6"/>
  <c r="F1130" i="6"/>
  <c r="F1131" i="6"/>
  <c r="F1132" i="6"/>
  <c r="F1133" i="6"/>
  <c r="F1134" i="6"/>
  <c r="F1135" i="6"/>
  <c r="F1136" i="6"/>
  <c r="F1137" i="6"/>
  <c r="F1138" i="6"/>
  <c r="F1139" i="6"/>
  <c r="F1140" i="6"/>
  <c r="F1141" i="6"/>
  <c r="F1142" i="6"/>
  <c r="F1143" i="6"/>
  <c r="F1144" i="6"/>
  <c r="F1145" i="6"/>
  <c r="F1146" i="6"/>
  <c r="F1147" i="6"/>
  <c r="F1148" i="6"/>
  <c r="F1149" i="6"/>
  <c r="F1150" i="6"/>
  <c r="F1151" i="6"/>
  <c r="F1152" i="6"/>
  <c r="F1153" i="6"/>
  <c r="F1154" i="6"/>
  <c r="F1155" i="6"/>
  <c r="F1156" i="6"/>
  <c r="F1157" i="6"/>
  <c r="F1158" i="6"/>
  <c r="F1159" i="6"/>
  <c r="F1160" i="6"/>
  <c r="F1161" i="6"/>
  <c r="F1162" i="6"/>
  <c r="F1163" i="6"/>
  <c r="F1164" i="6"/>
  <c r="F1165" i="6"/>
  <c r="F1166" i="6"/>
  <c r="F1167" i="6"/>
  <c r="F1168" i="6"/>
  <c r="F1169" i="6"/>
  <c r="F1170" i="6"/>
  <c r="F1171" i="6"/>
  <c r="F1172" i="6"/>
  <c r="F1173" i="6"/>
  <c r="F1174" i="6"/>
  <c r="F1175" i="6"/>
  <c r="F1176" i="6"/>
  <c r="F1177" i="6"/>
  <c r="F1178" i="6"/>
  <c r="F1179" i="6"/>
  <c r="F1180" i="6"/>
  <c r="F1181" i="6"/>
  <c r="F1182" i="6"/>
  <c r="F1183" i="6"/>
  <c r="F1184" i="6"/>
  <c r="F1185" i="6"/>
  <c r="F1186" i="6"/>
  <c r="F1187" i="6"/>
  <c r="F1188" i="6"/>
  <c r="F1189" i="6"/>
  <c r="F1190" i="6"/>
  <c r="F1191" i="6"/>
  <c r="F1192" i="6"/>
  <c r="F1193" i="6"/>
  <c r="F1194" i="6"/>
  <c r="F1195" i="6"/>
  <c r="F1196" i="6"/>
  <c r="F1197" i="6"/>
  <c r="F1198" i="6"/>
  <c r="F1199" i="6"/>
  <c r="F1200" i="6"/>
  <c r="F1201" i="6"/>
  <c r="F1202" i="6"/>
  <c r="F1203" i="6"/>
  <c r="F1204" i="6"/>
  <c r="L16" i="6"/>
  <c r="L15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L1001" i="6"/>
  <c r="L1002" i="6"/>
  <c r="L1003" i="6"/>
  <c r="L1004" i="6"/>
  <c r="L1005" i="6"/>
  <c r="L1006" i="6"/>
  <c r="L1007" i="6"/>
  <c r="L1008" i="6"/>
  <c r="L1009" i="6"/>
  <c r="L1010" i="6"/>
  <c r="L1011" i="6"/>
  <c r="L1012" i="6"/>
  <c r="L1013" i="6"/>
  <c r="L1014" i="6"/>
  <c r="L1015" i="6"/>
  <c r="L1016" i="6"/>
  <c r="L1017" i="6"/>
  <c r="L1018" i="6"/>
  <c r="L1019" i="6"/>
  <c r="L1020" i="6"/>
  <c r="L1021" i="6"/>
  <c r="L1022" i="6"/>
  <c r="L1023" i="6"/>
  <c r="L1024" i="6"/>
  <c r="L1025" i="6"/>
  <c r="L1026" i="6"/>
  <c r="L1027" i="6"/>
  <c r="L1028" i="6"/>
  <c r="L1029" i="6"/>
  <c r="L1030" i="6"/>
  <c r="L1031" i="6"/>
  <c r="L1032" i="6"/>
  <c r="L1033" i="6"/>
  <c r="L1034" i="6"/>
  <c r="L1035" i="6"/>
  <c r="L1036" i="6"/>
  <c r="L1037" i="6"/>
  <c r="L1038" i="6"/>
  <c r="L1039" i="6"/>
  <c r="L1040" i="6"/>
  <c r="L1041" i="6"/>
  <c r="L1042" i="6"/>
  <c r="L1043" i="6"/>
  <c r="L1044" i="6"/>
  <c r="L1045" i="6"/>
  <c r="L1046" i="6"/>
  <c r="L1047" i="6"/>
  <c r="L1048" i="6"/>
  <c r="L1049" i="6"/>
  <c r="L1050" i="6"/>
  <c r="L1051" i="6"/>
  <c r="L1052" i="6"/>
  <c r="L1053" i="6"/>
  <c r="L1054" i="6"/>
  <c r="L1055" i="6"/>
  <c r="L1056" i="6"/>
  <c r="L1057" i="6"/>
  <c r="L1058" i="6"/>
  <c r="L1059" i="6"/>
  <c r="L1060" i="6"/>
  <c r="L1061" i="6"/>
  <c r="L1062" i="6"/>
  <c r="L1063" i="6"/>
  <c r="L1064" i="6"/>
  <c r="L1065" i="6"/>
  <c r="L1066" i="6"/>
  <c r="L1067" i="6"/>
  <c r="L1068" i="6"/>
  <c r="L1069" i="6"/>
  <c r="L1070" i="6"/>
  <c r="L1071" i="6"/>
  <c r="L1072" i="6"/>
  <c r="L1073" i="6"/>
  <c r="L1074" i="6"/>
  <c r="L1075" i="6"/>
  <c r="L1076" i="6"/>
  <c r="L1077" i="6"/>
  <c r="L1078" i="6"/>
  <c r="L1079" i="6"/>
  <c r="L1080" i="6"/>
  <c r="L1081" i="6"/>
  <c r="L1082" i="6"/>
  <c r="L1083" i="6"/>
  <c r="L1084" i="6"/>
  <c r="L1085" i="6"/>
  <c r="L1086" i="6"/>
  <c r="L1087" i="6"/>
  <c r="L1088" i="6"/>
  <c r="L1089" i="6"/>
  <c r="L1090" i="6"/>
  <c r="L1091" i="6"/>
  <c r="L1092" i="6"/>
  <c r="L1093" i="6"/>
  <c r="L1094" i="6"/>
  <c r="L1095" i="6"/>
  <c r="L1096" i="6"/>
  <c r="L1097" i="6"/>
  <c r="L1098" i="6"/>
  <c r="L1099" i="6"/>
  <c r="L1100" i="6"/>
  <c r="L1101" i="6"/>
  <c r="L1102" i="6"/>
  <c r="L1103" i="6"/>
  <c r="L1104" i="6"/>
  <c r="L1105" i="6"/>
  <c r="L1106" i="6"/>
  <c r="L1107" i="6"/>
  <c r="L1108" i="6"/>
  <c r="L1109" i="6"/>
  <c r="L1110" i="6"/>
  <c r="L1111" i="6"/>
  <c r="L1112" i="6"/>
  <c r="L1113" i="6"/>
  <c r="L1114" i="6"/>
  <c r="L1115" i="6"/>
  <c r="L1116" i="6"/>
  <c r="L1117" i="6"/>
  <c r="L1118" i="6"/>
  <c r="L1119" i="6"/>
  <c r="L1120" i="6"/>
  <c r="L1121" i="6"/>
  <c r="L1122" i="6"/>
  <c r="L1123" i="6"/>
  <c r="L1124" i="6"/>
  <c r="L1125" i="6"/>
  <c r="L1126" i="6"/>
  <c r="L1127" i="6"/>
  <c r="L1128" i="6"/>
  <c r="L1129" i="6"/>
  <c r="L1130" i="6"/>
  <c r="L1131" i="6"/>
  <c r="L1132" i="6"/>
  <c r="L1133" i="6"/>
  <c r="L1134" i="6"/>
  <c r="L1135" i="6"/>
  <c r="L1136" i="6"/>
  <c r="L1137" i="6"/>
  <c r="L1138" i="6"/>
  <c r="L1139" i="6"/>
  <c r="L1140" i="6"/>
  <c r="L1141" i="6"/>
  <c r="L1142" i="6"/>
  <c r="L1143" i="6"/>
  <c r="L1144" i="6"/>
  <c r="L1145" i="6"/>
  <c r="L1146" i="6"/>
  <c r="L1147" i="6"/>
  <c r="L1148" i="6"/>
  <c r="L1149" i="6"/>
  <c r="L1150" i="6"/>
  <c r="L1151" i="6"/>
  <c r="L1152" i="6"/>
  <c r="L1153" i="6"/>
  <c r="L1154" i="6"/>
  <c r="L1155" i="6"/>
  <c r="L1156" i="6"/>
  <c r="L1157" i="6"/>
  <c r="L1158" i="6"/>
  <c r="L1159" i="6"/>
  <c r="L1160" i="6"/>
  <c r="L1161" i="6"/>
  <c r="L1162" i="6"/>
  <c r="L1163" i="6"/>
  <c r="L1164" i="6"/>
  <c r="L1165" i="6"/>
  <c r="L1166" i="6"/>
  <c r="L1167" i="6"/>
  <c r="L1168" i="6"/>
  <c r="L1169" i="6"/>
  <c r="L1170" i="6"/>
  <c r="L1171" i="6"/>
  <c r="L1172" i="6"/>
  <c r="L1173" i="6"/>
  <c r="L1174" i="6"/>
  <c r="L1175" i="6"/>
  <c r="L1176" i="6"/>
  <c r="L1177" i="6"/>
  <c r="L1178" i="6"/>
  <c r="L1179" i="6"/>
  <c r="L1180" i="6"/>
  <c r="L1181" i="6"/>
  <c r="L1182" i="6"/>
  <c r="L1183" i="6"/>
  <c r="L1184" i="6"/>
  <c r="L1185" i="6"/>
  <c r="L1186" i="6"/>
  <c r="L1187" i="6"/>
  <c r="L1188" i="6"/>
  <c r="L1189" i="6"/>
  <c r="L1190" i="6"/>
  <c r="L1191" i="6"/>
  <c r="L1192" i="6"/>
  <c r="L1193" i="6"/>
  <c r="L1194" i="6"/>
  <c r="L1195" i="6"/>
  <c r="L1196" i="6"/>
  <c r="L1197" i="6"/>
  <c r="L1198" i="6"/>
  <c r="L1199" i="6"/>
  <c r="L1200" i="6"/>
  <c r="L1201" i="6"/>
  <c r="L1202" i="6"/>
  <c r="L1203" i="6"/>
  <c r="L1204" i="6"/>
  <c r="C16" i="6"/>
  <c r="C15" i="6"/>
  <c r="Q16" i="6"/>
  <c r="Q15" i="6"/>
  <c r="Q12" i="6"/>
  <c r="P16" i="6"/>
  <c r="P15" i="6"/>
  <c r="P12" i="6"/>
  <c r="O16" i="6"/>
  <c r="O15" i="6"/>
  <c r="N16" i="6"/>
  <c r="N15" i="6"/>
  <c r="E16" i="6"/>
  <c r="E15" i="6"/>
  <c r="E12" i="6"/>
  <c r="D16" i="6"/>
  <c r="D15" i="6"/>
  <c r="M16" i="6"/>
  <c r="M15" i="6"/>
  <c r="G6" i="6"/>
  <c r="G7" i="6"/>
  <c r="G5" i="6"/>
  <c r="G4" i="6"/>
  <c r="E21" i="2"/>
  <c r="F21" i="2"/>
  <c r="G21" i="2"/>
  <c r="I21" i="2"/>
  <c r="E22" i="2"/>
  <c r="F22" i="2"/>
  <c r="E23" i="2"/>
  <c r="F23" i="2"/>
  <c r="E24" i="2"/>
  <c r="F24" i="2"/>
  <c r="E34" i="2"/>
  <c r="F34" i="2"/>
  <c r="G34" i="2"/>
  <c r="K34" i="2"/>
  <c r="E48" i="2"/>
  <c r="F48" i="2"/>
  <c r="G48" i="2"/>
  <c r="K48" i="2"/>
  <c r="E49" i="2"/>
  <c r="F49" i="2"/>
  <c r="G49" i="2"/>
  <c r="E60" i="2"/>
  <c r="F60" i="2"/>
  <c r="E25" i="2"/>
  <c r="F25" i="2"/>
  <c r="G25" i="2"/>
  <c r="E26" i="2"/>
  <c r="E12" i="5"/>
  <c r="E28" i="2"/>
  <c r="E13" i="4"/>
  <c r="E29" i="2"/>
  <c r="F29" i="2"/>
  <c r="E30" i="2"/>
  <c r="F30" i="2"/>
  <c r="G30" i="2"/>
  <c r="E31" i="2"/>
  <c r="F31" i="2"/>
  <c r="G31" i="2"/>
  <c r="E32" i="2"/>
  <c r="F32" i="2"/>
  <c r="G32" i="2"/>
  <c r="E33" i="2"/>
  <c r="F33" i="2"/>
  <c r="G33" i="2"/>
  <c r="E35" i="2"/>
  <c r="E20" i="5"/>
  <c r="F35" i="2"/>
  <c r="E36" i="2"/>
  <c r="F36" i="2"/>
  <c r="E37" i="2"/>
  <c r="E21" i="4"/>
  <c r="E38" i="2"/>
  <c r="F38" i="2"/>
  <c r="E39" i="2"/>
  <c r="F39" i="2"/>
  <c r="G39" i="2"/>
  <c r="E40" i="2"/>
  <c r="F40" i="2"/>
  <c r="G40" i="2"/>
  <c r="E41" i="2"/>
  <c r="F41" i="2"/>
  <c r="E42" i="2"/>
  <c r="F42" i="2"/>
  <c r="E45" i="2"/>
  <c r="E30" i="5"/>
  <c r="F45" i="2"/>
  <c r="E46" i="2"/>
  <c r="F46" i="2"/>
  <c r="G46" i="2"/>
  <c r="E47" i="2"/>
  <c r="F47" i="2"/>
  <c r="E50" i="2"/>
  <c r="F50" i="2"/>
  <c r="G50" i="2"/>
  <c r="E51" i="2"/>
  <c r="E33" i="5"/>
  <c r="E52" i="2"/>
  <c r="F52" i="2"/>
  <c r="E53" i="2"/>
  <c r="F53" i="2"/>
  <c r="E54" i="2"/>
  <c r="F54" i="2"/>
  <c r="G54" i="2"/>
  <c r="E55" i="2"/>
  <c r="F55" i="2"/>
  <c r="G55" i="2"/>
  <c r="K55" i="2"/>
  <c r="E56" i="2"/>
  <c r="F56" i="2"/>
  <c r="G56" i="2"/>
  <c r="E57" i="2"/>
  <c r="F57" i="2"/>
  <c r="E58" i="2"/>
  <c r="E37" i="5"/>
  <c r="F58" i="2"/>
  <c r="G58" i="2"/>
  <c r="E59" i="2"/>
  <c r="F59" i="2"/>
  <c r="E61" i="2"/>
  <c r="F61" i="2"/>
  <c r="E62" i="2"/>
  <c r="F62" i="2"/>
  <c r="E63" i="2"/>
  <c r="F63" i="2"/>
  <c r="G63" i="2"/>
  <c r="E64" i="2"/>
  <c r="F64" i="2"/>
  <c r="G64" i="2"/>
  <c r="K64" i="2"/>
  <c r="E65" i="2"/>
  <c r="F65" i="2"/>
  <c r="E66" i="2"/>
  <c r="F66" i="2"/>
  <c r="E67" i="2"/>
  <c r="E44" i="5"/>
  <c r="F67" i="2"/>
  <c r="G67" i="2"/>
  <c r="E68" i="2"/>
  <c r="F68" i="2"/>
  <c r="E69" i="2"/>
  <c r="F69" i="2"/>
  <c r="E70" i="2"/>
  <c r="F70" i="2"/>
  <c r="E71" i="2"/>
  <c r="F71" i="2"/>
  <c r="G71" i="2"/>
  <c r="E72" i="2"/>
  <c r="F72" i="2"/>
  <c r="G72" i="2"/>
  <c r="E73" i="2"/>
  <c r="F73" i="2"/>
  <c r="E74" i="2"/>
  <c r="F74" i="2"/>
  <c r="R76" i="2"/>
  <c r="E27" i="2"/>
  <c r="F27" i="2"/>
  <c r="E43" i="2"/>
  <c r="F43" i="2"/>
  <c r="E44" i="2"/>
  <c r="E29" i="5"/>
  <c r="F44" i="2"/>
  <c r="Q21" i="2"/>
  <c r="Q22" i="2"/>
  <c r="Q23" i="2"/>
  <c r="Q24" i="2"/>
  <c r="Q34" i="2"/>
  <c r="Q48" i="2"/>
  <c r="Q49" i="2"/>
  <c r="Q60" i="2"/>
  <c r="E62" i="5"/>
  <c r="E11" i="5"/>
  <c r="E16" i="5"/>
  <c r="E17" i="5"/>
  <c r="E18" i="5"/>
  <c r="E19" i="5"/>
  <c r="E65" i="5"/>
  <c r="E24" i="5"/>
  <c r="E25" i="5"/>
  <c r="E26" i="5"/>
  <c r="E27" i="5"/>
  <c r="E28" i="5"/>
  <c r="E31" i="5"/>
  <c r="E32" i="5"/>
  <c r="E66" i="5"/>
  <c r="E67" i="5"/>
  <c r="E34" i="5"/>
  <c r="E35" i="5"/>
  <c r="E36" i="5"/>
  <c r="E68" i="5"/>
  <c r="E38" i="5"/>
  <c r="E39" i="5"/>
  <c r="E40" i="5"/>
  <c r="E41" i="5"/>
  <c r="E42" i="5"/>
  <c r="E43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D34" i="5"/>
  <c r="D68" i="5"/>
  <c r="D41" i="5"/>
  <c r="D43" i="5"/>
  <c r="D44" i="5"/>
  <c r="D48" i="5"/>
  <c r="J39" i="2"/>
  <c r="K79" i="2"/>
  <c r="K83" i="2"/>
  <c r="K84" i="2"/>
  <c r="K30" i="2"/>
  <c r="K63" i="2"/>
  <c r="K71" i="2"/>
  <c r="K75" i="2"/>
  <c r="K77" i="2"/>
  <c r="K78" i="2"/>
  <c r="L80" i="2"/>
  <c r="K81" i="2"/>
  <c r="K82" i="2"/>
  <c r="K86" i="2"/>
  <c r="Q39" i="2"/>
  <c r="Q79" i="2"/>
  <c r="Q61" i="2"/>
  <c r="Q74" i="2"/>
  <c r="Q76" i="2"/>
  <c r="Q83" i="2"/>
  <c r="Q84" i="2"/>
  <c r="E58" i="4"/>
  <c r="E49" i="4"/>
  <c r="E50" i="4"/>
  <c r="E51" i="4"/>
  <c r="E52" i="4"/>
  <c r="E59" i="4"/>
  <c r="E60" i="4"/>
  <c r="E53" i="4"/>
  <c r="E55" i="4"/>
  <c r="E11" i="4"/>
  <c r="E12" i="4"/>
  <c r="E15" i="4"/>
  <c r="E16" i="4"/>
  <c r="E17" i="4"/>
  <c r="E18" i="4"/>
  <c r="E19" i="4"/>
  <c r="E20" i="4"/>
  <c r="E23" i="4"/>
  <c r="E24" i="4"/>
  <c r="E25" i="4"/>
  <c r="E26" i="4"/>
  <c r="E27" i="4"/>
  <c r="E28" i="4"/>
  <c r="E29" i="4"/>
  <c r="E30" i="4"/>
  <c r="E31" i="4"/>
  <c r="E32" i="4"/>
  <c r="E33" i="4"/>
  <c r="E35" i="4"/>
  <c r="E56" i="4"/>
  <c r="E37" i="4"/>
  <c r="E38" i="4"/>
  <c r="E39" i="4"/>
  <c r="E40" i="4"/>
  <c r="E42" i="4"/>
  <c r="E43" i="4"/>
  <c r="E45" i="4"/>
  <c r="E46" i="4"/>
  <c r="E47" i="4"/>
  <c r="E57" i="4"/>
  <c r="E48" i="4"/>
  <c r="E54" i="4"/>
  <c r="I33" i="4"/>
  <c r="I34" i="4"/>
  <c r="I35" i="4"/>
  <c r="I56" i="4"/>
  <c r="I36" i="4"/>
  <c r="I37" i="4"/>
  <c r="I38" i="4"/>
  <c r="I39" i="4"/>
  <c r="I40" i="4"/>
  <c r="I41" i="4"/>
  <c r="I42" i="4"/>
  <c r="I43" i="4"/>
  <c r="I44" i="4"/>
  <c r="I45" i="4"/>
  <c r="I46" i="4"/>
  <c r="I47" i="4"/>
  <c r="I57" i="4"/>
  <c r="I48" i="4"/>
  <c r="I58" i="4"/>
  <c r="I49" i="4"/>
  <c r="I50" i="4"/>
  <c r="I51" i="4"/>
  <c r="I52" i="4"/>
  <c r="I59" i="4"/>
  <c r="I60" i="4"/>
  <c r="I53" i="4"/>
  <c r="I32" i="4"/>
  <c r="Q82" i="2"/>
  <c r="Q86" i="2"/>
  <c r="Q81" i="2"/>
  <c r="G23" i="3"/>
  <c r="F11" i="3"/>
  <c r="E21" i="3"/>
  <c r="F21" i="3"/>
  <c r="G21" i="3"/>
  <c r="E22" i="3"/>
  <c r="F22" i="3"/>
  <c r="G22" i="3"/>
  <c r="E24" i="3"/>
  <c r="F24" i="3"/>
  <c r="G24" i="3"/>
  <c r="I24" i="3"/>
  <c r="E25" i="3"/>
  <c r="F25" i="3"/>
  <c r="G25" i="3"/>
  <c r="I25" i="3"/>
  <c r="E26" i="3"/>
  <c r="F26" i="3"/>
  <c r="G26" i="3"/>
  <c r="I26" i="3"/>
  <c r="E27" i="3"/>
  <c r="F27" i="3"/>
  <c r="G27" i="3"/>
  <c r="I27" i="3"/>
  <c r="E28" i="3"/>
  <c r="F28" i="3"/>
  <c r="G28" i="3"/>
  <c r="I28" i="3"/>
  <c r="E29" i="3"/>
  <c r="F29" i="3"/>
  <c r="G29" i="3"/>
  <c r="I29" i="3"/>
  <c r="E30" i="3"/>
  <c r="F30" i="3"/>
  <c r="G30" i="3"/>
  <c r="I30" i="3"/>
  <c r="E31" i="3"/>
  <c r="F31" i="3"/>
  <c r="G31" i="3"/>
  <c r="I31" i="3"/>
  <c r="E32" i="3"/>
  <c r="F32" i="3"/>
  <c r="G32" i="3"/>
  <c r="I32" i="3"/>
  <c r="E33" i="3"/>
  <c r="F33" i="3"/>
  <c r="G33" i="3"/>
  <c r="J33" i="3"/>
  <c r="E34" i="3"/>
  <c r="F34" i="3"/>
  <c r="G34" i="3"/>
  <c r="J34" i="3"/>
  <c r="E35" i="3"/>
  <c r="F35" i="3"/>
  <c r="G35" i="3"/>
  <c r="J35" i="3"/>
  <c r="E36" i="3"/>
  <c r="F36" i="3"/>
  <c r="G36" i="3"/>
  <c r="J36" i="3"/>
  <c r="E39" i="3"/>
  <c r="F39" i="3"/>
  <c r="G39" i="3"/>
  <c r="R39" i="3"/>
  <c r="E40" i="3"/>
  <c r="F40" i="3"/>
  <c r="G40" i="3"/>
  <c r="J40" i="3"/>
  <c r="E41" i="3"/>
  <c r="F41" i="3"/>
  <c r="G41" i="3"/>
  <c r="J41" i="3"/>
  <c r="E42" i="3"/>
  <c r="F42" i="3"/>
  <c r="G42" i="3"/>
  <c r="I42" i="3"/>
  <c r="E43" i="3"/>
  <c r="F43" i="3"/>
  <c r="G43" i="3"/>
  <c r="I43" i="3"/>
  <c r="E44" i="3"/>
  <c r="F44" i="3"/>
  <c r="G44" i="3"/>
  <c r="E45" i="3"/>
  <c r="F45" i="3"/>
  <c r="G45" i="3"/>
  <c r="I45" i="3"/>
  <c r="E46" i="3"/>
  <c r="F46" i="3"/>
  <c r="G46" i="3"/>
  <c r="I46" i="3"/>
  <c r="E47" i="3"/>
  <c r="F47" i="3"/>
  <c r="G47" i="3"/>
  <c r="I47" i="3"/>
  <c r="E48" i="3"/>
  <c r="F48" i="3"/>
  <c r="G48" i="3"/>
  <c r="J48" i="3"/>
  <c r="E49" i="3"/>
  <c r="F49" i="3"/>
  <c r="G49" i="3"/>
  <c r="J49" i="3"/>
  <c r="E50" i="3"/>
  <c r="F50" i="3"/>
  <c r="G50" i="3"/>
  <c r="J50" i="3"/>
  <c r="E51" i="3"/>
  <c r="F51" i="3"/>
  <c r="G51" i="3"/>
  <c r="J51" i="3"/>
  <c r="E52" i="3"/>
  <c r="F52" i="3"/>
  <c r="G52" i="3"/>
  <c r="E53" i="3"/>
  <c r="F53" i="3"/>
  <c r="G53" i="3"/>
  <c r="J53" i="3"/>
  <c r="E54" i="3"/>
  <c r="F54" i="3"/>
  <c r="G54" i="3"/>
  <c r="J54" i="3"/>
  <c r="E55" i="3"/>
  <c r="F55" i="3"/>
  <c r="G55" i="3"/>
  <c r="J55" i="3"/>
  <c r="E56" i="3"/>
  <c r="F56" i="3"/>
  <c r="G56" i="3"/>
  <c r="J56" i="3"/>
  <c r="E57" i="3"/>
  <c r="F57" i="3"/>
  <c r="G57" i="3"/>
  <c r="J57" i="3"/>
  <c r="E58" i="3"/>
  <c r="F58" i="3"/>
  <c r="G58" i="3"/>
  <c r="J58" i="3"/>
  <c r="E59" i="3"/>
  <c r="F59" i="3"/>
  <c r="G59" i="3"/>
  <c r="J59" i="3"/>
  <c r="E60" i="3"/>
  <c r="F60" i="3"/>
  <c r="G60" i="3"/>
  <c r="J60" i="3"/>
  <c r="E61" i="3"/>
  <c r="F61" i="3"/>
  <c r="G61" i="3"/>
  <c r="J61" i="3"/>
  <c r="E62" i="3"/>
  <c r="F62" i="3"/>
  <c r="G62" i="3"/>
  <c r="J62" i="3"/>
  <c r="E63" i="3"/>
  <c r="F63" i="3"/>
  <c r="G63" i="3"/>
  <c r="J63" i="3"/>
  <c r="E64" i="3"/>
  <c r="F64" i="3"/>
  <c r="G64" i="3"/>
  <c r="J64" i="3"/>
  <c r="E65" i="3"/>
  <c r="F65" i="3"/>
  <c r="G65" i="3"/>
  <c r="J65" i="3"/>
  <c r="E66" i="3"/>
  <c r="F66" i="3"/>
  <c r="G66" i="3"/>
  <c r="J66" i="3"/>
  <c r="E67" i="3"/>
  <c r="F67" i="3"/>
  <c r="G67" i="3"/>
  <c r="J67" i="3"/>
  <c r="E23" i="3"/>
  <c r="F23" i="3"/>
  <c r="E37" i="3"/>
  <c r="F37" i="3"/>
  <c r="R37" i="3"/>
  <c r="E38" i="3"/>
  <c r="F38" i="3"/>
  <c r="R38" i="3"/>
  <c r="G11" i="3"/>
  <c r="E14" i="3"/>
  <c r="E15" i="3" s="1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I44" i="3"/>
  <c r="Q44" i="3"/>
  <c r="Q45" i="3"/>
  <c r="Q46" i="3"/>
  <c r="Q47" i="3"/>
  <c r="Q48" i="3"/>
  <c r="Q49" i="3"/>
  <c r="Q50" i="3"/>
  <c r="Q51" i="3"/>
  <c r="J52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50" i="2"/>
  <c r="Q52" i="2"/>
  <c r="Q53" i="2"/>
  <c r="Q54" i="2"/>
  <c r="Q25" i="2"/>
  <c r="Q78" i="2"/>
  <c r="R44" i="2"/>
  <c r="Q75" i="2"/>
  <c r="Q77" i="2"/>
  <c r="Q72" i="2"/>
  <c r="Q71" i="2"/>
  <c r="Q67" i="2"/>
  <c r="Q66" i="2"/>
  <c r="Q64" i="2"/>
  <c r="Q68" i="2"/>
  <c r="Q63" i="2"/>
  <c r="Q62" i="2"/>
  <c r="Q46" i="2"/>
  <c r="Q45" i="2"/>
  <c r="R45" i="2"/>
  <c r="Q44" i="2"/>
  <c r="Q43" i="2"/>
  <c r="Q42" i="2"/>
  <c r="Q41" i="2"/>
  <c r="Q40" i="2"/>
  <c r="Q38" i="2"/>
  <c r="Q37" i="2"/>
  <c r="F16" i="2"/>
  <c r="F17" i="2" s="1"/>
  <c r="C17" i="2"/>
  <c r="Q26" i="2"/>
  <c r="Q27" i="2"/>
  <c r="Q28" i="2"/>
  <c r="Q29" i="2"/>
  <c r="Q30" i="2"/>
  <c r="Q31" i="2"/>
  <c r="Q32" i="2"/>
  <c r="Q33" i="2"/>
  <c r="Q35" i="2"/>
  <c r="Q36" i="2"/>
  <c r="Q47" i="2"/>
  <c r="Q51" i="2"/>
  <c r="Q55" i="2"/>
  <c r="Q56" i="2"/>
  <c r="Q57" i="2"/>
  <c r="Q58" i="2"/>
  <c r="Q59" i="2"/>
  <c r="Q65" i="2"/>
  <c r="Q69" i="2"/>
  <c r="Q70" i="2"/>
  <c r="Q73" i="2"/>
  <c r="Q80" i="2"/>
  <c r="R43" i="2"/>
  <c r="K67" i="2"/>
  <c r="G38" i="2"/>
  <c r="G22" i="2"/>
  <c r="N12" i="6"/>
  <c r="G53" i="2"/>
  <c r="G62" i="2"/>
  <c r="G36" i="2"/>
  <c r="L56" i="2"/>
  <c r="G52" i="2"/>
  <c r="G70" i="2"/>
  <c r="G61" i="2"/>
  <c r="K33" i="2"/>
  <c r="G69" i="2"/>
  <c r="G59" i="2"/>
  <c r="K50" i="2"/>
  <c r="K49" i="2"/>
  <c r="G24" i="2"/>
  <c r="K46" i="2"/>
  <c r="G68" i="2"/>
  <c r="K58" i="2"/>
  <c r="K32" i="2"/>
  <c r="G29" i="2"/>
  <c r="G23" i="2"/>
  <c r="D12" i="6"/>
  <c r="E41" i="4"/>
  <c r="E34" i="4"/>
  <c r="K72" i="2"/>
  <c r="K54" i="2"/>
  <c r="K31" i="2"/>
  <c r="E45" i="5"/>
  <c r="E63" i="5"/>
  <c r="G74" i="2"/>
  <c r="G66" i="2"/>
  <c r="G57" i="2"/>
  <c r="G47" i="2"/>
  <c r="G42" i="2"/>
  <c r="F37" i="2"/>
  <c r="F28" i="2"/>
  <c r="G60" i="2"/>
  <c r="E23" i="5"/>
  <c r="E64" i="5"/>
  <c r="E22" i="5"/>
  <c r="E15" i="5"/>
  <c r="E21" i="5"/>
  <c r="E14" i="5"/>
  <c r="G73" i="2"/>
  <c r="G65" i="2"/>
  <c r="F51" i="2"/>
  <c r="G41" i="2"/>
  <c r="F26" i="2"/>
  <c r="O12" i="6"/>
  <c r="K40" i="2"/>
  <c r="E22" i="4"/>
  <c r="E14" i="4"/>
  <c r="E13" i="5"/>
  <c r="M12" i="6"/>
  <c r="E44" i="4"/>
  <c r="E36" i="4"/>
  <c r="G35" i="2"/>
  <c r="C12" i="6"/>
  <c r="L12" i="6"/>
  <c r="F12" i="6"/>
  <c r="I12" i="6"/>
  <c r="J12" i="6"/>
  <c r="H12" i="6"/>
  <c r="K89" i="2"/>
  <c r="G88" i="2"/>
  <c r="K87" i="2"/>
  <c r="L90" i="2"/>
  <c r="K85" i="2"/>
  <c r="L91" i="2"/>
  <c r="K21" i="6"/>
  <c r="I21" i="6"/>
  <c r="L21" i="6"/>
  <c r="J21" i="6"/>
  <c r="F21" i="6"/>
  <c r="I23" i="2"/>
  <c r="L47" i="2"/>
  <c r="L36" i="2"/>
  <c r="K57" i="2"/>
  <c r="K61" i="2"/>
  <c r="I22" i="2"/>
  <c r="K66" i="2"/>
  <c r="K29" i="2"/>
  <c r="K59" i="2"/>
  <c r="K70" i="2"/>
  <c r="K62" i="2"/>
  <c r="K35" i="2"/>
  <c r="G26" i="2"/>
  <c r="K41" i="2"/>
  <c r="K74" i="2"/>
  <c r="K68" i="2"/>
  <c r="G51" i="2"/>
  <c r="K60" i="2"/>
  <c r="K69" i="2"/>
  <c r="K52" i="2"/>
  <c r="K38" i="2"/>
  <c r="L88" i="2"/>
  <c r="L65" i="2"/>
  <c r="G28" i="2"/>
  <c r="I24" i="2"/>
  <c r="K53" i="2"/>
  <c r="K42" i="2"/>
  <c r="K73" i="2"/>
  <c r="G37" i="2"/>
  <c r="K26" i="2"/>
  <c r="K51" i="2"/>
  <c r="K28" i="2"/>
  <c r="K37" i="2"/>
  <c r="C12" i="3"/>
  <c r="C11" i="3"/>
  <c r="D16" i="2" l="1"/>
  <c r="D19" i="2" s="1"/>
  <c r="G92" i="2"/>
  <c r="P92" i="2"/>
  <c r="O67" i="3"/>
  <c r="O49" i="3"/>
  <c r="O22" i="3"/>
  <c r="O64" i="3"/>
  <c r="O27" i="3"/>
  <c r="O28" i="3"/>
  <c r="O26" i="3"/>
  <c r="O62" i="3"/>
  <c r="O41" i="3"/>
  <c r="O24" i="3"/>
  <c r="O43" i="3"/>
  <c r="O52" i="3"/>
  <c r="O23" i="3"/>
  <c r="O34" i="3"/>
  <c r="O36" i="3"/>
  <c r="O39" i="3"/>
  <c r="O32" i="3"/>
  <c r="O57" i="3"/>
  <c r="O31" i="3"/>
  <c r="O42" i="3"/>
  <c r="O44" i="3"/>
  <c r="O29" i="3"/>
  <c r="O48" i="3"/>
  <c r="O58" i="3"/>
  <c r="O47" i="3"/>
  <c r="O40" i="3"/>
  <c r="O37" i="3"/>
  <c r="O45" i="3"/>
  <c r="O35" i="3"/>
  <c r="O30" i="3"/>
  <c r="O55" i="3"/>
  <c r="C15" i="3"/>
  <c r="O50" i="3"/>
  <c r="O53" i="3"/>
  <c r="O51" i="3"/>
  <c r="O46" i="3"/>
  <c r="O59" i="3"/>
  <c r="O65" i="3"/>
  <c r="O21" i="3"/>
  <c r="O56" i="3"/>
  <c r="O61" i="3"/>
  <c r="O54" i="3"/>
  <c r="O63" i="3"/>
  <c r="O25" i="3"/>
  <c r="O38" i="3"/>
  <c r="O60" i="3"/>
  <c r="O33" i="3"/>
  <c r="O66" i="3"/>
  <c r="C16" i="3"/>
  <c r="D18" i="3" s="1"/>
  <c r="P56" i="2"/>
  <c r="S56" i="2" s="1"/>
  <c r="U56" i="2" s="1"/>
  <c r="P80" i="2"/>
  <c r="S80" i="2" s="1"/>
  <c r="U80" i="2" s="1"/>
  <c r="W9" i="2"/>
  <c r="W17" i="2"/>
  <c r="P30" i="2"/>
  <c r="S30" i="2" s="1"/>
  <c r="U30" i="2" s="1"/>
  <c r="P36" i="2"/>
  <c r="S36" i="2" s="1"/>
  <c r="U36" i="2" s="1"/>
  <c r="P59" i="2"/>
  <c r="S59" i="2" s="1"/>
  <c r="U59" i="2" s="1"/>
  <c r="P29" i="2"/>
  <c r="S29" i="2" s="1"/>
  <c r="U29" i="2" s="1"/>
  <c r="W20" i="2"/>
  <c r="P75" i="2"/>
  <c r="S75" i="2" s="1"/>
  <c r="U75" i="2" s="1"/>
  <c r="P83" i="2"/>
  <c r="S83" i="2" s="1"/>
  <c r="U83" i="2" s="1"/>
  <c r="W10" i="2"/>
  <c r="W18" i="2"/>
  <c r="P74" i="2"/>
  <c r="S74" i="2" s="1"/>
  <c r="U74" i="2" s="1"/>
  <c r="P23" i="2"/>
  <c r="S23" i="2" s="1"/>
  <c r="P21" i="2"/>
  <c r="S21" i="2" s="1"/>
  <c r="P78" i="2"/>
  <c r="S78" i="2" s="1"/>
  <c r="U78" i="2" s="1"/>
  <c r="W3" i="2"/>
  <c r="W11" i="2"/>
  <c r="W19" i="2"/>
  <c r="P42" i="2"/>
  <c r="S42" i="2" s="1"/>
  <c r="U42" i="2" s="1"/>
  <c r="P54" i="2"/>
  <c r="S54" i="2" s="1"/>
  <c r="U54" i="2" s="1"/>
  <c r="P72" i="2"/>
  <c r="S72" i="2" s="1"/>
  <c r="U72" i="2" s="1"/>
  <c r="P61" i="2"/>
  <c r="S61" i="2" s="1"/>
  <c r="U61" i="2" s="1"/>
  <c r="P32" i="2"/>
  <c r="S32" i="2" s="1"/>
  <c r="U32" i="2" s="1"/>
  <c r="P89" i="2"/>
  <c r="S89" i="2" s="1"/>
  <c r="U89" i="2" s="1"/>
  <c r="P81" i="2"/>
  <c r="S81" i="2" s="1"/>
  <c r="U81" i="2" s="1"/>
  <c r="W4" i="2"/>
  <c r="W12" i="2"/>
  <c r="W2" i="2"/>
  <c r="P35" i="2"/>
  <c r="S35" i="2" s="1"/>
  <c r="U35" i="2" s="1"/>
  <c r="P63" i="2"/>
  <c r="S63" i="2" s="1"/>
  <c r="U63" i="2" s="1"/>
  <c r="P43" i="2"/>
  <c r="S43" i="2" s="1"/>
  <c r="U43" i="2" s="1"/>
  <c r="P68" i="2"/>
  <c r="S68" i="2" s="1"/>
  <c r="U68" i="2" s="1"/>
  <c r="P67" i="2"/>
  <c r="S67" i="2" s="1"/>
  <c r="U67" i="2" s="1"/>
  <c r="P91" i="2"/>
  <c r="S91" i="2" s="1"/>
  <c r="U91" i="2" s="1"/>
  <c r="P33" i="2"/>
  <c r="S33" i="2" s="1"/>
  <c r="U33" i="2" s="1"/>
  <c r="P76" i="2"/>
  <c r="S76" i="2" s="1"/>
  <c r="U76" i="2" s="1"/>
  <c r="P84" i="2"/>
  <c r="S84" i="2" s="1"/>
  <c r="U84" i="2" s="1"/>
  <c r="W5" i="2"/>
  <c r="W13" i="2"/>
  <c r="P48" i="2"/>
  <c r="S48" i="2" s="1"/>
  <c r="U48" i="2" s="1"/>
  <c r="P60" i="2"/>
  <c r="S60" i="2" s="1"/>
  <c r="U60" i="2" s="1"/>
  <c r="P39" i="2"/>
  <c r="S39" i="2" s="1"/>
  <c r="U39" i="2" s="1"/>
  <c r="P65" i="2"/>
  <c r="S65" i="2" s="1"/>
  <c r="U65" i="2" s="1"/>
  <c r="P71" i="2"/>
  <c r="S71" i="2" s="1"/>
  <c r="U71" i="2" s="1"/>
  <c r="P88" i="2"/>
  <c r="S88" i="2" s="1"/>
  <c r="U88" i="2" s="1"/>
  <c r="P26" i="2"/>
  <c r="S26" i="2" s="1"/>
  <c r="U26" i="2" s="1"/>
  <c r="P28" i="2"/>
  <c r="S28" i="2" s="1"/>
  <c r="U28" i="2" s="1"/>
  <c r="P37" i="2"/>
  <c r="S37" i="2" s="1"/>
  <c r="U37" i="2" s="1"/>
  <c r="P34" i="2"/>
  <c r="S34" i="2" s="1"/>
  <c r="U34" i="2" s="1"/>
  <c r="P79" i="2"/>
  <c r="S79" i="2" s="1"/>
  <c r="U79" i="2" s="1"/>
  <c r="W6" i="2"/>
  <c r="W14" i="2"/>
  <c r="P27" i="2"/>
  <c r="S27" i="2" s="1"/>
  <c r="U27" i="2" s="1"/>
  <c r="P44" i="2"/>
  <c r="S44" i="2" s="1"/>
  <c r="U44" i="2" s="1"/>
  <c r="P38" i="2"/>
  <c r="S38" i="2" s="1"/>
  <c r="U38" i="2" s="1"/>
  <c r="P53" i="2"/>
  <c r="S53" i="2" s="1"/>
  <c r="U53" i="2" s="1"/>
  <c r="P52" i="2"/>
  <c r="S52" i="2" s="1"/>
  <c r="U52" i="2" s="1"/>
  <c r="P24" i="2"/>
  <c r="S24" i="2" s="1"/>
  <c r="P25" i="2"/>
  <c r="S25" i="2" s="1"/>
  <c r="P90" i="2"/>
  <c r="S90" i="2" s="1"/>
  <c r="U90" i="2" s="1"/>
  <c r="P40" i="2"/>
  <c r="S40" i="2" s="1"/>
  <c r="U40" i="2" s="1"/>
  <c r="P82" i="2"/>
  <c r="S82" i="2" s="1"/>
  <c r="U82" i="2" s="1"/>
  <c r="W7" i="2"/>
  <c r="W15" i="2"/>
  <c r="P31" i="2"/>
  <c r="S31" i="2" s="1"/>
  <c r="U31" i="2" s="1"/>
  <c r="P45" i="2"/>
  <c r="S45" i="2" s="1"/>
  <c r="U45" i="2" s="1"/>
  <c r="P47" i="2"/>
  <c r="S47" i="2" s="1"/>
  <c r="U47" i="2" s="1"/>
  <c r="P55" i="2"/>
  <c r="S55" i="2" s="1"/>
  <c r="U55" i="2" s="1"/>
  <c r="P57" i="2"/>
  <c r="S57" i="2" s="1"/>
  <c r="U57" i="2" s="1"/>
  <c r="P73" i="2"/>
  <c r="S73" i="2" s="1"/>
  <c r="U73" i="2" s="1"/>
  <c r="P22" i="2"/>
  <c r="S22" i="2" s="1"/>
  <c r="P62" i="2"/>
  <c r="S62" i="2" s="1"/>
  <c r="U62" i="2" s="1"/>
  <c r="P69" i="2"/>
  <c r="S69" i="2" s="1"/>
  <c r="U69" i="2" s="1"/>
  <c r="P58" i="2"/>
  <c r="S58" i="2" s="1"/>
  <c r="U58" i="2" s="1"/>
  <c r="P46" i="2"/>
  <c r="S46" i="2" s="1"/>
  <c r="U46" i="2" s="1"/>
  <c r="P49" i="2"/>
  <c r="S49" i="2" s="1"/>
  <c r="U49" i="2" s="1"/>
  <c r="P77" i="2"/>
  <c r="S77" i="2" s="1"/>
  <c r="U77" i="2" s="1"/>
  <c r="P70" i="2"/>
  <c r="S70" i="2" s="1"/>
  <c r="U70" i="2" s="1"/>
  <c r="P51" i="2"/>
  <c r="S51" i="2" s="1"/>
  <c r="U51" i="2" s="1"/>
  <c r="P50" i="2"/>
  <c r="S50" i="2" s="1"/>
  <c r="U50" i="2" s="1"/>
  <c r="D15" i="2"/>
  <c r="C19" i="2" s="1"/>
  <c r="P86" i="2"/>
  <c r="S86" i="2" s="1"/>
  <c r="U86" i="2" s="1"/>
  <c r="P66" i="2"/>
  <c r="S66" i="2" s="1"/>
  <c r="U66" i="2" s="1"/>
  <c r="P85" i="2"/>
  <c r="S85" i="2" s="1"/>
  <c r="U85" i="2" s="1"/>
  <c r="W8" i="2"/>
  <c r="P41" i="2"/>
  <c r="S41" i="2" s="1"/>
  <c r="U41" i="2" s="1"/>
  <c r="P64" i="2"/>
  <c r="S64" i="2" s="1"/>
  <c r="U64" i="2" s="1"/>
  <c r="W16" i="2"/>
  <c r="P87" i="2"/>
  <c r="S87" i="2" s="1"/>
  <c r="U87" i="2" s="1"/>
  <c r="N13" i="6"/>
  <c r="H13" i="6"/>
  <c r="C13" i="6"/>
  <c r="J13" i="6"/>
  <c r="P13" i="6"/>
  <c r="E13" i="6"/>
  <c r="L13" i="6"/>
  <c r="I13" i="6"/>
  <c r="D13" i="6"/>
  <c r="M13" i="6"/>
  <c r="Q13" i="6"/>
  <c r="O13" i="6"/>
  <c r="F13" i="6"/>
  <c r="G13" i="6"/>
  <c r="K13" i="6"/>
  <c r="C12" i="2"/>
  <c r="C11" i="2"/>
  <c r="J18" i="6"/>
  <c r="F18" i="6"/>
  <c r="G18" i="6"/>
  <c r="L18" i="6"/>
  <c r="K18" i="6"/>
  <c r="I18" i="6"/>
  <c r="D18" i="6"/>
  <c r="H18" i="6"/>
  <c r="C18" i="6"/>
  <c r="O92" i="2" l="1"/>
  <c r="O81" i="2"/>
  <c r="O26" i="2"/>
  <c r="O47" i="2"/>
  <c r="C15" i="2"/>
  <c r="F18" i="2" s="1"/>
  <c r="F19" i="2" s="1"/>
  <c r="O24" i="2"/>
  <c r="O65" i="2"/>
  <c r="O39" i="2"/>
  <c r="O29" i="2"/>
  <c r="O35" i="2"/>
  <c r="O80" i="2"/>
  <c r="O68" i="2"/>
  <c r="O55" i="2"/>
  <c r="O57" i="2"/>
  <c r="O89" i="2"/>
  <c r="O56" i="2"/>
  <c r="O21" i="2"/>
  <c r="O38" i="2"/>
  <c r="O61" i="2"/>
  <c r="O51" i="2"/>
  <c r="O60" i="2"/>
  <c r="O34" i="2"/>
  <c r="O73" i="2"/>
  <c r="O69" i="2"/>
  <c r="O22" i="2"/>
  <c r="O78" i="2"/>
  <c r="O23" i="2"/>
  <c r="O87" i="2"/>
  <c r="O59" i="2"/>
  <c r="O58" i="2"/>
  <c r="O82" i="2"/>
  <c r="O79" i="2"/>
  <c r="O37" i="2"/>
  <c r="O75" i="2"/>
  <c r="O91" i="2"/>
  <c r="O74" i="2"/>
  <c r="O72" i="2"/>
  <c r="O84" i="2"/>
  <c r="O53" i="2"/>
  <c r="O70" i="2"/>
  <c r="O50" i="2"/>
  <c r="O83" i="2"/>
  <c r="O31" i="2"/>
  <c r="O54" i="2"/>
  <c r="O66" i="2"/>
  <c r="O41" i="2"/>
  <c r="O88" i="2"/>
  <c r="O64" i="2"/>
  <c r="O43" i="2"/>
  <c r="O42" i="2"/>
  <c r="O25" i="2"/>
  <c r="O44" i="2"/>
  <c r="O63" i="2"/>
  <c r="O67" i="2"/>
  <c r="O76" i="2"/>
  <c r="O28" i="2"/>
  <c r="O90" i="2"/>
  <c r="O46" i="2"/>
  <c r="O71" i="2"/>
  <c r="O27" i="2"/>
  <c r="O77" i="2"/>
  <c r="O40" i="2"/>
  <c r="O49" i="2"/>
  <c r="O30" i="2"/>
  <c r="O86" i="2"/>
  <c r="O32" i="2"/>
  <c r="O85" i="2"/>
  <c r="O45" i="2"/>
  <c r="O48" i="2"/>
  <c r="O36" i="2"/>
  <c r="O52" i="2"/>
  <c r="O62" i="2"/>
  <c r="O33" i="2"/>
  <c r="C16" i="2"/>
  <c r="D18" i="2" s="1"/>
  <c r="L92" i="2"/>
  <c r="S92" i="2"/>
  <c r="U92" i="2" s="1"/>
  <c r="O5" i="6"/>
  <c r="O6" i="6"/>
  <c r="O4" i="6"/>
  <c r="O1" i="6"/>
  <c r="O2" i="6"/>
  <c r="O3" i="6"/>
  <c r="C18" i="3"/>
  <c r="E16" i="3"/>
  <c r="E17" i="3" s="1"/>
  <c r="C18" i="2"/>
  <c r="E14" i="2"/>
  <c r="E18" i="6"/>
  <c r="O7" i="6" l="1"/>
  <c r="E6" i="6" s="1"/>
  <c r="E9" i="6" s="1"/>
  <c r="E10" i="6" s="1"/>
  <c r="O961" i="6"/>
  <c r="O1141" i="6"/>
  <c r="O864" i="6"/>
  <c r="O918" i="6"/>
  <c r="O839" i="6"/>
  <c r="O1114" i="6"/>
  <c r="O882" i="6"/>
  <c r="O727" i="6"/>
  <c r="O820" i="6"/>
  <c r="O704" i="6"/>
  <c r="O649" i="6"/>
  <c r="O585" i="6"/>
  <c r="O521" i="6"/>
  <c r="O780" i="6"/>
  <c r="O666" i="6"/>
  <c r="O602" i="6"/>
  <c r="O1007" i="6"/>
  <c r="O616" i="6"/>
  <c r="O567" i="6"/>
  <c r="O511" i="6"/>
  <c r="O496" i="6"/>
  <c r="O432" i="6"/>
  <c r="O368" i="6"/>
  <c r="O304" i="6"/>
  <c r="O544" i="6"/>
  <c r="O514" i="6"/>
  <c r="O449" i="6"/>
  <c r="O385" i="6"/>
  <c r="O628" i="6"/>
  <c r="O434" i="6"/>
  <c r="O247" i="6"/>
  <c r="O183" i="6"/>
  <c r="O131" i="6"/>
  <c r="O563" i="6"/>
  <c r="O375" i="6"/>
  <c r="O945" i="6"/>
  <c r="O1014" i="6"/>
  <c r="O836" i="6"/>
  <c r="O950" i="6"/>
  <c r="O802" i="6"/>
  <c r="O953" i="6"/>
  <c r="O826" i="6"/>
  <c r="O927" i="6"/>
  <c r="O721" i="6"/>
  <c r="O760" i="6"/>
  <c r="O629" i="6"/>
  <c r="O565" i="6"/>
  <c r="O1022" i="6"/>
  <c r="O708" i="6"/>
  <c r="O646" i="6"/>
  <c r="O582" i="6"/>
  <c r="O801" i="6"/>
  <c r="O531" i="6"/>
  <c r="O671" i="6"/>
  <c r="O651" i="6"/>
  <c r="O476" i="6"/>
  <c r="O412" i="6"/>
  <c r="O348" i="6"/>
  <c r="O284" i="6"/>
  <c r="O736" i="6"/>
  <c r="O493" i="6"/>
  <c r="O429" i="6"/>
  <c r="O365" i="6"/>
  <c r="O548" i="6"/>
  <c r="O354" i="6"/>
  <c r="O227" i="6"/>
  <c r="O163" i="6"/>
  <c r="O127" i="6"/>
  <c r="O487" i="6"/>
  <c r="O359" i="6"/>
  <c r="O282" i="6"/>
  <c r="O406" i="6"/>
  <c r="O1121" i="6"/>
  <c r="O1158" i="6"/>
  <c r="O1003" i="6"/>
  <c r="O832" i="6"/>
  <c r="O946" i="6"/>
  <c r="O798" i="6"/>
  <c r="O949" i="6"/>
  <c r="O823" i="6"/>
  <c r="O919" i="6"/>
  <c r="O716" i="6"/>
  <c r="O744" i="6"/>
  <c r="O625" i="6"/>
  <c r="O561" i="6"/>
  <c r="O902" i="6"/>
  <c r="O705" i="6"/>
  <c r="O642" i="6"/>
  <c r="O578" i="6"/>
  <c r="O785" i="6"/>
  <c r="O524" i="6"/>
  <c r="O652" i="6"/>
  <c r="O635" i="6"/>
  <c r="O472" i="6"/>
  <c r="O408" i="6"/>
  <c r="O344" i="6"/>
  <c r="O280" i="6"/>
  <c r="O699" i="6"/>
  <c r="O489" i="6"/>
  <c r="O425" i="6"/>
  <c r="O361" i="6"/>
  <c r="O538" i="6"/>
  <c r="O309" i="6"/>
  <c r="O223" i="6"/>
  <c r="O159" i="6"/>
  <c r="O123" i="6"/>
  <c r="O471" i="6"/>
  <c r="O1133" i="6"/>
  <c r="O932" i="6"/>
  <c r="O947" i="6"/>
  <c r="O899" i="6"/>
  <c r="O770" i="6"/>
  <c r="O885" i="6"/>
  <c r="O795" i="6"/>
  <c r="O863" i="6"/>
  <c r="O680" i="6"/>
  <c r="O689" i="6"/>
  <c r="O621" i="6"/>
  <c r="O557" i="6"/>
  <c r="O870" i="6"/>
  <c r="O702" i="6"/>
  <c r="O638" i="6"/>
  <c r="O574" i="6"/>
  <c r="O769" i="6"/>
  <c r="O515" i="6"/>
  <c r="O636" i="6"/>
  <c r="O619" i="6"/>
  <c r="O468" i="6"/>
  <c r="O404" i="6"/>
  <c r="O340" i="6"/>
  <c r="O784" i="6"/>
  <c r="O667" i="6"/>
  <c r="O485" i="6"/>
  <c r="O421" i="6"/>
  <c r="O357" i="6"/>
  <c r="O528" i="6"/>
  <c r="O293" i="6"/>
  <c r="O219" i="6"/>
  <c r="O155" i="6"/>
  <c r="O119" i="6"/>
  <c r="O1086" i="6"/>
  <c r="O928" i="6"/>
  <c r="O929" i="6"/>
  <c r="O891" i="6"/>
  <c r="O766" i="6"/>
  <c r="O877" i="6"/>
  <c r="O791" i="6"/>
  <c r="O849" i="6"/>
  <c r="O676" i="6"/>
  <c r="O685" i="6"/>
  <c r="O617" i="6"/>
  <c r="O553" i="6"/>
  <c r="O813" i="6"/>
  <c r="O698" i="6"/>
  <c r="O634" i="6"/>
  <c r="O570" i="6"/>
  <c r="O753" i="6"/>
  <c r="O508" i="6"/>
  <c r="O620" i="6"/>
  <c r="O603" i="6"/>
  <c r="O1063" i="6"/>
  <c r="O900" i="6"/>
  <c r="O873" i="6"/>
  <c r="O825" i="6"/>
  <c r="O738" i="6"/>
  <c r="O1039" i="6"/>
  <c r="O763" i="6"/>
  <c r="O805" i="6"/>
  <c r="O894" i="6"/>
  <c r="O661" i="6"/>
  <c r="O597" i="6"/>
  <c r="O533" i="6"/>
  <c r="O733" i="6"/>
  <c r="O678" i="6"/>
  <c r="O614" i="6"/>
  <c r="O550" i="6"/>
  <c r="O663" i="6"/>
  <c r="O615" i="6"/>
  <c r="O540" i="6"/>
  <c r="O534" i="6"/>
  <c r="O444" i="6"/>
  <c r="O380" i="6"/>
  <c r="O316" i="6"/>
  <c r="O592" i="6"/>
  <c r="O559" i="6"/>
  <c r="O461" i="6"/>
  <c r="O397" i="6"/>
  <c r="O687" i="6"/>
  <c r="O482" i="6"/>
  <c r="O259" i="6"/>
  <c r="O195" i="6"/>
  <c r="O147" i="6"/>
  <c r="O111" i="6"/>
  <c r="O423" i="6"/>
  <c r="O1138" i="6"/>
  <c r="O846" i="6"/>
  <c r="O847" i="6"/>
  <c r="O525" i="6"/>
  <c r="O542" i="6"/>
  <c r="O500" i="6"/>
  <c r="O312" i="6"/>
  <c r="O481" i="6"/>
  <c r="O644" i="6"/>
  <c r="O191" i="6"/>
  <c r="O455" i="6"/>
  <c r="O307" i="6"/>
  <c r="O438" i="6"/>
  <c r="O305" i="6"/>
  <c r="O252" i="6"/>
  <c r="O220" i="6"/>
  <c r="O188" i="6"/>
  <c r="O156" i="6"/>
  <c r="O124" i="6"/>
  <c r="O459" i="6"/>
  <c r="O343" i="6"/>
  <c r="O547" i="6"/>
  <c r="O394" i="6"/>
  <c r="O273" i="6"/>
  <c r="O241" i="6"/>
  <c r="O209" i="6"/>
  <c r="O177" i="6"/>
  <c r="O145" i="6"/>
  <c r="O399" i="6"/>
  <c r="O306" i="6"/>
  <c r="O462" i="6"/>
  <c r="O342" i="6"/>
  <c r="O270" i="6"/>
  <c r="O238" i="6"/>
  <c r="O206" i="6"/>
  <c r="O174" i="6"/>
  <c r="O142" i="6"/>
  <c r="O110" i="6"/>
  <c r="O403" i="6"/>
  <c r="O311" i="6"/>
  <c r="O55" i="6"/>
  <c r="O133" i="6"/>
  <c r="O44" i="6"/>
  <c r="O104" i="6"/>
  <c r="O41" i="6"/>
  <c r="O318" i="6"/>
  <c r="O51" i="6"/>
  <c r="O121" i="6"/>
  <c r="O40" i="6"/>
  <c r="O103" i="6"/>
  <c r="O37" i="6"/>
  <c r="O46" i="6"/>
  <c r="O934" i="6"/>
  <c r="O988" i="6"/>
  <c r="O774" i="6"/>
  <c r="O799" i="6"/>
  <c r="O684" i="6"/>
  <c r="O1162" i="6"/>
  <c r="O924" i="6"/>
  <c r="O883" i="6"/>
  <c r="O869" i="6"/>
  <c r="O833" i="6"/>
  <c r="O681" i="6"/>
  <c r="O551" i="6"/>
  <c r="O364" i="6"/>
  <c r="O445" i="6"/>
  <c r="O243" i="6"/>
  <c r="O584" i="6"/>
  <c r="O424" i="6"/>
  <c r="O504" i="6"/>
  <c r="O402" i="6"/>
  <c r="O843" i="6"/>
  <c r="O1023" i="6"/>
  <c r="O734" i="6"/>
  <c r="O862" i="6"/>
  <c r="O812" i="6"/>
  <c r="O648" i="6"/>
  <c r="O464" i="6"/>
  <c r="O308" i="6"/>
  <c r="O457" i="6"/>
  <c r="O519" i="6"/>
  <c r="O187" i="6"/>
  <c r="O439" i="6"/>
  <c r="O298" i="6"/>
  <c r="O422" i="6"/>
  <c r="O289" i="6"/>
  <c r="O248" i="6"/>
  <c r="O216" i="6"/>
  <c r="O184" i="6"/>
  <c r="O152" i="6"/>
  <c r="O120" i="6"/>
  <c r="O443" i="6"/>
  <c r="O335" i="6"/>
  <c r="O526" i="6"/>
  <c r="O378" i="6"/>
  <c r="O269" i="6"/>
  <c r="O237" i="6"/>
  <c r="O205" i="6"/>
  <c r="O173" i="6"/>
  <c r="O627" i="6"/>
  <c r="O383" i="6"/>
  <c r="O299" i="6"/>
  <c r="O446" i="6"/>
  <c r="O334" i="6"/>
  <c r="O266" i="6"/>
  <c r="O234" i="6"/>
  <c r="O202" i="6"/>
  <c r="O170" i="6"/>
  <c r="O138" i="6"/>
  <c r="O106" i="6"/>
  <c r="O331" i="6"/>
  <c r="O99" i="6"/>
  <c r="O47" i="6"/>
  <c r="O125" i="6"/>
  <c r="O36" i="6"/>
  <c r="O95" i="6"/>
  <c r="O33" i="6"/>
  <c r="O100" i="6"/>
  <c r="O43" i="6"/>
  <c r="O113" i="6"/>
  <c r="O32" i="6"/>
  <c r="O96" i="6"/>
  <c r="O29" i="6"/>
  <c r="O34" i="6"/>
  <c r="O1080" i="6"/>
  <c r="O881" i="6"/>
  <c r="O742" i="6"/>
  <c r="O767" i="6"/>
  <c r="O944" i="6"/>
  <c r="O980" i="6"/>
  <c r="O892" i="6"/>
  <c r="O1102" i="6"/>
  <c r="O985" i="6"/>
  <c r="O773" i="6"/>
  <c r="O630" i="6"/>
  <c r="O604" i="6"/>
  <c r="O332" i="6"/>
  <c r="O413" i="6"/>
  <c r="O211" i="6"/>
  <c r="O683" i="6"/>
  <c r="O392" i="6"/>
  <c r="O473" i="6"/>
  <c r="O271" i="6"/>
  <c r="O1000" i="6"/>
  <c r="O1150" i="6"/>
  <c r="O706" i="6"/>
  <c r="O707" i="6"/>
  <c r="O796" i="6"/>
  <c r="O632" i="6"/>
  <c r="O440" i="6"/>
  <c r="O713" i="6"/>
  <c r="O453" i="6"/>
  <c r="O466" i="6"/>
  <c r="O151" i="6"/>
  <c r="O407" i="6"/>
  <c r="O291" i="6"/>
  <c r="O390" i="6"/>
  <c r="O276" i="6"/>
  <c r="O244" i="6"/>
  <c r="O212" i="6"/>
  <c r="O180" i="6"/>
  <c r="O148" i="6"/>
  <c r="O116" i="6"/>
  <c r="O427" i="6"/>
  <c r="O327" i="6"/>
  <c r="O490" i="6"/>
  <c r="O362" i="6"/>
  <c r="O265" i="6"/>
  <c r="O233" i="6"/>
  <c r="O201" i="6"/>
  <c r="O169" i="6"/>
  <c r="O495" i="6"/>
  <c r="O896" i="6"/>
  <c r="O1031" i="6"/>
  <c r="O657" i="6"/>
  <c r="O674" i="6"/>
  <c r="O599" i="6"/>
  <c r="O436" i="6"/>
  <c r="O576" i="6"/>
  <c r="O417" i="6"/>
  <c r="O450" i="6"/>
  <c r="O143" i="6"/>
  <c r="O391" i="6"/>
  <c r="O643" i="6"/>
  <c r="O374" i="6"/>
  <c r="O272" i="6"/>
  <c r="O240" i="6"/>
  <c r="O208" i="6"/>
  <c r="O176" i="6"/>
  <c r="O144" i="6"/>
  <c r="O112" i="6"/>
  <c r="O411" i="6"/>
  <c r="O319" i="6"/>
  <c r="O474" i="6"/>
  <c r="O346" i="6"/>
  <c r="O261" i="6"/>
  <c r="O229" i="6"/>
  <c r="O197" i="6"/>
  <c r="O165" i="6"/>
  <c r="O479" i="6"/>
  <c r="O351" i="6"/>
  <c r="O283" i="6"/>
  <c r="O414" i="6"/>
  <c r="O313" i="6"/>
  <c r="O258" i="6"/>
  <c r="O226" i="6"/>
  <c r="O194" i="6"/>
  <c r="O162" i="6"/>
  <c r="O130" i="6"/>
  <c r="O98" i="6"/>
  <c r="O85" i="6"/>
  <c r="O83" i="6"/>
  <c r="O31" i="6"/>
  <c r="O109" i="6"/>
  <c r="O26" i="6"/>
  <c r="O77" i="6"/>
  <c r="O93" i="6"/>
  <c r="O84" i="6"/>
  <c r="O499" i="6"/>
  <c r="O89" i="6"/>
  <c r="O25" i="6"/>
  <c r="O79" i="6"/>
  <c r="O30" i="6"/>
  <c r="O1040" i="6"/>
  <c r="O971" i="6"/>
  <c r="O975" i="6"/>
  <c r="O979" i="6"/>
  <c r="O776" i="6"/>
  <c r="O1139" i="6"/>
  <c r="O828" i="6"/>
  <c r="O794" i="6"/>
  <c r="O819" i="6"/>
  <c r="O709" i="6"/>
  <c r="O566" i="6"/>
  <c r="O587" i="6"/>
  <c r="O679" i="6"/>
  <c r="O349" i="6"/>
  <c r="O626" i="6"/>
  <c r="O588" i="6"/>
  <c r="O328" i="6"/>
  <c r="O409" i="6"/>
  <c r="O207" i="6"/>
  <c r="O647" i="6"/>
  <c r="O388" i="6"/>
  <c r="O469" i="6"/>
  <c r="O267" i="6"/>
  <c r="O554" i="6"/>
  <c r="O539" i="6"/>
  <c r="O608" i="6"/>
  <c r="O816" i="6"/>
  <c r="O682" i="6"/>
  <c r="O665" i="6"/>
  <c r="O827" i="6"/>
  <c r="O868" i="6"/>
  <c r="O890" i="6"/>
  <c r="O653" i="6"/>
  <c r="O670" i="6"/>
  <c r="O583" i="6"/>
  <c r="O400" i="6"/>
  <c r="O560" i="6"/>
  <c r="O393" i="6"/>
  <c r="O279" i="6"/>
  <c r="O135" i="6"/>
  <c r="O341" i="6"/>
  <c r="O502" i="6"/>
  <c r="O358" i="6"/>
  <c r="O268" i="6"/>
  <c r="O236" i="6"/>
  <c r="O204" i="6"/>
  <c r="O172" i="6"/>
  <c r="O140" i="6"/>
  <c r="O108" i="6"/>
  <c r="O395" i="6"/>
  <c r="O310" i="6"/>
  <c r="O458" i="6"/>
  <c r="O317" i="6"/>
  <c r="O257" i="6"/>
  <c r="O225" i="6"/>
  <c r="O193" i="6"/>
  <c r="O161" i="6"/>
  <c r="O463" i="6"/>
  <c r="O337" i="6"/>
  <c r="O675" i="6"/>
  <c r="O398" i="6"/>
  <c r="O297" i="6"/>
  <c r="O254" i="6"/>
  <c r="O222" i="6"/>
  <c r="O190" i="6"/>
  <c r="O158" i="6"/>
  <c r="O126" i="6"/>
  <c r="O94" i="6"/>
  <c r="O74" i="6"/>
  <c r="O80" i="6"/>
  <c r="O535" i="6"/>
  <c r="O97" i="6"/>
  <c r="O24" i="6"/>
  <c r="O73" i="6"/>
  <c r="O81" i="6"/>
  <c r="O78" i="6"/>
  <c r="O371" i="6"/>
  <c r="O72" i="6"/>
  <c r="O23" i="6"/>
  <c r="O69" i="6"/>
  <c r="O42" i="6"/>
  <c r="O1179" i="6"/>
  <c r="O938" i="6"/>
  <c r="O907" i="6"/>
  <c r="O893" i="6"/>
  <c r="O871" i="6"/>
  <c r="O693" i="6"/>
  <c r="O1015" i="6"/>
  <c r="O921" i="6"/>
  <c r="O762" i="6"/>
  <c r="O787" i="6"/>
  <c r="O672" i="6"/>
  <c r="O878" i="6"/>
  <c r="O492" i="6"/>
  <c r="O536" i="6"/>
  <c r="O612" i="6"/>
  <c r="O594" i="6"/>
  <c r="O503" i="6"/>
  <c r="O296" i="6"/>
  <c r="O377" i="6"/>
  <c r="O175" i="6"/>
  <c r="O752" i="6"/>
  <c r="O865" i="6"/>
  <c r="O759" i="6"/>
  <c r="O593" i="6"/>
  <c r="O610" i="6"/>
  <c r="O527" i="6"/>
  <c r="O376" i="6"/>
  <c r="O639" i="6"/>
  <c r="O389" i="6"/>
  <c r="O255" i="6"/>
  <c r="O115" i="6"/>
  <c r="O333" i="6"/>
  <c r="O486" i="6"/>
  <c r="O338" i="6"/>
  <c r="O264" i="6"/>
  <c r="O232" i="6"/>
  <c r="O200" i="6"/>
  <c r="O168" i="6"/>
  <c r="O136" i="6"/>
  <c r="O595" i="6"/>
  <c r="O379" i="6"/>
  <c r="O303" i="6"/>
  <c r="O442" i="6"/>
  <c r="O301" i="6"/>
  <c r="O253" i="6"/>
  <c r="O221" i="6"/>
  <c r="O189" i="6"/>
  <c r="O157" i="6"/>
  <c r="O447" i="6"/>
  <c r="O329" i="6"/>
  <c r="O579" i="6"/>
  <c r="O382" i="6"/>
  <c r="O281" i="6"/>
  <c r="O250" i="6"/>
  <c r="O218" i="6"/>
  <c r="O186" i="6"/>
  <c r="O154" i="6"/>
  <c r="O122" i="6"/>
  <c r="O90" i="6"/>
  <c r="O66" i="6"/>
  <c r="O76" i="6"/>
  <c r="O435" i="6"/>
  <c r="O68" i="6"/>
  <c r="O22" i="6"/>
  <c r="O65" i="6"/>
  <c r="O70" i="6"/>
  <c r="O75" i="6"/>
  <c r="O302" i="6"/>
  <c r="O64" i="6"/>
  <c r="O21" i="6"/>
  <c r="O61" i="6"/>
  <c r="O50" i="6"/>
  <c r="O1177" i="6"/>
  <c r="O904" i="6"/>
  <c r="O841" i="6"/>
  <c r="O1047" i="6"/>
  <c r="O821" i="6"/>
  <c r="O1166" i="6"/>
  <c r="O1006" i="6"/>
  <c r="O845" i="6"/>
  <c r="O730" i="6"/>
  <c r="O755" i="6"/>
  <c r="O809" i="6"/>
  <c r="O737" i="6"/>
  <c r="O460" i="6"/>
  <c r="O623" i="6"/>
  <c r="O512" i="6"/>
  <c r="O562" i="6"/>
  <c r="O571" i="6"/>
  <c r="O640" i="6"/>
  <c r="O345" i="6"/>
  <c r="O622" i="6"/>
  <c r="O572" i="6"/>
  <c r="O926" i="6"/>
  <c r="O731" i="6"/>
  <c r="O589" i="6"/>
  <c r="O606" i="6"/>
  <c r="O520" i="6"/>
  <c r="O372" i="6"/>
  <c r="O543" i="6"/>
  <c r="O353" i="6"/>
  <c r="O251" i="6"/>
  <c r="O107" i="6"/>
  <c r="O325" i="6"/>
  <c r="O470" i="6"/>
  <c r="O330" i="6"/>
  <c r="O260" i="6"/>
  <c r="O228" i="6"/>
  <c r="O196" i="6"/>
  <c r="O164" i="6"/>
  <c r="O132" i="6"/>
  <c r="O491" i="6"/>
  <c r="O363" i="6"/>
  <c r="O294" i="6"/>
  <c r="O426" i="6"/>
  <c r="O285" i="6"/>
  <c r="O249" i="6"/>
  <c r="O217" i="6"/>
  <c r="O185" i="6"/>
  <c r="O153" i="6"/>
  <c r="O431" i="6"/>
  <c r="O321" i="6"/>
  <c r="O494" i="6"/>
  <c r="O366" i="6"/>
  <c r="O278" i="6"/>
  <c r="O246" i="6"/>
  <c r="O214" i="6"/>
  <c r="O182" i="6"/>
  <c r="O150" i="6"/>
  <c r="O118" i="6"/>
  <c r="O86" i="6"/>
  <c r="O483" i="6"/>
  <c r="O71" i="6"/>
  <c r="O295" i="6"/>
  <c r="O60" i="6"/>
  <c r="O387" i="6"/>
  <c r="O57" i="6"/>
  <c r="O419" i="6"/>
  <c r="O67" i="6"/>
  <c r="O137" i="6"/>
  <c r="O56" i="6"/>
  <c r="O451" i="6"/>
  <c r="O53" i="6"/>
  <c r="O38" i="6"/>
  <c r="O1020" i="6"/>
  <c r="O872" i="6"/>
  <c r="O855" i="6"/>
  <c r="O898" i="6"/>
  <c r="O854" i="6"/>
  <c r="O1153" i="6"/>
  <c r="O1136" i="6"/>
  <c r="O910" i="6"/>
  <c r="O1078" i="6"/>
  <c r="O723" i="6"/>
  <c r="O838" i="6"/>
  <c r="O600" i="6"/>
  <c r="O428" i="6"/>
  <c r="O507" i="6"/>
  <c r="O418" i="6"/>
  <c r="O850" i="6"/>
  <c r="O488" i="6"/>
  <c r="O532" i="6"/>
  <c r="O596" i="6"/>
  <c r="O590" i="6"/>
  <c r="O691" i="6"/>
  <c r="O292" i="6"/>
  <c r="O373" i="6"/>
  <c r="O171" i="6"/>
  <c r="O552" i="6"/>
  <c r="O416" i="6"/>
  <c r="O497" i="6"/>
  <c r="O370" i="6"/>
  <c r="O505" i="6"/>
  <c r="O745" i="6"/>
  <c r="O789" i="6"/>
  <c r="O768" i="6"/>
  <c r="O128" i="6"/>
  <c r="O181" i="6"/>
  <c r="O350" i="6"/>
  <c r="O178" i="6"/>
  <c r="O355" i="6"/>
  <c r="O323" i="6"/>
  <c r="O129" i="6"/>
  <c r="O58" i="6"/>
  <c r="O835" i="6"/>
  <c r="O943" i="6"/>
  <c r="O800" i="6"/>
  <c r="O715" i="6"/>
  <c r="O558" i="6"/>
  <c r="O624" i="6"/>
  <c r="O510" i="6"/>
  <c r="O817" i="6"/>
  <c r="O384" i="6"/>
  <c r="O401" i="6"/>
  <c r="O717" i="6"/>
  <c r="O656" i="6"/>
  <c r="O803" i="6"/>
  <c r="O778" i="6"/>
  <c r="O1051" i="6"/>
  <c r="O999" i="6"/>
  <c r="O765" i="6"/>
  <c r="O808" i="6"/>
  <c r="O1095" i="6"/>
  <c r="O1002" i="6"/>
  <c r="O1042" i="6"/>
  <c r="O1071" i="6"/>
  <c r="O690" i="6"/>
  <c r="O673" i="6"/>
  <c r="O886" i="6"/>
  <c r="O853" i="6"/>
  <c r="O867" i="6"/>
  <c r="O916" i="6"/>
  <c r="O1081" i="6"/>
  <c r="O613" i="6"/>
  <c r="O788" i="6"/>
  <c r="O866" i="6"/>
  <c r="O822" i="6"/>
  <c r="O856" i="6"/>
  <c r="O1070" i="6"/>
  <c r="O1032" i="6"/>
  <c r="O983" i="6"/>
  <c r="O969" i="6"/>
  <c r="O1046" i="6"/>
  <c r="O1116" i="6"/>
  <c r="O1012" i="6"/>
  <c r="O1018" i="6"/>
  <c r="O1026" i="6"/>
  <c r="O1036" i="6"/>
  <c r="O1146" i="6"/>
  <c r="O1142" i="6"/>
  <c r="O1075" i="6"/>
  <c r="O1089" i="6"/>
  <c r="O1108" i="6"/>
  <c r="O1096" i="6"/>
  <c r="O1050" i="6"/>
  <c r="O1069" i="6"/>
  <c r="O955" i="6"/>
  <c r="O1009" i="6"/>
  <c r="O529" i="6"/>
  <c r="O314" i="6"/>
  <c r="O475" i="6"/>
  <c r="O149" i="6"/>
  <c r="O326" i="6"/>
  <c r="O166" i="6"/>
  <c r="O92" i="6"/>
  <c r="O88" i="6"/>
  <c r="O105" i="6"/>
  <c r="O54" i="6"/>
  <c r="O735" i="6"/>
  <c r="O830" i="6"/>
  <c r="O506" i="6"/>
  <c r="O522" i="6"/>
  <c r="O568" i="6"/>
  <c r="O523" i="6"/>
  <c r="O386" i="6"/>
  <c r="O695" i="6"/>
  <c r="O352" i="6"/>
  <c r="O369" i="6"/>
  <c r="O749" i="6"/>
  <c r="O688" i="6"/>
  <c r="O842" i="6"/>
  <c r="O810" i="6"/>
  <c r="O844" i="6"/>
  <c r="O546" i="6"/>
  <c r="O454" i="6"/>
  <c r="O347" i="6"/>
  <c r="O415" i="6"/>
  <c r="O274" i="6"/>
  <c r="O146" i="6"/>
  <c r="O63" i="6"/>
  <c r="O49" i="6"/>
  <c r="O48" i="6"/>
  <c r="O963" i="6"/>
  <c r="O724" i="6"/>
  <c r="O933" i="6"/>
  <c r="O396" i="6"/>
  <c r="O456" i="6"/>
  <c r="O555" i="6"/>
  <c r="O591" i="6"/>
  <c r="O235" i="6"/>
  <c r="O631" i="6"/>
  <c r="O320" i="6"/>
  <c r="O564" i="6"/>
  <c r="O537" i="6"/>
  <c r="O740" i="6"/>
  <c r="O906" i="6"/>
  <c r="O981" i="6"/>
  <c r="O876" i="6"/>
  <c r="O1059" i="6"/>
  <c r="O541" i="6"/>
  <c r="O660" i="6"/>
  <c r="O775" i="6"/>
  <c r="O750" i="6"/>
  <c r="O897" i="6"/>
  <c r="O1123" i="6"/>
  <c r="O781" i="6"/>
  <c r="O824" i="6"/>
  <c r="O1204" i="6"/>
  <c r="O1010" i="6"/>
  <c r="O1088" i="6"/>
  <c r="O1074" i="6"/>
  <c r="O694" i="6"/>
  <c r="O677" i="6"/>
  <c r="O994" i="6"/>
  <c r="O861" i="6"/>
  <c r="O875" i="6"/>
  <c r="O518" i="6"/>
  <c r="O322" i="6"/>
  <c r="O287" i="6"/>
  <c r="O367" i="6"/>
  <c r="O262" i="6"/>
  <c r="O134" i="6"/>
  <c r="O39" i="6"/>
  <c r="O467" i="6"/>
  <c r="O27" i="6"/>
  <c r="O1168" i="6"/>
  <c r="O729" i="6"/>
  <c r="O874" i="6"/>
  <c r="O300" i="6"/>
  <c r="O360" i="6"/>
  <c r="O484" i="6"/>
  <c r="O501" i="6"/>
  <c r="O203" i="6"/>
  <c r="O703" i="6"/>
  <c r="O288" i="6"/>
  <c r="O498" i="6"/>
  <c r="O569" i="6"/>
  <c r="O711" i="6"/>
  <c r="O1098" i="6"/>
  <c r="O857" i="6"/>
  <c r="O908" i="6"/>
  <c r="O1049" i="6"/>
  <c r="O573" i="6"/>
  <c r="O692" i="6"/>
  <c r="O807" i="6"/>
  <c r="O782" i="6"/>
  <c r="O1067" i="6"/>
  <c r="O1038" i="6"/>
  <c r="O513" i="6"/>
  <c r="O777" i="6"/>
  <c r="O747" i="6"/>
  <c r="O722" i="6"/>
  <c r="O1193" i="6"/>
  <c r="O964" i="6"/>
  <c r="O764" i="6"/>
  <c r="O720" i="6"/>
  <c r="O903" i="6"/>
  <c r="O925" i="6"/>
  <c r="O940" i="6"/>
  <c r="O976" i="6"/>
  <c r="O974" i="6"/>
  <c r="O1181" i="6"/>
  <c r="O1170" i="6"/>
  <c r="O1140" i="6"/>
  <c r="O939" i="6"/>
  <c r="O1198" i="6"/>
  <c r="O997" i="6"/>
  <c r="O1045" i="6"/>
  <c r="O1024" i="6"/>
  <c r="O1061" i="6"/>
  <c r="O1127" i="6"/>
  <c r="O1151" i="6"/>
  <c r="O989" i="6"/>
  <c r="O1178" i="6"/>
  <c r="O1160" i="6"/>
  <c r="O1163" i="6"/>
  <c r="O954" i="6"/>
  <c r="O1189" i="6"/>
  <c r="O1120" i="6"/>
  <c r="O1119" i="6"/>
  <c r="O336" i="6"/>
  <c r="O256" i="6"/>
  <c r="O410" i="6"/>
  <c r="O315" i="6"/>
  <c r="O242" i="6"/>
  <c r="O114" i="6"/>
  <c r="O141" i="6"/>
  <c r="O339" i="6"/>
  <c r="O286" i="6"/>
  <c r="O840" i="6"/>
  <c r="O958" i="6"/>
  <c r="O911" i="6"/>
  <c r="O477" i="6"/>
  <c r="O607" i="6"/>
  <c r="O452" i="6"/>
  <c r="O437" i="6"/>
  <c r="O139" i="6"/>
  <c r="O556" i="6"/>
  <c r="O516" i="6"/>
  <c r="O263" i="6"/>
  <c r="O601" i="6"/>
  <c r="O879" i="6"/>
  <c r="O901" i="6"/>
  <c r="O915" i="6"/>
  <c r="O941" i="6"/>
  <c r="O1191" i="6"/>
  <c r="O605" i="6"/>
  <c r="O756" i="6"/>
  <c r="O851" i="6"/>
  <c r="O814" i="6"/>
  <c r="O848" i="6"/>
  <c r="O1019" i="6"/>
  <c r="O545" i="6"/>
  <c r="O664" i="6"/>
  <c r="O779" i="6"/>
  <c r="O754" i="6"/>
  <c r="O905" i="6"/>
  <c r="O1161" i="6"/>
  <c r="O797" i="6"/>
  <c r="O831" i="6"/>
  <c r="O719" i="6"/>
  <c r="O1062" i="6"/>
  <c r="O1117" i="6"/>
  <c r="O1107" i="6"/>
  <c r="O1060" i="6"/>
  <c r="O967" i="6"/>
  <c r="O1035" i="6"/>
  <c r="O1092" i="6"/>
  <c r="O973" i="6"/>
  <c r="O935" i="6"/>
  <c r="O1180" i="6"/>
  <c r="O1192" i="6"/>
  <c r="O1125" i="6"/>
  <c r="O1128" i="6"/>
  <c r="O1147" i="6"/>
  <c r="O1183" i="6"/>
  <c r="O1130" i="6"/>
  <c r="O1155" i="6"/>
  <c r="O1184" i="6"/>
  <c r="O1195" i="6"/>
  <c r="O1104" i="6"/>
  <c r="O1190" i="6"/>
  <c r="O1129" i="6"/>
  <c r="O1112" i="6"/>
  <c r="O530" i="6"/>
  <c r="O224" i="6"/>
  <c r="O277" i="6"/>
  <c r="O290" i="6"/>
  <c r="O230" i="6"/>
  <c r="O102" i="6"/>
  <c r="O117" i="6"/>
  <c r="O91" i="6"/>
  <c r="O87" i="6"/>
  <c r="O977" i="6"/>
  <c r="O1200" i="6"/>
  <c r="O804" i="6"/>
  <c r="O381" i="6"/>
  <c r="O441" i="6"/>
  <c r="O420" i="6"/>
  <c r="O405" i="6"/>
  <c r="O650" i="6"/>
  <c r="O659" i="6"/>
  <c r="O575" i="6"/>
  <c r="O231" i="6"/>
  <c r="O633" i="6"/>
  <c r="O1008" i="6"/>
  <c r="O996" i="6"/>
  <c r="O992" i="6"/>
  <c r="O1054" i="6"/>
  <c r="O654" i="6"/>
  <c r="O637" i="6"/>
  <c r="O725" i="6"/>
  <c r="O914" i="6"/>
  <c r="O1048" i="6"/>
  <c r="O880" i="6"/>
  <c r="O1066" i="6"/>
  <c r="O577" i="6"/>
  <c r="O696" i="6"/>
  <c r="O811" i="6"/>
  <c r="O786" i="6"/>
  <c r="O1091" i="6"/>
  <c r="O1044" i="6"/>
  <c r="O517" i="6"/>
  <c r="O793" i="6"/>
  <c r="O751" i="6"/>
  <c r="O726" i="6"/>
  <c r="O829" i="6"/>
  <c r="O970" i="6"/>
  <c r="O1145" i="6"/>
  <c r="O1087" i="6"/>
  <c r="O991" i="6"/>
  <c r="O1017" i="6"/>
  <c r="O1134" i="6"/>
  <c r="O982" i="6"/>
  <c r="O942" i="6"/>
  <c r="O1202" i="6"/>
  <c r="O959" i="6"/>
  <c r="O1175" i="6"/>
  <c r="O1021" i="6"/>
  <c r="O1148" i="6"/>
  <c r="O1157" i="6"/>
  <c r="O1187" i="6"/>
  <c r="O1033" i="6"/>
  <c r="O1197" i="6"/>
  <c r="O1167" i="6"/>
  <c r="O957" i="6"/>
  <c r="O1196" i="6"/>
  <c r="O1159" i="6"/>
  <c r="O478" i="6"/>
  <c r="O59" i="6"/>
  <c r="O728" i="6"/>
  <c r="O1165" i="6"/>
  <c r="O199" i="6"/>
  <c r="O998" i="6"/>
  <c r="O669" i="6"/>
  <c r="O718" i="6"/>
  <c r="O658" i="6"/>
  <c r="O858" i="6"/>
  <c r="O972" i="6"/>
  <c r="O700" i="6"/>
  <c r="O913" i="6"/>
  <c r="O966" i="6"/>
  <c r="O1058" i="6"/>
  <c r="O993" i="6"/>
  <c r="O1016" i="6"/>
  <c r="O1030" i="6"/>
  <c r="O1053" i="6"/>
  <c r="O1025" i="6"/>
  <c r="O1065" i="6"/>
  <c r="O1005" i="6"/>
  <c r="O1109" i="6"/>
  <c r="O1154" i="6"/>
  <c r="O430" i="6"/>
  <c r="O35" i="6"/>
  <c r="O598" i="6"/>
  <c r="O580" i="6"/>
  <c r="O167" i="6"/>
  <c r="O889" i="6"/>
  <c r="O701" i="6"/>
  <c r="O859" i="6"/>
  <c r="O748" i="6"/>
  <c r="O922" i="6"/>
  <c r="O1056" i="6"/>
  <c r="O757" i="6"/>
  <c r="O1106" i="6"/>
  <c r="O1083" i="6"/>
  <c r="O936" i="6"/>
  <c r="O1143" i="6"/>
  <c r="O1173" i="6"/>
  <c r="O952" i="6"/>
  <c r="O1085" i="6"/>
  <c r="O1057" i="6"/>
  <c r="O1103" i="6"/>
  <c r="O1037" i="6"/>
  <c r="O1122" i="6"/>
  <c r="O655" i="6"/>
  <c r="O210" i="6"/>
  <c r="O45" i="6"/>
  <c r="O275" i="6"/>
  <c r="O618" i="6"/>
  <c r="O697" i="6"/>
  <c r="O956" i="6"/>
  <c r="O761" i="6"/>
  <c r="O923" i="6"/>
  <c r="O609" i="6"/>
  <c r="O917" i="6"/>
  <c r="O1132" i="6"/>
  <c r="O783" i="6"/>
  <c r="O888" i="6"/>
  <c r="O937" i="6"/>
  <c r="O1090" i="6"/>
  <c r="O1029" i="6"/>
  <c r="O1101" i="6"/>
  <c r="O1149" i="6"/>
  <c r="O1137" i="6"/>
  <c r="O1185" i="6"/>
  <c r="O1164" i="6"/>
  <c r="O1110" i="6"/>
  <c r="O1041" i="6"/>
  <c r="O215" i="6"/>
  <c r="O198" i="6"/>
  <c r="O62" i="6"/>
  <c r="O179" i="6"/>
  <c r="O586" i="6"/>
  <c r="O792" i="6"/>
  <c r="O1111" i="6"/>
  <c r="O834" i="6"/>
  <c r="O1028" i="6"/>
  <c r="O641" i="6"/>
  <c r="O818" i="6"/>
  <c r="O662" i="6"/>
  <c r="O815" i="6"/>
  <c r="O920" i="6"/>
  <c r="O1055" i="6"/>
  <c r="O990" i="6"/>
  <c r="O1135" i="6"/>
  <c r="O1124" i="6"/>
  <c r="O1131" i="6"/>
  <c r="O1174" i="6"/>
  <c r="O1144" i="6"/>
  <c r="O1186" i="6"/>
  <c r="O1105" i="6"/>
  <c r="O1073" i="6"/>
  <c r="O192" i="6"/>
  <c r="O82" i="6"/>
  <c r="O806" i="6"/>
  <c r="O611" i="6"/>
  <c r="O480" i="6"/>
  <c r="O739" i="6"/>
  <c r="O965" i="6"/>
  <c r="O887" i="6"/>
  <c r="O912" i="6"/>
  <c r="O712" i="6"/>
  <c r="O1064" i="6"/>
  <c r="O549" i="6"/>
  <c r="O930" i="6"/>
  <c r="O1001" i="6"/>
  <c r="O984" i="6"/>
  <c r="O1126" i="6"/>
  <c r="O1099" i="6"/>
  <c r="O1118" i="6"/>
  <c r="O1027" i="6"/>
  <c r="O987" i="6"/>
  <c r="O1043" i="6"/>
  <c r="O1199" i="6"/>
  <c r="O1194" i="6"/>
  <c r="O160" i="6"/>
  <c r="O101" i="6"/>
  <c r="O710" i="6"/>
  <c r="O239" i="6"/>
  <c r="O448" i="6"/>
  <c r="O771" i="6"/>
  <c r="O686" i="6"/>
  <c r="O743" i="6"/>
  <c r="O968" i="6"/>
  <c r="O772" i="6"/>
  <c r="O931" i="6"/>
  <c r="O581" i="6"/>
  <c r="O758" i="6"/>
  <c r="O1188" i="6"/>
  <c r="O1082" i="6"/>
  <c r="O1182" i="6"/>
  <c r="O1176" i="6"/>
  <c r="O960" i="6"/>
  <c r="O1068" i="6"/>
  <c r="O1034" i="6"/>
  <c r="O1084" i="6"/>
  <c r="O1004" i="6"/>
  <c r="O1076" i="6"/>
  <c r="O1171" i="6"/>
  <c r="O245" i="6"/>
  <c r="O52" i="6"/>
  <c r="O978" i="6"/>
  <c r="O356" i="6"/>
  <c r="O465" i="6"/>
  <c r="O714" i="6"/>
  <c r="O732" i="6"/>
  <c r="O837" i="6"/>
  <c r="O962" i="6"/>
  <c r="O741" i="6"/>
  <c r="O852" i="6"/>
  <c r="O645" i="6"/>
  <c r="O790" i="6"/>
  <c r="O948" i="6"/>
  <c r="O1013" i="6"/>
  <c r="O995" i="6"/>
  <c r="O1156" i="6"/>
  <c r="O1169" i="6"/>
  <c r="O1152" i="6"/>
  <c r="O1172" i="6"/>
  <c r="O951" i="6"/>
  <c r="O1115" i="6"/>
  <c r="O1011" i="6"/>
  <c r="O213" i="6"/>
  <c r="O1077" i="6"/>
  <c r="O1072" i="6"/>
  <c r="O28" i="6"/>
  <c r="O895" i="6"/>
  <c r="O1100" i="6"/>
  <c r="O860" i="6"/>
  <c r="O884" i="6"/>
  <c r="O986" i="6"/>
  <c r="O324" i="6"/>
  <c r="O668" i="6"/>
  <c r="O1201" i="6"/>
  <c r="O433" i="6"/>
  <c r="O1079" i="6"/>
  <c r="O1097" i="6"/>
  <c r="O509" i="6"/>
  <c r="O1094" i="6"/>
  <c r="O1052" i="6"/>
  <c r="O909" i="6"/>
  <c r="O1093" i="6"/>
  <c r="O746" i="6"/>
  <c r="O1203" i="6"/>
  <c r="O1113" i="6"/>
  <c r="Q23" i="6"/>
  <c r="Q32" i="6"/>
  <c r="Q41" i="6"/>
  <c r="Q50" i="6"/>
  <c r="Q59" i="6"/>
  <c r="Q68" i="6"/>
  <c r="Q1204" i="6"/>
  <c r="Q1172" i="6"/>
  <c r="Q1195" i="6"/>
  <c r="Q1185" i="6"/>
  <c r="Q1117" i="6"/>
  <c r="Q1147" i="6"/>
  <c r="Q38" i="6"/>
  <c r="Q47" i="6"/>
  <c r="Q56" i="6"/>
  <c r="Q65" i="6"/>
  <c r="Q74" i="6"/>
  <c r="Q28" i="6"/>
  <c r="Q37" i="6"/>
  <c r="Q1192" i="6"/>
  <c r="Q1160" i="6"/>
  <c r="Q1183" i="6"/>
  <c r="Q1151" i="6"/>
  <c r="Q1094" i="6"/>
  <c r="Q1124" i="6"/>
  <c r="Q1074" i="6"/>
  <c r="Q46" i="6"/>
  <c r="Q55" i="6"/>
  <c r="Q64" i="6"/>
  <c r="Q73" i="6"/>
  <c r="Q27" i="6"/>
  <c r="Q36" i="6"/>
  <c r="Q45" i="6"/>
  <c r="Q1188" i="6"/>
  <c r="Q1156" i="6"/>
  <c r="Q1179" i="6"/>
  <c r="Q1149" i="6"/>
  <c r="Q1181" i="6"/>
  <c r="Q1115" i="6"/>
  <c r="Q1070" i="6"/>
  <c r="Q1038" i="6"/>
  <c r="Q1006" i="6"/>
  <c r="Q1120" i="6"/>
  <c r="Q1001" i="6"/>
  <c r="Q1123" i="6"/>
  <c r="Q1103" i="6"/>
  <c r="Q54" i="6"/>
  <c r="Q63" i="6"/>
  <c r="Q72" i="6"/>
  <c r="Q26" i="6"/>
  <c r="Q35" i="6"/>
  <c r="Q44" i="6"/>
  <c r="Q53" i="6"/>
  <c r="Q1184" i="6"/>
  <c r="Q1152" i="6"/>
  <c r="Q1175" i="6"/>
  <c r="Q1142" i="6"/>
  <c r="Q1174" i="6"/>
  <c r="Q1108" i="6"/>
  <c r="Q1066" i="6"/>
  <c r="Q1034" i="6"/>
  <c r="Q1198" i="6"/>
  <c r="Q1202" i="6"/>
  <c r="Q978" i="6"/>
  <c r="Q1002" i="6"/>
  <c r="Q1096" i="6"/>
  <c r="Q62" i="6"/>
  <c r="Q25" i="6"/>
  <c r="Q43" i="6"/>
  <c r="Q61" i="6"/>
  <c r="Q1203" i="6"/>
  <c r="Q1133" i="6"/>
  <c r="Q1099" i="6"/>
  <c r="Q1050" i="6"/>
  <c r="Q1010" i="6"/>
  <c r="Q1138" i="6"/>
  <c r="Q946" i="6"/>
  <c r="Q1134" i="6"/>
  <c r="Q1057" i="6"/>
  <c r="Q1016" i="6"/>
  <c r="Q947" i="6"/>
  <c r="Q1044" i="6"/>
  <c r="Q981" i="6"/>
  <c r="Q1104" i="6"/>
  <c r="Q962" i="6"/>
  <c r="Q1161" i="6"/>
  <c r="Q1043" i="6"/>
  <c r="Q960" i="6"/>
  <c r="Q1040" i="6"/>
  <c r="Q980" i="6"/>
  <c r="Q1068" i="6"/>
  <c r="Q992" i="6"/>
  <c r="Q901" i="6"/>
  <c r="Q869" i="6"/>
  <c r="Q837" i="6"/>
  <c r="Q999" i="6"/>
  <c r="Q886" i="6"/>
  <c r="Q1105" i="6"/>
  <c r="Q943" i="6"/>
  <c r="Q1079" i="6"/>
  <c r="Q896" i="6"/>
  <c r="Q1056" i="6"/>
  <c r="Q851" i="6"/>
  <c r="Q807" i="6"/>
  <c r="Q775" i="6"/>
  <c r="Q743" i="6"/>
  <c r="Q711" i="6"/>
  <c r="Q906" i="6"/>
  <c r="Q826" i="6"/>
  <c r="Q911" i="6"/>
  <c r="Q847" i="6"/>
  <c r="Q804" i="6"/>
  <c r="Q772" i="6"/>
  <c r="Q740" i="6"/>
  <c r="Q1053" i="6"/>
  <c r="Q916" i="6"/>
  <c r="Q854" i="6"/>
  <c r="Q794" i="6"/>
  <c r="Q989" i="6"/>
  <c r="Q714" i="6"/>
  <c r="Q673" i="6"/>
  <c r="Q832" i="6"/>
  <c r="Q852" i="6"/>
  <c r="Q710" i="6"/>
  <c r="Q678" i="6"/>
  <c r="Q646" i="6"/>
  <c r="Q614" i="6"/>
  <c r="Q70" i="6"/>
  <c r="Q33" i="6"/>
  <c r="Q51" i="6"/>
  <c r="Q69" i="6"/>
  <c r="Q1199" i="6"/>
  <c r="Q1126" i="6"/>
  <c r="Q1092" i="6"/>
  <c r="Q1046" i="6"/>
  <c r="Q1173" i="6"/>
  <c r="Q1121" i="6"/>
  <c r="Q1201" i="6"/>
  <c r="Q1091" i="6"/>
  <c r="Q1055" i="6"/>
  <c r="Q1009" i="6"/>
  <c r="Q1182" i="6"/>
  <c r="Q1033" i="6"/>
  <c r="Q977" i="6"/>
  <c r="Q1100" i="6"/>
  <c r="Q958" i="6"/>
  <c r="Q1128" i="6"/>
  <c r="Q1029" i="6"/>
  <c r="Q1150" i="6"/>
  <c r="Q1037" i="6"/>
  <c r="Q944" i="6"/>
  <c r="Q1031" i="6"/>
  <c r="Q929" i="6"/>
  <c r="Q897" i="6"/>
  <c r="Q865" i="6"/>
  <c r="Q833" i="6"/>
  <c r="Q961" i="6"/>
  <c r="Q878" i="6"/>
  <c r="Q1090" i="6"/>
  <c r="Q940" i="6"/>
  <c r="Q1004" i="6"/>
  <c r="Q888" i="6"/>
  <c r="Q997" i="6"/>
  <c r="Q844" i="6"/>
  <c r="Q803" i="6"/>
  <c r="Q771" i="6"/>
  <c r="Q739" i="6"/>
  <c r="Q707" i="6"/>
  <c r="Q898" i="6"/>
  <c r="Q1148" i="6"/>
  <c r="Q903" i="6"/>
  <c r="Q840" i="6"/>
  <c r="Q800" i="6"/>
  <c r="Q768" i="6"/>
  <c r="Q736" i="6"/>
  <c r="Q1045" i="6"/>
  <c r="Q908" i="6"/>
  <c r="Q31" i="6"/>
  <c r="Q49" i="6"/>
  <c r="Q67" i="6"/>
  <c r="Q1200" i="6"/>
  <c r="Q1191" i="6"/>
  <c r="Q1110" i="6"/>
  <c r="Q1086" i="6"/>
  <c r="Q1042" i="6"/>
  <c r="Q1166" i="6"/>
  <c r="Q39" i="6"/>
  <c r="Q57" i="6"/>
  <c r="Q75" i="6"/>
  <c r="Q1196" i="6"/>
  <c r="Q1187" i="6"/>
  <c r="Q1101" i="6"/>
  <c r="Q1082" i="6"/>
  <c r="Q1030" i="6"/>
  <c r="Q1163" i="6"/>
  <c r="Q1113" i="6"/>
  <c r="Q1194" i="6"/>
  <c r="Q1087" i="6"/>
  <c r="Q1041" i="6"/>
  <c r="Q982" i="6"/>
  <c r="Q1130" i="6"/>
  <c r="Q1013" i="6"/>
  <c r="Q1190" i="6"/>
  <c r="Q1072" i="6"/>
  <c r="Q954" i="6"/>
  <c r="Q1111" i="6"/>
  <c r="Q974" i="6"/>
  <c r="Q1141" i="6"/>
  <c r="Q994" i="6"/>
  <c r="Q1186" i="6"/>
  <c r="Q1017" i="6"/>
  <c r="Q921" i="6"/>
  <c r="Q889" i="6"/>
  <c r="Q857" i="6"/>
  <c r="Q825" i="6"/>
  <c r="Q926" i="6"/>
  <c r="Q862" i="6"/>
  <c r="Q1065" i="6"/>
  <c r="Q931" i="6"/>
  <c r="Q959" i="6"/>
  <c r="Q872" i="6"/>
  <c r="Q949" i="6"/>
  <c r="Q828" i="6"/>
  <c r="Q795" i="6"/>
  <c r="Q763" i="6"/>
  <c r="Q71" i="6"/>
  <c r="Q34" i="6"/>
  <c r="Q52" i="6"/>
  <c r="Q1180" i="6"/>
  <c r="Q1171" i="6"/>
  <c r="Q1157" i="6"/>
  <c r="Q1078" i="6"/>
  <c r="Q1026" i="6"/>
  <c r="Q1143" i="6"/>
  <c r="Q1106" i="6"/>
  <c r="Q1189" i="6"/>
  <c r="Q1080" i="6"/>
  <c r="Q1039" i="6"/>
  <c r="Q979" i="6"/>
  <c r="Q1097" i="6"/>
  <c r="Q991" i="6"/>
  <c r="Q1129" i="6"/>
  <c r="Q1069" i="6"/>
  <c r="Q952" i="6"/>
  <c r="Q1107" i="6"/>
  <c r="Q970" i="6"/>
  <c r="Q1132" i="6"/>
  <c r="Q990" i="6"/>
  <c r="Q1122" i="6"/>
  <c r="Q1011" i="6"/>
  <c r="Q917" i="6"/>
  <c r="Q885" i="6"/>
  <c r="Q853" i="6"/>
  <c r="Q1193" i="6"/>
  <c r="Q918" i="6"/>
  <c r="Q850" i="6"/>
  <c r="Q1035" i="6"/>
  <c r="Q923" i="6"/>
  <c r="Q928" i="6"/>
  <c r="Q864" i="6"/>
  <c r="Q942" i="6"/>
  <c r="Q823" i="6"/>
  <c r="Q791" i="6"/>
  <c r="Q759" i="6"/>
  <c r="Q24" i="6"/>
  <c r="Q42" i="6"/>
  <c r="Q60" i="6"/>
  <c r="Q1176" i="6"/>
  <c r="Q1167" i="6"/>
  <c r="Q1155" i="6"/>
  <c r="Q1062" i="6"/>
  <c r="Q1022" i="6"/>
  <c r="Q1136" i="6"/>
  <c r="Q975" i="6"/>
  <c r="Q1177" i="6"/>
  <c r="Q1073" i="6"/>
  <c r="Q1032" i="6"/>
  <c r="Q976" i="6"/>
  <c r="Q1093" i="6"/>
  <c r="Q987" i="6"/>
  <c r="Q1116" i="6"/>
  <c r="Q1052" i="6"/>
  <c r="Q948" i="6"/>
  <c r="Q1063" i="6"/>
  <c r="Q968" i="6"/>
  <c r="Q1095" i="6"/>
  <c r="Q988" i="6"/>
  <c r="Q1114" i="6"/>
  <c r="Q1000" i="6"/>
  <c r="Q913" i="6"/>
  <c r="Q881" i="6"/>
  <c r="Q849" i="6"/>
  <c r="Q1036" i="6"/>
  <c r="Q910" i="6"/>
  <c r="Q834" i="6"/>
  <c r="Q1019" i="6"/>
  <c r="Q915" i="6"/>
  <c r="Q920" i="6"/>
  <c r="Q846" i="6"/>
  <c r="Q939" i="6"/>
  <c r="Q819" i="6"/>
  <c r="Q787" i="6"/>
  <c r="Q755" i="6"/>
  <c r="Q723" i="6"/>
  <c r="Q930" i="6"/>
  <c r="Q866" i="6"/>
  <c r="Q963" i="6"/>
  <c r="Q871" i="6"/>
  <c r="Q816" i="6"/>
  <c r="Q784" i="6"/>
  <c r="Q752" i="6"/>
  <c r="Q720" i="6"/>
  <c r="Q935" i="6"/>
  <c r="Q876" i="6"/>
  <c r="Q22" i="6"/>
  <c r="Q40" i="6"/>
  <c r="Q58" i="6"/>
  <c r="Q21" i="6"/>
  <c r="Q1168" i="6"/>
  <c r="Q1178" i="6"/>
  <c r="Q1140" i="6"/>
  <c r="Q1058" i="6"/>
  <c r="Q1018" i="6"/>
  <c r="Q1127" i="6"/>
  <c r="Q972" i="6"/>
  <c r="Q1162" i="6"/>
  <c r="Q1071" i="6"/>
  <c r="Q1025" i="6"/>
  <c r="Q973" i="6"/>
  <c r="Q1084" i="6"/>
  <c r="Q985" i="6"/>
  <c r="Q1112" i="6"/>
  <c r="Q1015" i="6"/>
  <c r="Q1197" i="6"/>
  <c r="Q1060" i="6"/>
  <c r="Q966" i="6"/>
  <c r="Q1077" i="6"/>
  <c r="Q986" i="6"/>
  <c r="Q1088" i="6"/>
  <c r="Q998" i="6"/>
  <c r="Q909" i="6"/>
  <c r="Q877" i="6"/>
  <c r="Q845" i="6"/>
  <c r="Q1021" i="6"/>
  <c r="Q902" i="6"/>
  <c r="Q1159" i="6"/>
  <c r="Q993" i="6"/>
  <c r="Q1154" i="6"/>
  <c r="Q912" i="6"/>
  <c r="Q830" i="6"/>
  <c r="Q936" i="6"/>
  <c r="Q815" i="6"/>
  <c r="Q783" i="6"/>
  <c r="Q751" i="6"/>
  <c r="Q719" i="6"/>
  <c r="Q922" i="6"/>
  <c r="Q858" i="6"/>
  <c r="Q927" i="6"/>
  <c r="Q863" i="6"/>
  <c r="Q812" i="6"/>
  <c r="Q780" i="6"/>
  <c r="Q748" i="6"/>
  <c r="Q1165" i="6"/>
  <c r="Q932" i="6"/>
  <c r="Q868" i="6"/>
  <c r="Q848" i="6"/>
  <c r="Q704" i="6"/>
  <c r="Q729" i="6"/>
  <c r="Q681" i="6"/>
  <c r="Q883" i="6"/>
  <c r="Q734" i="6"/>
  <c r="Q733" i="6"/>
  <c r="Q686" i="6"/>
  <c r="Q654" i="6"/>
  <c r="Q622" i="6"/>
  <c r="Q590" i="6"/>
  <c r="Q48" i="6"/>
  <c r="Q1144" i="6"/>
  <c r="Q1023" i="6"/>
  <c r="Q1170" i="6"/>
  <c r="Q964" i="6"/>
  <c r="Q996" i="6"/>
  <c r="Q1005" i="6"/>
  <c r="Q1102" i="6"/>
  <c r="Q811" i="6"/>
  <c r="Q715" i="6"/>
  <c r="Q842" i="6"/>
  <c r="Q856" i="6"/>
  <c r="Q776" i="6"/>
  <c r="Q1061" i="6"/>
  <c r="Q860" i="6"/>
  <c r="Q762" i="6"/>
  <c r="Q761" i="6"/>
  <c r="Q677" i="6"/>
  <c r="Q798" i="6"/>
  <c r="Q765" i="6"/>
  <c r="Q682" i="6"/>
  <c r="Q638" i="6"/>
  <c r="Q598" i="6"/>
  <c r="Q562" i="6"/>
  <c r="Q530" i="6"/>
  <c r="Q891" i="6"/>
  <c r="Q708" i="6"/>
  <c r="Q769" i="6"/>
  <c r="Q687" i="6"/>
  <c r="Q655" i="6"/>
  <c r="Q623" i="6"/>
  <c r="Q591" i="6"/>
  <c r="Q559" i="6"/>
  <c r="Q867" i="6"/>
  <c r="Q706" i="6"/>
  <c r="Q589" i="6"/>
  <c r="Q503" i="6"/>
  <c r="Q572" i="6"/>
  <c r="Q609" i="6"/>
  <c r="Q509" i="6"/>
  <c r="Q560" i="6"/>
  <c r="Q493" i="6"/>
  <c r="Q461" i="6"/>
  <c r="Q429" i="6"/>
  <c r="Q397" i="6"/>
  <c r="Q365" i="6"/>
  <c r="Q333" i="6"/>
  <c r="Q301" i="6"/>
  <c r="Q700" i="6"/>
  <c r="Q549" i="6"/>
  <c r="Q628" i="6"/>
  <c r="Q494" i="6"/>
  <c r="Q462" i="6"/>
  <c r="Q430" i="6"/>
  <c r="Q398" i="6"/>
  <c r="Q66" i="6"/>
  <c r="Q1118" i="6"/>
  <c r="Q1007" i="6"/>
  <c r="Q1083" i="6"/>
  <c r="Q1145" i="6"/>
  <c r="Q925" i="6"/>
  <c r="Q955" i="6"/>
  <c r="Q965" i="6"/>
  <c r="Q799" i="6"/>
  <c r="Q703" i="6"/>
  <c r="Q1076" i="6"/>
  <c r="Q831" i="6"/>
  <c r="Q764" i="6"/>
  <c r="Q995" i="6"/>
  <c r="Q838" i="6"/>
  <c r="Q746" i="6"/>
  <c r="Q745" i="6"/>
  <c r="Q669" i="6"/>
  <c r="Q782" i="6"/>
  <c r="Q749" i="6"/>
  <c r="Q674" i="6"/>
  <c r="Q634" i="6"/>
  <c r="Q594" i="6"/>
  <c r="Q558" i="6"/>
  <c r="Q526" i="6"/>
  <c r="Q859" i="6"/>
  <c r="Q1075" i="6"/>
  <c r="Q753" i="6"/>
  <c r="Q683" i="6"/>
  <c r="Q651" i="6"/>
  <c r="Q619" i="6"/>
  <c r="Q587" i="6"/>
  <c r="Q555" i="6"/>
  <c r="Q822" i="6"/>
  <c r="Q805" i="6"/>
  <c r="Q573" i="6"/>
  <c r="Q757" i="6"/>
  <c r="Q556" i="6"/>
  <c r="Q593" i="6"/>
  <c r="Q789" i="6"/>
  <c r="Q544" i="6"/>
  <c r="Q489" i="6"/>
  <c r="Q457" i="6"/>
  <c r="Q425" i="6"/>
  <c r="Q393" i="6"/>
  <c r="Q361" i="6"/>
  <c r="Q329" i="6"/>
  <c r="Q297" i="6"/>
  <c r="Q668" i="6"/>
  <c r="Q528" i="6"/>
  <c r="Q612" i="6"/>
  <c r="Q490" i="6"/>
  <c r="Q458" i="6"/>
  <c r="Q426" i="6"/>
  <c r="Q394" i="6"/>
  <c r="Q362" i="6"/>
  <c r="Q649" i="6"/>
  <c r="Q533" i="6"/>
  <c r="Q455" i="6"/>
  <c r="Q298" i="6"/>
  <c r="Q252" i="6"/>
  <c r="Q220" i="6"/>
  <c r="Q188" i="6"/>
  <c r="Q156" i="6"/>
  <c r="Q124" i="6"/>
  <c r="Q476" i="6"/>
  <c r="Q348" i="6"/>
  <c r="Q280" i="6"/>
  <c r="Q427" i="6"/>
  <c r="Q327" i="6"/>
  <c r="Q261" i="6"/>
  <c r="Q229" i="6"/>
  <c r="Q197" i="6"/>
  <c r="Q165" i="6"/>
  <c r="Q133" i="6"/>
  <c r="Q552" i="6"/>
  <c r="Q384" i="6"/>
  <c r="Q299" i="6"/>
  <c r="Q447" i="6"/>
  <c r="Q290" i="6"/>
  <c r="Q250" i="6"/>
  <c r="Q218" i="6"/>
  <c r="Q29" i="6"/>
  <c r="Q969" i="6"/>
  <c r="Q950" i="6"/>
  <c r="Q1012" i="6"/>
  <c r="Q1051" i="6"/>
  <c r="Q905" i="6"/>
  <c r="Q894" i="6"/>
  <c r="Q904" i="6"/>
  <c r="Q779" i="6"/>
  <c r="Q1098" i="6"/>
  <c r="Q1024" i="6"/>
  <c r="Q824" i="6"/>
  <c r="Q760" i="6"/>
  <c r="Q957" i="6"/>
  <c r="Q951" i="6"/>
  <c r="Q730" i="6"/>
  <c r="Q718" i="6"/>
  <c r="Q665" i="6"/>
  <c r="Q766" i="6"/>
  <c r="Q717" i="6"/>
  <c r="Q670" i="6"/>
  <c r="Q630" i="6"/>
  <c r="Q586" i="6"/>
  <c r="Q554" i="6"/>
  <c r="Q522" i="6"/>
  <c r="Q818" i="6"/>
  <c r="Q967" i="6"/>
  <c r="Q737" i="6"/>
  <c r="Q679" i="6"/>
  <c r="Q647" i="6"/>
  <c r="Q615" i="6"/>
  <c r="Q583" i="6"/>
  <c r="Q551" i="6"/>
  <c r="Q806" i="6"/>
  <c r="Q721" i="6"/>
  <c r="Q557" i="6"/>
  <c r="Q672" i="6"/>
  <c r="Q540" i="6"/>
  <c r="Q577" i="6"/>
  <c r="Q680" i="6"/>
  <c r="Q536" i="6"/>
  <c r="Q485" i="6"/>
  <c r="Q453" i="6"/>
  <c r="Q421" i="6"/>
  <c r="Q389" i="6"/>
  <c r="Q357" i="6"/>
  <c r="Q325" i="6"/>
  <c r="Q293" i="6"/>
  <c r="Q645" i="6"/>
  <c r="Q521" i="6"/>
  <c r="Q596" i="6"/>
  <c r="Q486" i="6"/>
  <c r="Q454" i="6"/>
  <c r="Q422" i="6"/>
  <c r="Q390" i="6"/>
  <c r="Q358" i="6"/>
  <c r="Q633" i="6"/>
  <c r="Q524" i="6"/>
  <c r="Q439" i="6"/>
  <c r="Q282" i="6"/>
  <c r="Q248" i="6"/>
  <c r="Q216" i="6"/>
  <c r="Q184" i="6"/>
  <c r="Q152" i="6"/>
  <c r="Q120" i="6"/>
  <c r="Q1164" i="6"/>
  <c r="Q1146" i="6"/>
  <c r="Q1158" i="6"/>
  <c r="Q956" i="6"/>
  <c r="Q1020" i="6"/>
  <c r="Q893" i="6"/>
  <c r="Q870" i="6"/>
  <c r="Q880" i="6"/>
  <c r="Q767" i="6"/>
  <c r="Q945" i="6"/>
  <c r="Q1008" i="6"/>
  <c r="Q820" i="6"/>
  <c r="Q756" i="6"/>
  <c r="Q938" i="6"/>
  <c r="Q907" i="6"/>
  <c r="Q716" i="6"/>
  <c r="Q701" i="6"/>
  <c r="Q661" i="6"/>
  <c r="Q750" i="6"/>
  <c r="Q705" i="6"/>
  <c r="Q666" i="6"/>
  <c r="Q626" i="6"/>
  <c r="Q582" i="6"/>
  <c r="Q550" i="6"/>
  <c r="Q518" i="6"/>
  <c r="Q802" i="6"/>
  <c r="Q843" i="6"/>
  <c r="Q722" i="6"/>
  <c r="Q675" i="6"/>
  <c r="Q643" i="6"/>
  <c r="Q611" i="6"/>
  <c r="Q579" i="6"/>
  <c r="Q547" i="6"/>
  <c r="Q790" i="6"/>
  <c r="Q684" i="6"/>
  <c r="Q541" i="6"/>
  <c r="Q652" i="6"/>
  <c r="Q527" i="6"/>
  <c r="Q561" i="6"/>
  <c r="Q640" i="6"/>
  <c r="Q523" i="6"/>
  <c r="Q481" i="6"/>
  <c r="Q449" i="6"/>
  <c r="Q417" i="6"/>
  <c r="Q385" i="6"/>
  <c r="Q353" i="6"/>
  <c r="Q321" i="6"/>
  <c r="Q289" i="6"/>
  <c r="Q629" i="6"/>
  <c r="Q512" i="6"/>
  <c r="Q580" i="6"/>
  <c r="Q482" i="6"/>
  <c r="Q450" i="6"/>
  <c r="Q418" i="6"/>
  <c r="Q1153" i="6"/>
  <c r="Q1137" i="6"/>
  <c r="Q1047" i="6"/>
  <c r="Q1169" i="6"/>
  <c r="Q984" i="6"/>
  <c r="Q873" i="6"/>
  <c r="Q1139" i="6"/>
  <c r="Q1135" i="6"/>
  <c r="Q747" i="6"/>
  <c r="Q914" i="6"/>
  <c r="Q919" i="6"/>
  <c r="Q808" i="6"/>
  <c r="Q744" i="6"/>
  <c r="Q924" i="6"/>
  <c r="Q875" i="6"/>
  <c r="Q1125" i="6"/>
  <c r="Q697" i="6"/>
  <c r="Q657" i="6"/>
  <c r="Q712" i="6"/>
  <c r="Q702" i="6"/>
  <c r="Q662" i="6"/>
  <c r="Q618" i="6"/>
  <c r="Q578" i="6"/>
  <c r="Q546" i="6"/>
  <c r="Q514" i="6"/>
  <c r="Q786" i="6"/>
  <c r="Q836" i="6"/>
  <c r="Q713" i="6"/>
  <c r="Q671" i="6"/>
  <c r="Q639" i="6"/>
  <c r="Q607" i="6"/>
  <c r="Q575" i="6"/>
  <c r="Q543" i="6"/>
  <c r="Q774" i="6"/>
  <c r="Q653" i="6"/>
  <c r="Q537" i="6"/>
  <c r="Q636" i="6"/>
  <c r="Q692" i="6"/>
  <c r="Q545" i="6"/>
  <c r="Q624" i="6"/>
  <c r="Q507" i="6"/>
  <c r="Q477" i="6"/>
  <c r="Q445" i="6"/>
  <c r="Q413" i="6"/>
  <c r="Q381" i="6"/>
  <c r="Q349" i="6"/>
  <c r="Q317" i="6"/>
  <c r="Q285" i="6"/>
  <c r="Q613" i="6"/>
  <c r="Q821" i="6"/>
  <c r="Q564" i="6"/>
  <c r="Q478" i="6"/>
  <c r="Q446" i="6"/>
  <c r="Q414" i="6"/>
  <c r="Q382" i="6"/>
  <c r="Q350" i="6"/>
  <c r="Q601" i="6"/>
  <c r="Q508" i="6"/>
  <c r="Q407" i="6"/>
  <c r="Q272" i="6"/>
  <c r="Q240" i="6"/>
  <c r="Q208" i="6"/>
  <c r="Q176" i="6"/>
  <c r="Q144" i="6"/>
  <c r="Q112" i="6"/>
  <c r="Q428" i="6"/>
  <c r="Q322" i="6"/>
  <c r="Q515" i="6"/>
  <c r="Q379" i="6"/>
  <c r="Q294" i="6"/>
  <c r="Q249" i="6"/>
  <c r="Q217" i="6"/>
  <c r="Q185" i="6"/>
  <c r="Q153" i="6"/>
  <c r="Q121" i="6"/>
  <c r="Q464" i="6"/>
  <c r="Q340" i="6"/>
  <c r="Q696" i="6"/>
  <c r="Q399" i="6"/>
  <c r="Q270" i="6"/>
  <c r="Q238" i="6"/>
  <c r="Q206" i="6"/>
  <c r="Q1054" i="6"/>
  <c r="Q1064" i="6"/>
  <c r="Q983" i="6"/>
  <c r="Q1049" i="6"/>
  <c r="Q1085" i="6"/>
  <c r="Q841" i="6"/>
  <c r="Q971" i="6"/>
  <c r="Q933" i="6"/>
  <c r="Q731" i="6"/>
  <c r="Q882" i="6"/>
  <c r="Q887" i="6"/>
  <c r="Q792" i="6"/>
  <c r="Q728" i="6"/>
  <c r="Q892" i="6"/>
  <c r="Q810" i="6"/>
  <c r="Q793" i="6"/>
  <c r="Q30" i="6"/>
  <c r="Q1014" i="6"/>
  <c r="Q1048" i="6"/>
  <c r="Q934" i="6"/>
  <c r="Q1003" i="6"/>
  <c r="Q1028" i="6"/>
  <c r="Q829" i="6"/>
  <c r="Q937" i="6"/>
  <c r="Q835" i="6"/>
  <c r="Q727" i="6"/>
  <c r="Q874" i="6"/>
  <c r="Q879" i="6"/>
  <c r="Q788" i="6"/>
  <c r="Q724" i="6"/>
  <c r="Q884" i="6"/>
  <c r="Q778" i="6"/>
  <c r="Q777" i="6"/>
  <c r="Q685" i="6"/>
  <c r="Q814" i="6"/>
  <c r="Q781" i="6"/>
  <c r="Q690" i="6"/>
  <c r="Q642" i="6"/>
  <c r="Q602" i="6"/>
  <c r="Q566" i="6"/>
  <c r="Q534" i="6"/>
  <c r="Q502" i="6"/>
  <c r="Q738" i="6"/>
  <c r="Q785" i="6"/>
  <c r="Q691" i="6"/>
  <c r="Q659" i="6"/>
  <c r="Q627" i="6"/>
  <c r="Q595" i="6"/>
  <c r="Q563" i="6"/>
  <c r="Q899" i="6"/>
  <c r="Q726" i="6"/>
  <c r="Q605" i="6"/>
  <c r="Q513" i="6"/>
  <c r="Q588" i="6"/>
  <c r="Q625" i="6"/>
  <c r="Q516" i="6"/>
  <c r="Q576" i="6"/>
  <c r="Q497" i="6"/>
  <c r="Q465" i="6"/>
  <c r="Q433" i="6"/>
  <c r="Q401" i="6"/>
  <c r="Q369" i="6"/>
  <c r="Q337" i="6"/>
  <c r="Q305" i="6"/>
  <c r="Q741" i="6"/>
  <c r="Q565" i="6"/>
  <c r="Q644" i="6"/>
  <c r="Q498" i="6"/>
  <c r="Q466" i="6"/>
  <c r="Q434" i="6"/>
  <c r="Q402" i="6"/>
  <c r="Q370" i="6"/>
  <c r="Q709" i="6"/>
  <c r="Q553" i="6"/>
  <c r="Q487" i="6"/>
  <c r="Q359" i="6"/>
  <c r="Q260" i="6"/>
  <c r="Q228" i="6"/>
  <c r="Q196" i="6"/>
  <c r="Q164" i="6"/>
  <c r="Q132" i="6"/>
  <c r="Q861" i="6"/>
  <c r="Q900" i="6"/>
  <c r="Q797" i="6"/>
  <c r="Q570" i="6"/>
  <c r="Q801" i="6"/>
  <c r="Q599" i="6"/>
  <c r="Q621" i="6"/>
  <c r="Q525" i="6"/>
  <c r="Q437" i="6"/>
  <c r="Q309" i="6"/>
  <c r="Q519" i="6"/>
  <c r="Q378" i="6"/>
  <c r="Q585" i="6"/>
  <c r="Q391" i="6"/>
  <c r="Q236" i="6"/>
  <c r="Q172" i="6"/>
  <c r="Q108" i="6"/>
  <c r="Q380" i="6"/>
  <c r="Q725" i="6"/>
  <c r="Q363" i="6"/>
  <c r="Q269" i="6"/>
  <c r="Q225" i="6"/>
  <c r="Q181" i="6"/>
  <c r="Q141" i="6"/>
  <c r="Q496" i="6"/>
  <c r="Q332" i="6"/>
  <c r="Q479" i="6"/>
  <c r="Q278" i="6"/>
  <c r="Q234" i="6"/>
  <c r="Q194" i="6"/>
  <c r="Q162" i="6"/>
  <c r="Q468" i="6"/>
  <c r="Q342" i="6"/>
  <c r="Q499" i="6"/>
  <c r="Q371" i="6"/>
  <c r="Q279" i="6"/>
  <c r="Q247" i="6"/>
  <c r="Q215" i="6"/>
  <c r="Q183" i="6"/>
  <c r="Q151" i="6"/>
  <c r="Q119" i="6"/>
  <c r="Q87" i="6"/>
  <c r="Q328" i="6"/>
  <c r="Q122" i="6"/>
  <c r="Q307" i="6"/>
  <c r="Q291" i="6"/>
  <c r="Q336" i="6"/>
  <c r="Q664" i="6"/>
  <c r="Q1081" i="6"/>
  <c r="Q855" i="6"/>
  <c r="Q698" i="6"/>
  <c r="Q542" i="6"/>
  <c r="Q699" i="6"/>
  <c r="Q571" i="6"/>
  <c r="Q529" i="6"/>
  <c r="Q608" i="6"/>
  <c r="Q409" i="6"/>
  <c r="Q281" i="6"/>
  <c r="Q474" i="6"/>
  <c r="Q374" i="6"/>
  <c r="Q569" i="6"/>
  <c r="Q375" i="6"/>
  <c r="Q232" i="6"/>
  <c r="Q168" i="6"/>
  <c r="Q648" i="6"/>
  <c r="Q364" i="6"/>
  <c r="Q600" i="6"/>
  <c r="Q347" i="6"/>
  <c r="Q265" i="6"/>
  <c r="Q221" i="6"/>
  <c r="Q177" i="6"/>
  <c r="Q137" i="6"/>
  <c r="Q480" i="6"/>
  <c r="Q324" i="6"/>
  <c r="Q463" i="6"/>
  <c r="Q274" i="6"/>
  <c r="Q230" i="6"/>
  <c r="Q190" i="6"/>
  <c r="Q158" i="6"/>
  <c r="Q452" i="6"/>
  <c r="Q334" i="6"/>
  <c r="Q483" i="6"/>
  <c r="Q355" i="6"/>
  <c r="Q275" i="6"/>
  <c r="Q243" i="6"/>
  <c r="Q211" i="6"/>
  <c r="Q179" i="6"/>
  <c r="Q147" i="6"/>
  <c r="Q115" i="6"/>
  <c r="Q83" i="6"/>
  <c r="Q104" i="6"/>
  <c r="Q114" i="6"/>
  <c r="Q100" i="6"/>
  <c r="Q98" i="6"/>
  <c r="Q316" i="6"/>
  <c r="Q408" i="6"/>
  <c r="Q953" i="6"/>
  <c r="Q809" i="6"/>
  <c r="Q694" i="6"/>
  <c r="Q538" i="6"/>
  <c r="Q695" i="6"/>
  <c r="Q567" i="6"/>
  <c r="Q520" i="6"/>
  <c r="Q592" i="6"/>
  <c r="Q405" i="6"/>
  <c r="Q827" i="6"/>
  <c r="Q470" i="6"/>
  <c r="Q366" i="6"/>
  <c r="Q535" i="6"/>
  <c r="Q314" i="6"/>
  <c r="Q224" i="6"/>
  <c r="Q160" i="6"/>
  <c r="Q531" i="6"/>
  <c r="Q338" i="6"/>
  <c r="Q491" i="6"/>
  <c r="Q343" i="6"/>
  <c r="Q257" i="6"/>
  <c r="Q213" i="6"/>
  <c r="Q173" i="6"/>
  <c r="Q129" i="6"/>
  <c r="Q448" i="6"/>
  <c r="Q315" i="6"/>
  <c r="Q431" i="6"/>
  <c r="Q266" i="6"/>
  <c r="Q226" i="6"/>
  <c r="Q186" i="6"/>
  <c r="Q154" i="6"/>
  <c r="Q436" i="6"/>
  <c r="Q326" i="6"/>
  <c r="Q467" i="6"/>
  <c r="Q339" i="6"/>
  <c r="Q271" i="6"/>
  <c r="Q239" i="6"/>
  <c r="Q207" i="6"/>
  <c r="Q175" i="6"/>
  <c r="Q143" i="6"/>
  <c r="Q111" i="6"/>
  <c r="Q616" i="6"/>
  <c r="Q97" i="6"/>
  <c r="Q106" i="6"/>
  <c r="Q93" i="6"/>
  <c r="Q376" i="6"/>
  <c r="Q142" i="6"/>
  <c r="Q300" i="6"/>
  <c r="Q1131" i="6"/>
  <c r="Q735" i="6"/>
  <c r="Q693" i="6"/>
  <c r="Q658" i="6"/>
  <c r="Q510" i="6"/>
  <c r="Q667" i="6"/>
  <c r="Q539" i="6"/>
  <c r="Q620" i="6"/>
  <c r="Q504" i="6"/>
  <c r="Q377" i="6"/>
  <c r="Q597" i="6"/>
  <c r="Q442" i="6"/>
  <c r="Q354" i="6"/>
  <c r="Q517" i="6"/>
  <c r="Q276" i="6"/>
  <c r="Q212" i="6"/>
  <c r="Q148" i="6"/>
  <c r="Q492" i="6"/>
  <c r="Q330" i="6"/>
  <c r="Q475" i="6"/>
  <c r="Q335" i="6"/>
  <c r="Q253" i="6"/>
  <c r="Q209" i="6"/>
  <c r="Q169" i="6"/>
  <c r="Q125" i="6"/>
  <c r="Q432" i="6"/>
  <c r="Q308" i="6"/>
  <c r="Q415" i="6"/>
  <c r="Q262" i="6"/>
  <c r="Q222" i="6"/>
  <c r="Q182" i="6"/>
  <c r="Q150" i="6"/>
  <c r="Q420" i="6"/>
  <c r="Q311" i="6"/>
  <c r="Q451" i="6"/>
  <c r="Q331" i="6"/>
  <c r="Q267" i="6"/>
  <c r="Q235" i="6"/>
  <c r="Q203" i="6"/>
  <c r="Q171" i="6"/>
  <c r="Q139" i="6"/>
  <c r="Q107" i="6"/>
  <c r="Q488" i="6"/>
  <c r="Q88" i="6"/>
  <c r="Q102" i="6"/>
  <c r="Q84" i="6"/>
  <c r="Q96" i="6"/>
  <c r="Q134" i="6"/>
  <c r="Q101" i="6"/>
  <c r="Q1089" i="6"/>
  <c r="Q890" i="6"/>
  <c r="Q689" i="6"/>
  <c r="Q650" i="6"/>
  <c r="Q506" i="6"/>
  <c r="Q663" i="6"/>
  <c r="Q1067" i="6"/>
  <c r="Q604" i="6"/>
  <c r="Q501" i="6"/>
  <c r="Q373" i="6"/>
  <c r="Q581" i="6"/>
  <c r="Q438" i="6"/>
  <c r="Q346" i="6"/>
  <c r="Q505" i="6"/>
  <c r="Q268" i="6"/>
  <c r="Q204" i="6"/>
  <c r="Q140" i="6"/>
  <c r="Q460" i="6"/>
  <c r="Q312" i="6"/>
  <c r="Q459" i="6"/>
  <c r="Q319" i="6"/>
  <c r="Q245" i="6"/>
  <c r="Q205" i="6"/>
  <c r="Q161" i="6"/>
  <c r="Q117" i="6"/>
  <c r="Q416" i="6"/>
  <c r="Q292" i="6"/>
  <c r="Q383" i="6"/>
  <c r="Q258" i="6"/>
  <c r="Q214" i="6"/>
  <c r="Q178" i="6"/>
  <c r="Q146" i="6"/>
  <c r="Q404" i="6"/>
  <c r="Q304" i="6"/>
  <c r="Q435" i="6"/>
  <c r="Q323" i="6"/>
  <c r="Q263" i="6"/>
  <c r="Q231" i="6"/>
  <c r="Q199" i="6"/>
  <c r="Q167" i="6"/>
  <c r="Q135" i="6"/>
  <c r="Q103" i="6"/>
  <c r="Q360" i="6"/>
  <c r="Q77" i="6"/>
  <c r="Q86" i="6"/>
  <c r="Q78" i="6"/>
  <c r="Q89" i="6"/>
  <c r="Q126" i="6"/>
  <c r="Q92" i="6"/>
  <c r="Q1027" i="6"/>
  <c r="Q895" i="6"/>
  <c r="Q1109" i="6"/>
  <c r="Q610" i="6"/>
  <c r="Q770" i="6"/>
  <c r="Q635" i="6"/>
  <c r="Q758" i="6"/>
  <c r="Q660" i="6"/>
  <c r="Q473" i="6"/>
  <c r="Q345" i="6"/>
  <c r="Q688" i="6"/>
  <c r="Q410" i="6"/>
  <c r="Q773" i="6"/>
  <c r="Q568" i="6"/>
  <c r="Q264" i="6"/>
  <c r="Q200" i="6"/>
  <c r="Q136" i="6"/>
  <c r="Q444" i="6"/>
  <c r="Q303" i="6"/>
  <c r="Q443" i="6"/>
  <c r="Q310" i="6"/>
  <c r="Q241" i="6"/>
  <c r="Q201" i="6"/>
  <c r="Q157" i="6"/>
  <c r="Q113" i="6"/>
  <c r="Q400" i="6"/>
  <c r="Q283" i="6"/>
  <c r="Q367" i="6"/>
  <c r="Q254" i="6"/>
  <c r="Q210" i="6"/>
  <c r="Q174" i="6"/>
  <c r="Q584" i="6"/>
  <c r="Q388" i="6"/>
  <c r="Q295" i="6"/>
  <c r="Q419" i="6"/>
  <c r="Q318" i="6"/>
  <c r="Q259" i="6"/>
  <c r="Q227" i="6"/>
  <c r="Q195" i="6"/>
  <c r="Q163" i="6"/>
  <c r="Q131" i="6"/>
  <c r="Q99" i="6"/>
  <c r="Q284" i="6"/>
  <c r="Q392" i="6"/>
  <c r="Q81" i="6"/>
  <c r="Q511" i="6"/>
  <c r="Q82" i="6"/>
  <c r="Q118" i="6"/>
  <c r="Q85" i="6"/>
  <c r="Q1119" i="6"/>
  <c r="Q796" i="6"/>
  <c r="Q839" i="6"/>
  <c r="Q606" i="6"/>
  <c r="Q754" i="6"/>
  <c r="Q631" i="6"/>
  <c r="Q742" i="6"/>
  <c r="Q641" i="6"/>
  <c r="Q469" i="6"/>
  <c r="Q341" i="6"/>
  <c r="Q656" i="6"/>
  <c r="Q406" i="6"/>
  <c r="Q676" i="6"/>
  <c r="Q471" i="6"/>
  <c r="Q256" i="6"/>
  <c r="Q192" i="6"/>
  <c r="Q128" i="6"/>
  <c r="Q941" i="6"/>
  <c r="Q441" i="6"/>
  <c r="Q116" i="6"/>
  <c r="Q273" i="6"/>
  <c r="Q105" i="6"/>
  <c r="Q242" i="6"/>
  <c r="Q356" i="6"/>
  <c r="Q251" i="6"/>
  <c r="Q123" i="6"/>
  <c r="Q344" i="6"/>
  <c r="Q76" i="6"/>
  <c r="Q732" i="6"/>
  <c r="Q313" i="6"/>
  <c r="Q412" i="6"/>
  <c r="Q237" i="6"/>
  <c r="Q368" i="6"/>
  <c r="Q202" i="6"/>
  <c r="Q288" i="6"/>
  <c r="Q223" i="6"/>
  <c r="Q95" i="6"/>
  <c r="Q424" i="6"/>
  <c r="Q813" i="6"/>
  <c r="Q548" i="6"/>
  <c r="Q396" i="6"/>
  <c r="Q233" i="6"/>
  <c r="Q352" i="6"/>
  <c r="Q198" i="6"/>
  <c r="Q1059" i="6"/>
  <c r="Q219" i="6"/>
  <c r="Q91" i="6"/>
  <c r="Q320" i="6"/>
  <c r="Q574" i="6"/>
  <c r="Q386" i="6"/>
  <c r="Q296" i="6"/>
  <c r="Q193" i="6"/>
  <c r="Q632" i="6"/>
  <c r="Q170" i="6"/>
  <c r="Q403" i="6"/>
  <c r="Q191" i="6"/>
  <c r="Q90" i="6"/>
  <c r="Q79" i="6"/>
  <c r="Q817" i="6"/>
  <c r="Q617" i="6"/>
  <c r="Q287" i="6"/>
  <c r="Q189" i="6"/>
  <c r="Q495" i="6"/>
  <c r="Q166" i="6"/>
  <c r="Q387" i="6"/>
  <c r="Q187" i="6"/>
  <c r="Q440" i="6"/>
  <c r="Q456" i="6"/>
  <c r="Q603" i="6"/>
  <c r="Q423" i="6"/>
  <c r="Q411" i="6"/>
  <c r="Q149" i="6"/>
  <c r="Q351" i="6"/>
  <c r="Q500" i="6"/>
  <c r="Q302" i="6"/>
  <c r="Q159" i="6"/>
  <c r="Q138" i="6"/>
  <c r="Q110" i="6"/>
  <c r="Q637" i="6"/>
  <c r="Q306" i="6"/>
  <c r="Q130" i="6"/>
  <c r="Q532" i="6"/>
  <c r="Q246" i="6"/>
  <c r="Q472" i="6"/>
  <c r="Q244" i="6"/>
  <c r="Q484" i="6"/>
  <c r="Q94" i="6"/>
  <c r="Q180" i="6"/>
  <c r="Q372" i="6"/>
  <c r="Q80" i="6"/>
  <c r="Q395" i="6"/>
  <c r="Q286" i="6"/>
  <c r="Q277" i="6"/>
  <c r="Q255" i="6"/>
  <c r="Q145" i="6"/>
  <c r="Q109" i="6"/>
  <c r="Q155" i="6"/>
  <c r="Q127" i="6"/>
  <c r="P1204" i="6"/>
  <c r="P1172" i="6"/>
  <c r="P1140" i="6"/>
  <c r="P1108" i="6"/>
  <c r="P1189" i="6"/>
  <c r="P1198" i="6"/>
  <c r="P1166" i="6"/>
  <c r="P1134" i="6"/>
  <c r="P1102" i="6"/>
  <c r="P1103" i="6"/>
  <c r="P1061" i="6"/>
  <c r="P1029" i="6"/>
  <c r="P997" i="6"/>
  <c r="P965" i="6"/>
  <c r="P1200" i="6"/>
  <c r="P1168" i="6"/>
  <c r="P1136" i="6"/>
  <c r="P1104" i="6"/>
  <c r="P1185" i="6"/>
  <c r="P1194" i="6"/>
  <c r="P1162" i="6"/>
  <c r="P1130" i="6"/>
  <c r="P1098" i="6"/>
  <c r="P1089" i="6"/>
  <c r="P1057" i="6"/>
  <c r="P1025" i="6"/>
  <c r="P993" i="6"/>
  <c r="P961" i="6"/>
  <c r="P1199" i="6"/>
  <c r="P1191" i="6"/>
  <c r="P1099" i="6"/>
  <c r="P1054" i="6"/>
  <c r="P1008" i="6"/>
  <c r="P1195" i="6"/>
  <c r="P1059" i="6"/>
  <c r="P1018" i="6"/>
  <c r="P996" i="6"/>
  <c r="P1105" i="6"/>
  <c r="P971" i="6"/>
  <c r="P902" i="6"/>
  <c r="P870" i="6"/>
  <c r="P838" i="6"/>
  <c r="P1046" i="6"/>
  <c r="P927" i="6"/>
  <c r="P895" i="6"/>
  <c r="P863" i="6"/>
  <c r="P1023" i="6"/>
  <c r="P1071" i="6"/>
  <c r="P972" i="6"/>
  <c r="P916" i="6"/>
  <c r="P884" i="6"/>
  <c r="P1196" i="6"/>
  <c r="P1164" i="6"/>
  <c r="P1132" i="6"/>
  <c r="P1100" i="6"/>
  <c r="P1181" i="6"/>
  <c r="P1190" i="6"/>
  <c r="P1158" i="6"/>
  <c r="P1126" i="6"/>
  <c r="P1094" i="6"/>
  <c r="P1085" i="6"/>
  <c r="P1053" i="6"/>
  <c r="P1021" i="6"/>
  <c r="P989" i="6"/>
  <c r="P957" i="6"/>
  <c r="P1192" i="6"/>
  <c r="P1160" i="6"/>
  <c r="P1128" i="6"/>
  <c r="P1096" i="6"/>
  <c r="P1177" i="6"/>
  <c r="P1186" i="6"/>
  <c r="P1154" i="6"/>
  <c r="P1122" i="6"/>
  <c r="P1090" i="6"/>
  <c r="P1081" i="6"/>
  <c r="P1049" i="6"/>
  <c r="P1017" i="6"/>
  <c r="P985" i="6"/>
  <c r="P953" i="6"/>
  <c r="P1153" i="6"/>
  <c r="P1188" i="6"/>
  <c r="P1156" i="6"/>
  <c r="P1124" i="6"/>
  <c r="P1092" i="6"/>
  <c r="P1173" i="6"/>
  <c r="P1182" i="6"/>
  <c r="P1150" i="6"/>
  <c r="P1118" i="6"/>
  <c r="P1203" i="6"/>
  <c r="P1077" i="6"/>
  <c r="P1045" i="6"/>
  <c r="P1013" i="6"/>
  <c r="P981" i="6"/>
  <c r="P949" i="6"/>
  <c r="P1151" i="6"/>
  <c r="P1184" i="6"/>
  <c r="P1152" i="6"/>
  <c r="P1120" i="6"/>
  <c r="P1201" i="6"/>
  <c r="P1169" i="6"/>
  <c r="P1178" i="6"/>
  <c r="P1146" i="6"/>
  <c r="P1114" i="6"/>
  <c r="P1171" i="6"/>
  <c r="P1073" i="6"/>
  <c r="P1041" i="6"/>
  <c r="P1009" i="6"/>
  <c r="P977" i="6"/>
  <c r="P945" i="6"/>
  <c r="P1149" i="6"/>
  <c r="P1129" i="6"/>
  <c r="P1072" i="6"/>
  <c r="P1031" i="6"/>
  <c r="P992" i="6"/>
  <c r="P1082" i="6"/>
  <c r="P1036" i="6"/>
  <c r="P1155" i="6"/>
  <c r="P1139" i="6"/>
  <c r="P1010" i="6"/>
  <c r="P918" i="6"/>
  <c r="P886" i="6"/>
  <c r="P854" i="6"/>
  <c r="P1097" i="6"/>
  <c r="P946" i="6"/>
  <c r="P911" i="6"/>
  <c r="P879" i="6"/>
  <c r="P1137" i="6"/>
  <c r="P956" i="6"/>
  <c r="P982" i="6"/>
  <c r="P932" i="6"/>
  <c r="P900" i="6"/>
  <c r="P1193" i="6"/>
  <c r="P1106" i="6"/>
  <c r="P1001" i="6"/>
  <c r="P1117" i="6"/>
  <c r="P1088" i="6"/>
  <c r="P1038" i="6"/>
  <c r="P963" i="6"/>
  <c r="P1052" i="6"/>
  <c r="P1183" i="6"/>
  <c r="P1121" i="6"/>
  <c r="P930" i="6"/>
  <c r="P890" i="6"/>
  <c r="P846" i="6"/>
  <c r="P1035" i="6"/>
  <c r="P915" i="6"/>
  <c r="P871" i="6"/>
  <c r="P1012" i="6"/>
  <c r="P1003" i="6"/>
  <c r="P924" i="6"/>
  <c r="P880" i="6"/>
  <c r="P1095" i="6"/>
  <c r="P986" i="6"/>
  <c r="P852" i="6"/>
  <c r="P805" i="6"/>
  <c r="P773" i="6"/>
  <c r="P741" i="6"/>
  <c r="P934" i="6"/>
  <c r="P818" i="6"/>
  <c r="P786" i="6"/>
  <c r="P754" i="6"/>
  <c r="P722" i="6"/>
  <c r="P893" i="6"/>
  <c r="P1039" i="6"/>
  <c r="P828" i="6"/>
  <c r="P795" i="6"/>
  <c r="P763" i="6"/>
  <c r="P731" i="6"/>
  <c r="P1076" i="6"/>
  <c r="P831" i="6"/>
  <c r="P796" i="6"/>
  <c r="P764" i="6"/>
  <c r="P732" i="6"/>
  <c r="P721" i="6"/>
  <c r="P676" i="6"/>
  <c r="P644" i="6"/>
  <c r="P612" i="6"/>
  <c r="P580" i="6"/>
  <c r="P548" i="6"/>
  <c r="P704" i="6"/>
  <c r="P685" i="6"/>
  <c r="P653" i="6"/>
  <c r="P621" i="6"/>
  <c r="P589" i="6"/>
  <c r="P557" i="6"/>
  <c r="P717" i="6"/>
  <c r="P682" i="6"/>
  <c r="P650" i="6"/>
  <c r="P618" i="6"/>
  <c r="P586" i="6"/>
  <c r="P554" i="6"/>
  <c r="P857" i="6"/>
  <c r="P683" i="6"/>
  <c r="P651" i="6"/>
  <c r="P619" i="6"/>
  <c r="P587" i="6"/>
  <c r="P555" i="6"/>
  <c r="P523" i="6"/>
  <c r="P491" i="6"/>
  <c r="P459" i="6"/>
  <c r="P427" i="6"/>
  <c r="P395" i="6"/>
  <c r="P363" i="6"/>
  <c r="P331" i="6"/>
  <c r="P518" i="6"/>
  <c r="P472" i="6"/>
  <c r="P1180" i="6"/>
  <c r="P1165" i="6"/>
  <c r="P1135" i="6"/>
  <c r="P973" i="6"/>
  <c r="P1101" i="6"/>
  <c r="P1086" i="6"/>
  <c r="P1024" i="6"/>
  <c r="P960" i="6"/>
  <c r="P1050" i="6"/>
  <c r="P1123" i="6"/>
  <c r="P1109" i="6"/>
  <c r="P926" i="6"/>
  <c r="P882" i="6"/>
  <c r="P842" i="6"/>
  <c r="P1032" i="6"/>
  <c r="P907" i="6"/>
  <c r="P867" i="6"/>
  <c r="P962" i="6"/>
  <c r="P1176" i="6"/>
  <c r="P1202" i="6"/>
  <c r="P1119" i="6"/>
  <c r="P969" i="6"/>
  <c r="P1161" i="6"/>
  <c r="P1079" i="6"/>
  <c r="P1022" i="6"/>
  <c r="P1143" i="6"/>
  <c r="P1043" i="6"/>
  <c r="P1002" i="6"/>
  <c r="P1078" i="6"/>
  <c r="P922" i="6"/>
  <c r="P878" i="6"/>
  <c r="P834" i="6"/>
  <c r="P950" i="6"/>
  <c r="P903" i="6"/>
  <c r="P859" i="6"/>
  <c r="P958" i="6"/>
  <c r="P976" i="6"/>
  <c r="P912" i="6"/>
  <c r="P872" i="6"/>
  <c r="P1062" i="6"/>
  <c r="P980" i="6"/>
  <c r="P836" i="6"/>
  <c r="P797" i="6"/>
  <c r="P765" i="6"/>
  <c r="P733" i="6"/>
  <c r="P987" i="6"/>
  <c r="P810" i="6"/>
  <c r="P778" i="6"/>
  <c r="P746" i="6"/>
  <c r="P1087" i="6"/>
  <c r="P877" i="6"/>
  <c r="P942" i="6"/>
  <c r="P819" i="6"/>
  <c r="P787" i="6"/>
  <c r="P755" i="6"/>
  <c r="P723" i="6"/>
  <c r="P1000" i="6"/>
  <c r="P820" i="6"/>
  <c r="P788" i="6"/>
  <c r="P756" i="6"/>
  <c r="P724" i="6"/>
  <c r="P700" i="6"/>
  <c r="P668" i="6"/>
  <c r="P636" i="6"/>
  <c r="P604" i="6"/>
  <c r="P572" i="6"/>
  <c r="P540" i="6"/>
  <c r="P825" i="6"/>
  <c r="P677" i="6"/>
  <c r="P645" i="6"/>
  <c r="P613" i="6"/>
  <c r="P581" i="6"/>
  <c r="P549" i="6"/>
  <c r="P705" i="6"/>
  <c r="P674" i="6"/>
  <c r="P642" i="6"/>
  <c r="P610" i="6"/>
  <c r="P578" i="6"/>
  <c r="P546" i="6"/>
  <c r="P713" i="6"/>
  <c r="P675" i="6"/>
  <c r="P643" i="6"/>
  <c r="P611" i="6"/>
  <c r="P579" i="6"/>
  <c r="P547" i="6"/>
  <c r="P515" i="6"/>
  <c r="P483" i="6"/>
  <c r="P451" i="6"/>
  <c r="P419" i="6"/>
  <c r="P387" i="6"/>
  <c r="P355" i="6"/>
  <c r="P323" i="6"/>
  <c r="P496" i="6"/>
  <c r="P1148" i="6"/>
  <c r="P1174" i="6"/>
  <c r="P1069" i="6"/>
  <c r="P941" i="6"/>
  <c r="P1159" i="6"/>
  <c r="P1070" i="6"/>
  <c r="P1015" i="6"/>
  <c r="P1115" i="6"/>
  <c r="P1034" i="6"/>
  <c r="P999" i="6"/>
  <c r="P1067" i="6"/>
  <c r="P914" i="6"/>
  <c r="P874" i="6"/>
  <c r="P830" i="6"/>
  <c r="P943" i="6"/>
  <c r="P899" i="6"/>
  <c r="P1187" i="6"/>
  <c r="P954" i="6"/>
  <c r="P974" i="6"/>
  <c r="P908" i="6"/>
  <c r="P868" i="6"/>
  <c r="P1051" i="6"/>
  <c r="P944" i="6"/>
  <c r="P827" i="6"/>
  <c r="P793" i="6"/>
  <c r="P761" i="6"/>
  <c r="P729" i="6"/>
  <c r="P855" i="6"/>
  <c r="P806" i="6"/>
  <c r="P774" i="6"/>
  <c r="P742" i="6"/>
  <c r="P959" i="6"/>
  <c r="P869" i="6"/>
  <c r="P939" i="6"/>
  <c r="P815" i="6"/>
  <c r="P783" i="6"/>
  <c r="P751" i="6"/>
  <c r="P1175" i="6"/>
  <c r="P952" i="6"/>
  <c r="P816" i="6"/>
  <c r="P1144" i="6"/>
  <c r="P1170" i="6"/>
  <c r="P1065" i="6"/>
  <c r="P937" i="6"/>
  <c r="P1145" i="6"/>
  <c r="P1063" i="6"/>
  <c r="P1006" i="6"/>
  <c r="P1084" i="6"/>
  <c r="P1027" i="6"/>
  <c r="P970" i="6"/>
  <c r="P1064" i="6"/>
  <c r="P910" i="6"/>
  <c r="P866" i="6"/>
  <c r="P826" i="6"/>
  <c r="P940" i="6"/>
  <c r="P891" i="6"/>
  <c r="P1179" i="6"/>
  <c r="P1107" i="6"/>
  <c r="P968" i="6"/>
  <c r="P904" i="6"/>
  <c r="P864" i="6"/>
  <c r="P1048" i="6"/>
  <c r="P1044" i="6"/>
  <c r="P821" i="6"/>
  <c r="P789" i="6"/>
  <c r="P757" i="6"/>
  <c r="P725" i="6"/>
  <c r="P848" i="6"/>
  <c r="P802" i="6"/>
  <c r="P770" i="6"/>
  <c r="P738" i="6"/>
  <c r="P925" i="6"/>
  <c r="P861" i="6"/>
  <c r="P936" i="6"/>
  <c r="P811" i="6"/>
  <c r="P779" i="6"/>
  <c r="P747" i="6"/>
  <c r="P1113" i="6"/>
  <c r="P948" i="6"/>
  <c r="P812" i="6"/>
  <c r="P780" i="6"/>
  <c r="P748" i="6"/>
  <c r="P716" i="6"/>
  <c r="P692" i="6"/>
  <c r="P660" i="6"/>
  <c r="P628" i="6"/>
  <c r="P596" i="6"/>
  <c r="P564" i="6"/>
  <c r="P947" i="6"/>
  <c r="P701" i="6"/>
  <c r="P669" i="6"/>
  <c r="P637" i="6"/>
  <c r="P605" i="6"/>
  <c r="P573" i="6"/>
  <c r="P541" i="6"/>
  <c r="P698" i="6"/>
  <c r="P666" i="6"/>
  <c r="P634" i="6"/>
  <c r="P602" i="6"/>
  <c r="P570" i="6"/>
  <c r="P913" i="6"/>
  <c r="P699" i="6"/>
  <c r="P667" i="6"/>
  <c r="P635" i="6"/>
  <c r="P603" i="6"/>
  <c r="P571" i="6"/>
  <c r="P539" i="6"/>
  <c r="P706" i="6"/>
  <c r="P475" i="6"/>
  <c r="P443" i="6"/>
  <c r="P411" i="6"/>
  <c r="P379" i="6"/>
  <c r="P347" i="6"/>
  <c r="P529" i="6"/>
  <c r="P488" i="6"/>
  <c r="P456" i="6"/>
  <c r="P424" i="6"/>
  <c r="P392" i="6"/>
  <c r="P360" i="6"/>
  <c r="P328" i="6"/>
  <c r="P530" i="6"/>
  <c r="P485" i="6"/>
  <c r="P453" i="6"/>
  <c r="P421" i="6"/>
  <c r="P389" i="6"/>
  <c r="P1116" i="6"/>
  <c r="P1142" i="6"/>
  <c r="P1037" i="6"/>
  <c r="P933" i="6"/>
  <c r="P1163" i="6"/>
  <c r="P1056" i="6"/>
  <c r="P998" i="6"/>
  <c r="P1075" i="6"/>
  <c r="P1020" i="6"/>
  <c r="P967" i="6"/>
  <c r="P1007" i="6"/>
  <c r="P906" i="6"/>
  <c r="P862" i="6"/>
  <c r="P1093" i="6"/>
  <c r="P931" i="6"/>
  <c r="P887" i="6"/>
  <c r="P1083" i="6"/>
  <c r="P1074" i="6"/>
  <c r="P938" i="6"/>
  <c r="P896" i="6"/>
  <c r="P860" i="6"/>
  <c r="P994" i="6"/>
  <c r="P1028" i="6"/>
  <c r="P817" i="6"/>
  <c r="P785" i="6"/>
  <c r="P753" i="6"/>
  <c r="P1058" i="6"/>
  <c r="P839" i="6"/>
  <c r="P798" i="6"/>
  <c r="P766" i="6"/>
  <c r="P734" i="6"/>
  <c r="P917" i="6"/>
  <c r="P853" i="6"/>
  <c r="P851" i="6"/>
  <c r="P807" i="6"/>
  <c r="P775" i="6"/>
  <c r="P743" i="6"/>
  <c r="P1016" i="6"/>
  <c r="P856" i="6"/>
  <c r="P808" i="6"/>
  <c r="P776" i="6"/>
  <c r="P744" i="6"/>
  <c r="P712" i="6"/>
  <c r="P688" i="6"/>
  <c r="P656" i="6"/>
  <c r="P624" i="6"/>
  <c r="P592" i="6"/>
  <c r="P560" i="6"/>
  <c r="P905" i="6"/>
  <c r="P697" i="6"/>
  <c r="P665" i="6"/>
  <c r="P633" i="6"/>
  <c r="P601" i="6"/>
  <c r="P569" i="6"/>
  <c r="P537" i="6"/>
  <c r="P694" i="6"/>
  <c r="P662" i="6"/>
  <c r="P630" i="6"/>
  <c r="P598" i="6"/>
  <c r="P566" i="6"/>
  <c r="P889" i="6"/>
  <c r="P695" i="6"/>
  <c r="P663" i="6"/>
  <c r="P631" i="6"/>
  <c r="P599" i="6"/>
  <c r="P567" i="6"/>
  <c r="P535" i="6"/>
  <c r="P522" i="6"/>
  <c r="P471" i="6"/>
  <c r="P439" i="6"/>
  <c r="P407" i="6"/>
  <c r="P375" i="6"/>
  <c r="P343" i="6"/>
  <c r="P520" i="6"/>
  <c r="P484" i="6"/>
  <c r="P452" i="6"/>
  <c r="P420" i="6"/>
  <c r="P388" i="6"/>
  <c r="P356" i="6"/>
  <c r="P324" i="6"/>
  <c r="P514" i="6"/>
  <c r="P481" i="6"/>
  <c r="P449" i="6"/>
  <c r="P417" i="6"/>
  <c r="P385" i="6"/>
  <c r="P1033" i="6"/>
  <c r="P995" i="6"/>
  <c r="P979" i="6"/>
  <c r="P923" i="6"/>
  <c r="P978" i="6"/>
  <c r="P1127" i="6"/>
  <c r="P813" i="6"/>
  <c r="P737" i="6"/>
  <c r="P790" i="6"/>
  <c r="P909" i="6"/>
  <c r="P823" i="6"/>
  <c r="P735" i="6"/>
  <c r="P804" i="6"/>
  <c r="P740" i="6"/>
  <c r="P684" i="6"/>
  <c r="P620" i="6"/>
  <c r="P556" i="6"/>
  <c r="P693" i="6"/>
  <c r="P629" i="6"/>
  <c r="P565" i="6"/>
  <c r="P690" i="6"/>
  <c r="P626" i="6"/>
  <c r="P562" i="6"/>
  <c r="P691" i="6"/>
  <c r="P627" i="6"/>
  <c r="P563" i="6"/>
  <c r="P499" i="6"/>
  <c r="P435" i="6"/>
  <c r="P371" i="6"/>
  <c r="P929" i="6"/>
  <c r="P460" i="6"/>
  <c r="P412" i="6"/>
  <c r="P372" i="6"/>
  <c r="P332" i="6"/>
  <c r="P504" i="6"/>
  <c r="P465" i="6"/>
  <c r="P425" i="6"/>
  <c r="P377" i="6"/>
  <c r="P345" i="6"/>
  <c r="P502" i="6"/>
  <c r="P470" i="6"/>
  <c r="P438" i="6"/>
  <c r="P406" i="6"/>
  <c r="P374" i="6"/>
  <c r="P342" i="6"/>
  <c r="P310" i="6"/>
  <c r="P533" i="6"/>
  <c r="P284" i="6"/>
  <c r="P264" i="6"/>
  <c r="P280" i="6"/>
  <c r="P261" i="6"/>
  <c r="P229" i="6"/>
  <c r="P197" i="6"/>
  <c r="P165" i="6"/>
  <c r="P133" i="6"/>
  <c r="P101" i="6"/>
  <c r="P315" i="6"/>
  <c r="P313" i="6"/>
  <c r="P258" i="6"/>
  <c r="P226" i="6"/>
  <c r="P194" i="6"/>
  <c r="P162" i="6"/>
  <c r="P295" i="6"/>
  <c r="P156" i="6"/>
  <c r="P83" i="6"/>
  <c r="P203" i="6"/>
  <c r="P90" i="6"/>
  <c r="P24" i="6"/>
  <c r="P176" i="6"/>
  <c r="P65" i="6"/>
  <c r="P223" i="6"/>
  <c r="P114" i="6"/>
  <c r="P46" i="6"/>
  <c r="P180" i="6"/>
  <c r="P100" i="6"/>
  <c r="P227" i="6"/>
  <c r="P124" i="6"/>
  <c r="P40" i="6"/>
  <c r="P248" i="6"/>
  <c r="P96" i="6"/>
  <c r="P37" i="6"/>
  <c r="P167" i="6"/>
  <c r="P74" i="6"/>
  <c r="P31" i="6"/>
  <c r="P1005" i="6"/>
  <c r="P966" i="6"/>
  <c r="P975" i="6"/>
  <c r="P919" i="6"/>
  <c r="P935" i="6"/>
  <c r="P1091" i="6"/>
  <c r="P809" i="6"/>
  <c r="P1042" i="6"/>
  <c r="P782" i="6"/>
  <c r="P901" i="6"/>
  <c r="P803" i="6"/>
  <c r="P727" i="6"/>
  <c r="P800" i="6"/>
  <c r="P736" i="6"/>
  <c r="P680" i="6"/>
  <c r="P616" i="6"/>
  <c r="P552" i="6"/>
  <c r="P689" i="6"/>
  <c r="P625" i="6"/>
  <c r="P561" i="6"/>
  <c r="P686" i="6"/>
  <c r="P622" i="6"/>
  <c r="P558" i="6"/>
  <c r="P687" i="6"/>
  <c r="P623" i="6"/>
  <c r="P559" i="6"/>
  <c r="P495" i="6"/>
  <c r="P431" i="6"/>
  <c r="P367" i="6"/>
  <c r="P534" i="6"/>
  <c r="P448" i="6"/>
  <c r="P408" i="6"/>
  <c r="P368" i="6"/>
  <c r="P320" i="6"/>
  <c r="P501" i="6"/>
  <c r="P461" i="6"/>
  <c r="P413" i="6"/>
  <c r="P373" i="6"/>
  <c r="P711" i="6"/>
  <c r="P498" i="6"/>
  <c r="P466" i="6"/>
  <c r="P434" i="6"/>
  <c r="P402" i="6"/>
  <c r="P370" i="6"/>
  <c r="P338" i="6"/>
  <c r="P306" i="6"/>
  <c r="P341" i="6"/>
  <c r="P517" i="6"/>
  <c r="P260" i="6"/>
  <c r="P317" i="6"/>
  <c r="P257" i="6"/>
  <c r="P225" i="6"/>
  <c r="P193" i="6"/>
  <c r="P161" i="6"/>
  <c r="P129" i="6"/>
  <c r="P97" i="6"/>
  <c r="P308" i="6"/>
  <c r="P297" i="6"/>
  <c r="P254" i="6"/>
  <c r="P222" i="6"/>
  <c r="P190" i="6"/>
  <c r="P158" i="6"/>
  <c r="P288" i="6"/>
  <c r="P139" i="6"/>
  <c r="P80" i="6"/>
  <c r="P187" i="6"/>
  <c r="P68" i="6"/>
  <c r="P22" i="6"/>
  <c r="P160" i="6"/>
  <c r="P57" i="6"/>
  <c r="P207" i="6"/>
  <c r="P106" i="6"/>
  <c r="P38" i="6"/>
  <c r="P164" i="6"/>
  <c r="P91" i="6"/>
  <c r="P211" i="6"/>
  <c r="P116" i="6"/>
  <c r="P32" i="6"/>
  <c r="P232" i="6"/>
  <c r="P87" i="6"/>
  <c r="P29" i="6"/>
  <c r="P151" i="6"/>
  <c r="P66" i="6"/>
  <c r="P59" i="6"/>
  <c r="P1167" i="6"/>
  <c r="P1068" i="6"/>
  <c r="P898" i="6"/>
  <c r="P883" i="6"/>
  <c r="P928" i="6"/>
  <c r="P990" i="6"/>
  <c r="P801" i="6"/>
  <c r="P955" i="6"/>
  <c r="P762" i="6"/>
  <c r="P885" i="6"/>
  <c r="P799" i="6"/>
  <c r="P849" i="6"/>
  <c r="P792" i="6"/>
  <c r="P728" i="6"/>
  <c r="P672" i="6"/>
  <c r="P608" i="6"/>
  <c r="P544" i="6"/>
  <c r="P681" i="6"/>
  <c r="P617" i="6"/>
  <c r="P553" i="6"/>
  <c r="P678" i="6"/>
  <c r="P614" i="6"/>
  <c r="P550" i="6"/>
  <c r="P679" i="6"/>
  <c r="P615" i="6"/>
  <c r="P551" i="6"/>
  <c r="P487" i="6"/>
  <c r="P423" i="6"/>
  <c r="P359" i="6"/>
  <c r="P500" i="6"/>
  <c r="P444" i="6"/>
  <c r="P404" i="6"/>
  <c r="P364" i="6"/>
  <c r="P532" i="6"/>
  <c r="P497" i="6"/>
  <c r="P457" i="6"/>
  <c r="P409" i="6"/>
  <c r="P369" i="6"/>
  <c r="P538" i="6"/>
  <c r="P494" i="6"/>
  <c r="P462" i="6"/>
  <c r="P430" i="6"/>
  <c r="P398" i="6"/>
  <c r="P366" i="6"/>
  <c r="P334" i="6"/>
  <c r="P1133" i="6"/>
  <c r="P1066" i="6"/>
  <c r="P894" i="6"/>
  <c r="P875" i="6"/>
  <c r="P920" i="6"/>
  <c r="P988" i="6"/>
  <c r="P781" i="6"/>
  <c r="P1019" i="6"/>
  <c r="P758" i="6"/>
  <c r="P837" i="6"/>
  <c r="P791" i="6"/>
  <c r="P833" i="6"/>
  <c r="P784" i="6"/>
  <c r="P720" i="6"/>
  <c r="P664" i="6"/>
  <c r="P600" i="6"/>
  <c r="P536" i="6"/>
  <c r="P673" i="6"/>
  <c r="P609" i="6"/>
  <c r="P545" i="6"/>
  <c r="P670" i="6"/>
  <c r="P606" i="6"/>
  <c r="P542" i="6"/>
  <c r="P671" i="6"/>
  <c r="P607" i="6"/>
  <c r="P543" i="6"/>
  <c r="P479" i="6"/>
  <c r="P415" i="6"/>
  <c r="P351" i="6"/>
  <c r="P492" i="6"/>
  <c r="P440" i="6"/>
  <c r="P400" i="6"/>
  <c r="P352" i="6"/>
  <c r="P525" i="6"/>
  <c r="P493" i="6"/>
  <c r="P445" i="6"/>
  <c r="P405" i="6"/>
  <c r="P365" i="6"/>
  <c r="P528" i="6"/>
  <c r="P490" i="6"/>
  <c r="P458" i="6"/>
  <c r="P426" i="6"/>
  <c r="P394" i="6"/>
  <c r="P362" i="6"/>
  <c r="P330" i="6"/>
  <c r="P298" i="6"/>
  <c r="P325" i="6"/>
  <c r="P305" i="6"/>
  <c r="P508" i="6"/>
  <c r="P285" i="6"/>
  <c r="P249" i="6"/>
  <c r="P217" i="6"/>
  <c r="P185" i="6"/>
  <c r="P153" i="6"/>
  <c r="P121" i="6"/>
  <c r="P89" i="6"/>
  <c r="P292" i="6"/>
  <c r="P278" i="6"/>
  <c r="P246" i="6"/>
  <c r="P214" i="6"/>
  <c r="P182" i="6"/>
  <c r="P150" i="6"/>
  <c r="P236" i="6"/>
  <c r="P123" i="6"/>
  <c r="P71" i="6"/>
  <c r="P155" i="6"/>
  <c r="P52" i="6"/>
  <c r="P259" i="6"/>
  <c r="P104" i="6"/>
  <c r="P41" i="6"/>
  <c r="P175" i="6"/>
  <c r="P86" i="6"/>
  <c r="P267" i="6"/>
  <c r="P143" i="6"/>
  <c r="P78" i="6"/>
  <c r="P179" i="6"/>
  <c r="P98" i="6"/>
  <c r="P25" i="6"/>
  <c r="P200" i="6"/>
  <c r="P79" i="6"/>
  <c r="P247" i="6"/>
  <c r="P134" i="6"/>
  <c r="P50" i="6"/>
  <c r="P47" i="6"/>
  <c r="P1112" i="6"/>
  <c r="P1141" i="6"/>
  <c r="P1011" i="6"/>
  <c r="P858" i="6"/>
  <c r="P1080" i="6"/>
  <c r="P892" i="6"/>
  <c r="P984" i="6"/>
  <c r="P777" i="6"/>
  <c r="P832" i="6"/>
  <c r="P750" i="6"/>
  <c r="P1055" i="6"/>
  <c r="P771" i="6"/>
  <c r="P1030" i="6"/>
  <c r="P772" i="6"/>
  <c r="P708" i="6"/>
  <c r="P652" i="6"/>
  <c r="P588" i="6"/>
  <c r="P873" i="6"/>
  <c r="P661" i="6"/>
  <c r="P597" i="6"/>
  <c r="P881" i="6"/>
  <c r="P658" i="6"/>
  <c r="P594" i="6"/>
  <c r="P829" i="6"/>
  <c r="P659" i="6"/>
  <c r="P595" i="6"/>
  <c r="P531" i="6"/>
  <c r="P467" i="6"/>
  <c r="P403" i="6"/>
  <c r="P339" i="6"/>
  <c r="P480" i="6"/>
  <c r="P436" i="6"/>
  <c r="P396" i="6"/>
  <c r="P348" i="6"/>
  <c r="P516" i="6"/>
  <c r="P489" i="6"/>
  <c r="P441" i="6"/>
  <c r="P401" i="6"/>
  <c r="P361" i="6"/>
  <c r="P521" i="6"/>
  <c r="P486" i="6"/>
  <c r="P454" i="6"/>
  <c r="P422" i="6"/>
  <c r="P390" i="6"/>
  <c r="P358" i="6"/>
  <c r="P326" i="6"/>
  <c r="P294" i="6"/>
  <c r="P316" i="6"/>
  <c r="P289" i="6"/>
  <c r="P312" i="6"/>
  <c r="P277" i="6"/>
  <c r="P245" i="6"/>
  <c r="P213" i="6"/>
  <c r="P181" i="6"/>
  <c r="P149" i="6"/>
  <c r="P117" i="6"/>
  <c r="P85" i="6"/>
  <c r="P283" i="6"/>
  <c r="P274" i="6"/>
  <c r="P242" i="6"/>
  <c r="P210" i="6"/>
  <c r="P178" i="6"/>
  <c r="P146" i="6"/>
  <c r="P220" i="6"/>
  <c r="P115" i="6"/>
  <c r="P271" i="6"/>
  <c r="P136" i="6"/>
  <c r="P44" i="6"/>
  <c r="P240" i="6"/>
  <c r="P95" i="6"/>
  <c r="P33" i="6"/>
  <c r="P159" i="6"/>
  <c r="P81" i="6"/>
  <c r="P244" i="6"/>
  <c r="P135" i="6"/>
  <c r="P75" i="6"/>
  <c r="P163" i="6"/>
  <c r="P72" i="6"/>
  <c r="P23" i="6"/>
  <c r="P184" i="6"/>
  <c r="P69" i="6"/>
  <c r="P231" i="6"/>
  <c r="P126" i="6"/>
  <c r="P42" i="6"/>
  <c r="P35" i="6"/>
  <c r="P1197" i="6"/>
  <c r="P1111" i="6"/>
  <c r="P1004" i="6"/>
  <c r="P850" i="6"/>
  <c r="P1026" i="6"/>
  <c r="P888" i="6"/>
  <c r="P983" i="6"/>
  <c r="P769" i="6"/>
  <c r="P822" i="6"/>
  <c r="P730" i="6"/>
  <c r="P991" i="6"/>
  <c r="P767" i="6"/>
  <c r="P847" i="6"/>
  <c r="P768" i="6"/>
  <c r="P841" i="6"/>
  <c r="P648" i="6"/>
  <c r="P584" i="6"/>
  <c r="P707" i="6"/>
  <c r="P657" i="6"/>
  <c r="P593" i="6"/>
  <c r="P845" i="6"/>
  <c r="P654" i="6"/>
  <c r="P590" i="6"/>
  <c r="P715" i="6"/>
  <c r="P655" i="6"/>
  <c r="P591" i="6"/>
  <c r="P527" i="6"/>
  <c r="P463" i="6"/>
  <c r="P399" i="6"/>
  <c r="P335" i="6"/>
  <c r="P476" i="6"/>
  <c r="P432" i="6"/>
  <c r="P384" i="6"/>
  <c r="P344" i="6"/>
  <c r="P509" i="6"/>
  <c r="P477" i="6"/>
  <c r="P437" i="6"/>
  <c r="P397" i="6"/>
  <c r="P357" i="6"/>
  <c r="P512" i="6"/>
  <c r="P482" i="6"/>
  <c r="P450" i="6"/>
  <c r="P964" i="6"/>
  <c r="P951" i="6"/>
  <c r="P844" i="6"/>
  <c r="P709" i="6"/>
  <c r="P649" i="6"/>
  <c r="P582" i="6"/>
  <c r="P519" i="6"/>
  <c r="P468" i="6"/>
  <c r="P897" i="6"/>
  <c r="P353" i="6"/>
  <c r="P418" i="6"/>
  <c r="P346" i="6"/>
  <c r="P333" i="6"/>
  <c r="P256" i="6"/>
  <c r="P253" i="6"/>
  <c r="P189" i="6"/>
  <c r="P125" i="6"/>
  <c r="P299" i="6"/>
  <c r="P250" i="6"/>
  <c r="P186" i="6"/>
  <c r="P252" i="6"/>
  <c r="P76" i="6"/>
  <c r="P60" i="6"/>
  <c r="P144" i="6"/>
  <c r="P191" i="6"/>
  <c r="P30" i="6"/>
  <c r="P84" i="6"/>
  <c r="P108" i="6"/>
  <c r="P216" i="6"/>
  <c r="P263" i="6"/>
  <c r="P58" i="6"/>
  <c r="P1125" i="6"/>
  <c r="P843" i="6"/>
  <c r="P835" i="6"/>
  <c r="P696" i="6"/>
  <c r="P641" i="6"/>
  <c r="P574" i="6"/>
  <c r="P511" i="6"/>
  <c r="P464" i="6"/>
  <c r="P507" i="6"/>
  <c r="P349" i="6"/>
  <c r="P414" i="6"/>
  <c r="P322" i="6"/>
  <c r="P307" i="6"/>
  <c r="P303" i="6"/>
  <c r="P241" i="6"/>
  <c r="P177" i="6"/>
  <c r="P113" i="6"/>
  <c r="P524" i="6"/>
  <c r="P238" i="6"/>
  <c r="P174" i="6"/>
  <c r="P204" i="6"/>
  <c r="P251" i="6"/>
  <c r="P36" i="6"/>
  <c r="P88" i="6"/>
  <c r="P138" i="6"/>
  <c r="P228" i="6"/>
  <c r="P67" i="6"/>
  <c r="P64" i="6"/>
  <c r="P168" i="6"/>
  <c r="P215" i="6"/>
  <c r="P34" i="6"/>
  <c r="P1157" i="6"/>
  <c r="P749" i="6"/>
  <c r="P759" i="6"/>
  <c r="P640" i="6"/>
  <c r="P585" i="6"/>
  <c r="P719" i="6"/>
  <c r="P455" i="6"/>
  <c r="P428" i="6"/>
  <c r="P473" i="6"/>
  <c r="P526" i="6"/>
  <c r="P410" i="6"/>
  <c r="P318" i="6"/>
  <c r="P300" i="6"/>
  <c r="P296" i="6"/>
  <c r="P237" i="6"/>
  <c r="P173" i="6"/>
  <c r="P109" i="6"/>
  <c r="P513" i="6"/>
  <c r="P234" i="6"/>
  <c r="P170" i="6"/>
  <c r="P188" i="6"/>
  <c r="P235" i="6"/>
  <c r="P28" i="6"/>
  <c r="P77" i="6"/>
  <c r="P130" i="6"/>
  <c r="P212" i="6"/>
  <c r="P255" i="6"/>
  <c r="P56" i="6"/>
  <c r="P152" i="6"/>
  <c r="P199" i="6"/>
  <c r="P51" i="6"/>
  <c r="P1147" i="6"/>
  <c r="P745" i="6"/>
  <c r="P739" i="6"/>
  <c r="P632" i="6"/>
  <c r="P577" i="6"/>
  <c r="P703" i="6"/>
  <c r="P447" i="6"/>
  <c r="P416" i="6"/>
  <c r="P469" i="6"/>
  <c r="P510" i="6"/>
  <c r="P386" i="6"/>
  <c r="P314" i="6"/>
  <c r="P291" i="6"/>
  <c r="P287" i="6"/>
  <c r="P233" i="6"/>
  <c r="P169" i="6"/>
  <c r="P105" i="6"/>
  <c r="P506" i="6"/>
  <c r="P230" i="6"/>
  <c r="P166" i="6"/>
  <c r="P172" i="6"/>
  <c r="P219" i="6"/>
  <c r="P26" i="6"/>
  <c r="P73" i="6"/>
  <c r="P122" i="6"/>
  <c r="P196" i="6"/>
  <c r="P243" i="6"/>
  <c r="P48" i="6"/>
  <c r="P103" i="6"/>
  <c r="P183" i="6"/>
  <c r="P39" i="6"/>
  <c r="P1138" i="6"/>
  <c r="P1060" i="6"/>
  <c r="P814" i="6"/>
  <c r="P840" i="6"/>
  <c r="P576" i="6"/>
  <c r="P710" i="6"/>
  <c r="P647" i="6"/>
  <c r="P391" i="6"/>
  <c r="P380" i="6"/>
  <c r="P433" i="6"/>
  <c r="P478" i="6"/>
  <c r="P382" i="6"/>
  <c r="P302" i="6"/>
  <c r="P503" i="6"/>
  <c r="P301" i="6"/>
  <c r="P221" i="6"/>
  <c r="P157" i="6"/>
  <c r="P93" i="6"/>
  <c r="P281" i="6"/>
  <c r="P218" i="6"/>
  <c r="P154" i="6"/>
  <c r="P131" i="6"/>
  <c r="P171" i="6"/>
  <c r="P309" i="6"/>
  <c r="P49" i="6"/>
  <c r="P102" i="6"/>
  <c r="P148" i="6"/>
  <c r="P195" i="6"/>
  <c r="P27" i="6"/>
  <c r="P82" i="6"/>
  <c r="P142" i="6"/>
  <c r="P63" i="6"/>
  <c r="P1110" i="6"/>
  <c r="P1014" i="6"/>
  <c r="P794" i="6"/>
  <c r="P824" i="6"/>
  <c r="P568" i="6"/>
  <c r="P702" i="6"/>
  <c r="P639" i="6"/>
  <c r="P383" i="6"/>
  <c r="P376" i="6"/>
  <c r="P429" i="6"/>
  <c r="P474" i="6"/>
  <c r="P378" i="6"/>
  <c r="P290" i="6"/>
  <c r="P276" i="6"/>
  <c r="P273" i="6"/>
  <c r="P209" i="6"/>
  <c r="P145" i="6"/>
  <c r="P337" i="6"/>
  <c r="P270" i="6"/>
  <c r="P206" i="6"/>
  <c r="P505" i="6"/>
  <c r="P107" i="6"/>
  <c r="P128" i="6"/>
  <c r="P224" i="6"/>
  <c r="P293" i="6"/>
  <c r="P70" i="6"/>
  <c r="P127" i="6"/>
  <c r="P147" i="6"/>
  <c r="P21" i="6"/>
  <c r="P61" i="6"/>
  <c r="P118" i="6"/>
  <c r="P55" i="6"/>
  <c r="P1047" i="6"/>
  <c r="P876" i="6"/>
  <c r="P726" i="6"/>
  <c r="P760" i="6"/>
  <c r="P921" i="6"/>
  <c r="P646" i="6"/>
  <c r="P583" i="6"/>
  <c r="P327" i="6"/>
  <c r="P340" i="6"/>
  <c r="P393" i="6"/>
  <c r="P446" i="6"/>
  <c r="P354" i="6"/>
  <c r="P286" i="6"/>
  <c r="P272" i="6"/>
  <c r="P269" i="6"/>
  <c r="P205" i="6"/>
  <c r="P141" i="6"/>
  <c r="P329" i="6"/>
  <c r="P266" i="6"/>
  <c r="P202" i="6"/>
  <c r="P311" i="6"/>
  <c r="P99" i="6"/>
  <c r="P120" i="6"/>
  <c r="P208" i="6"/>
  <c r="P279" i="6"/>
  <c r="P62" i="6"/>
  <c r="P119" i="6"/>
  <c r="P140" i="6"/>
  <c r="P865" i="6"/>
  <c r="P53" i="6"/>
  <c r="P110" i="6"/>
  <c r="P43" i="6"/>
  <c r="P1131" i="6"/>
  <c r="P381" i="6"/>
  <c r="P321" i="6"/>
  <c r="P54" i="6"/>
  <c r="P718" i="6"/>
  <c r="P442" i="6"/>
  <c r="P262" i="6"/>
  <c r="P111" i="6"/>
  <c r="P752" i="6"/>
  <c r="P350" i="6"/>
  <c r="P198" i="6"/>
  <c r="P132" i="6"/>
  <c r="P714" i="6"/>
  <c r="P282" i="6"/>
  <c r="P304" i="6"/>
  <c r="P275" i="6"/>
  <c r="P575" i="6"/>
  <c r="P265" i="6"/>
  <c r="P112" i="6"/>
  <c r="P94" i="6"/>
  <c r="P1040" i="6"/>
  <c r="P192" i="6"/>
  <c r="P638" i="6"/>
  <c r="P239" i="6"/>
  <c r="P319" i="6"/>
  <c r="P45" i="6"/>
  <c r="P336" i="6"/>
  <c r="P137" i="6"/>
  <c r="P92" i="6"/>
  <c r="P268" i="6"/>
  <c r="P201" i="6"/>
  <c r="O18" i="6"/>
  <c r="P18" i="6"/>
  <c r="Q18" i="6"/>
  <c r="E4" i="6" l="1"/>
  <c r="M1146" i="6" s="1"/>
  <c r="E5" i="6"/>
  <c r="M950" i="6" l="1"/>
  <c r="M859" i="6"/>
  <c r="M812" i="6"/>
  <c r="M1062" i="6"/>
  <c r="M1026" i="6"/>
  <c r="M793" i="6"/>
  <c r="N793" i="6" s="1"/>
  <c r="M1200" i="6"/>
  <c r="M820" i="6"/>
  <c r="R820" i="6" s="1"/>
  <c r="M806" i="6"/>
  <c r="M215" i="6"/>
  <c r="M699" i="6"/>
  <c r="M1102" i="6"/>
  <c r="M636" i="6"/>
  <c r="M116" i="6"/>
  <c r="N116" i="6" s="1"/>
  <c r="M978" i="6"/>
  <c r="M930" i="6"/>
  <c r="R930" i="6" s="1"/>
  <c r="M624" i="6"/>
  <c r="M625" i="6"/>
  <c r="M867" i="6"/>
  <c r="M594" i="6"/>
  <c r="M505" i="6"/>
  <c r="M415" i="6"/>
  <c r="R415" i="6" s="1"/>
  <c r="M1079" i="6"/>
  <c r="M1115" i="6"/>
  <c r="R1115" i="6" s="1"/>
  <c r="M960" i="6"/>
  <c r="M926" i="6"/>
  <c r="M784" i="6"/>
  <c r="M531" i="6"/>
  <c r="M103" i="6"/>
  <c r="M667" i="6"/>
  <c r="R667" i="6" s="1"/>
  <c r="M998" i="6"/>
  <c r="M845" i="6"/>
  <c r="R845" i="6" s="1"/>
  <c r="M288" i="6"/>
  <c r="M119" i="6"/>
  <c r="M954" i="6"/>
  <c r="M698" i="6"/>
  <c r="M493" i="6"/>
  <c r="M568" i="6"/>
  <c r="R568" i="6" s="1"/>
  <c r="M362" i="6"/>
  <c r="M1143" i="6"/>
  <c r="N1143" i="6" s="1"/>
  <c r="M1088" i="6"/>
  <c r="M27" i="6"/>
  <c r="M628" i="6"/>
  <c r="M58" i="6"/>
  <c r="M860" i="6"/>
  <c r="M444" i="6"/>
  <c r="R444" i="6" s="1"/>
  <c r="M155" i="6"/>
  <c r="M138" i="6"/>
  <c r="R138" i="6" s="1"/>
  <c r="M640" i="6"/>
  <c r="M213" i="6"/>
  <c r="M1104" i="6"/>
  <c r="M569" i="6"/>
  <c r="M492" i="6"/>
  <c r="M847" i="6"/>
  <c r="N847" i="6" s="1"/>
  <c r="M1083" i="6"/>
  <c r="M1163" i="6"/>
  <c r="N1163" i="6" s="1"/>
  <c r="M270" i="6"/>
  <c r="M694" i="6"/>
  <c r="M623" i="6"/>
  <c r="M672" i="6"/>
  <c r="M442" i="6"/>
  <c r="M92" i="6"/>
  <c r="M765" i="6"/>
  <c r="M659" i="6"/>
  <c r="R659" i="6" s="1"/>
  <c r="M21" i="6"/>
  <c r="M711" i="6"/>
  <c r="M1099" i="6"/>
  <c r="V7" i="6"/>
  <c r="M782" i="6"/>
  <c r="M485" i="6"/>
  <c r="R485" i="6" s="1"/>
  <c r="M675" i="6"/>
  <c r="M316" i="6"/>
  <c r="R316" i="6" s="1"/>
  <c r="M114" i="6"/>
  <c r="M236" i="6"/>
  <c r="M465" i="6"/>
  <c r="M798" i="6"/>
  <c r="M128" i="6"/>
  <c r="M151" i="6"/>
  <c r="R151" i="6" s="1"/>
  <c r="M1177" i="6"/>
  <c r="M77" i="6"/>
  <c r="R77" i="6" s="1"/>
  <c r="M122" i="6"/>
  <c r="M81" i="6"/>
  <c r="M1182" i="6"/>
  <c r="M344" i="6"/>
  <c r="M39" i="6"/>
  <c r="M180" i="6"/>
  <c r="N180" i="6" s="1"/>
  <c r="M421" i="6"/>
  <c r="M231" i="6"/>
  <c r="N231" i="6" s="1"/>
  <c r="M134" i="6"/>
  <c r="M404" i="6"/>
  <c r="M749" i="6"/>
  <c r="M641" i="6"/>
  <c r="M1074" i="6"/>
  <c r="M372" i="6"/>
  <c r="N372" i="6" s="1"/>
  <c r="M293" i="6"/>
  <c r="M44" i="6"/>
  <c r="R44" i="6" s="1"/>
  <c r="M916" i="6"/>
  <c r="M100" i="6"/>
  <c r="M112" i="6"/>
  <c r="M855" i="6"/>
  <c r="M447" i="6"/>
  <c r="M943" i="6"/>
  <c r="R943" i="6" s="1"/>
  <c r="M279" i="6"/>
  <c r="M713" i="6"/>
  <c r="R713" i="6" s="1"/>
  <c r="M167" i="6"/>
  <c r="M366" i="6"/>
  <c r="M697" i="6"/>
  <c r="M745" i="6"/>
  <c r="M952" i="6"/>
  <c r="M527" i="6"/>
  <c r="R527" i="6" s="1"/>
  <c r="M220" i="6"/>
  <c r="M1058" i="6"/>
  <c r="R1058" i="6" s="1"/>
  <c r="M995" i="6"/>
  <c r="M443" i="6"/>
  <c r="M471" i="6"/>
  <c r="M516" i="6"/>
  <c r="M903" i="6"/>
  <c r="M740" i="6"/>
  <c r="R740" i="6" s="1"/>
  <c r="M398" i="6"/>
  <c r="V2" i="6"/>
  <c r="M363" i="6"/>
  <c r="M766" i="6"/>
  <c r="M211" i="6"/>
  <c r="M203" i="6"/>
  <c r="M1137" i="6"/>
  <c r="M1176" i="6"/>
  <c r="N1176" i="6" s="1"/>
  <c r="M874" i="6"/>
  <c r="M604" i="6"/>
  <c r="R604" i="6" s="1"/>
  <c r="M513" i="6"/>
  <c r="M64" i="6"/>
  <c r="M1054" i="6"/>
  <c r="M269" i="6"/>
  <c r="V22" i="6"/>
  <c r="M234" i="6"/>
  <c r="N234" i="6" s="1"/>
  <c r="M440" i="6"/>
  <c r="M178" i="6"/>
  <c r="R178" i="6" s="1"/>
  <c r="M91" i="6"/>
  <c r="M540" i="6"/>
  <c r="M630" i="6"/>
  <c r="M744" i="6"/>
  <c r="M275" i="6"/>
  <c r="M710" i="6"/>
  <c r="N710" i="6" s="1"/>
  <c r="M631" i="6"/>
  <c r="M1023" i="6"/>
  <c r="R1023" i="6" s="1"/>
  <c r="M1100" i="6"/>
  <c r="M330" i="6"/>
  <c r="M890" i="6"/>
  <c r="M133" i="6"/>
  <c r="M1021" i="6"/>
  <c r="M854" i="6"/>
  <c r="N854" i="6" s="1"/>
  <c r="M690" i="6"/>
  <c r="M186" i="6"/>
  <c r="R186" i="6" s="1"/>
  <c r="M357" i="6"/>
  <c r="M924" i="6"/>
  <c r="M875" i="6"/>
  <c r="M884" i="6"/>
  <c r="M705" i="6"/>
  <c r="M592" i="6"/>
  <c r="N592" i="6" s="1"/>
  <c r="M882" i="6"/>
  <c r="M763" i="6"/>
  <c r="R763" i="6" s="1"/>
  <c r="M1101" i="6"/>
  <c r="M549" i="6"/>
  <c r="M137" i="6"/>
  <c r="M635" i="6"/>
  <c r="M483" i="6"/>
  <c r="M401" i="6"/>
  <c r="R401" i="6" s="1"/>
  <c r="M1193" i="6"/>
  <c r="M929" i="6"/>
  <c r="R929" i="6" s="1"/>
  <c r="M598" i="6"/>
  <c r="M460" i="6"/>
  <c r="M1097" i="6"/>
  <c r="M302" i="6"/>
  <c r="M1031" i="6"/>
  <c r="M30" i="6"/>
  <c r="M931" i="6"/>
  <c r="M857" i="6"/>
  <c r="R857" i="6" s="1"/>
  <c r="M435" i="6"/>
  <c r="M171" i="6"/>
  <c r="M468" i="6"/>
  <c r="M125" i="6"/>
  <c r="M856" i="6"/>
  <c r="M244" i="6"/>
  <c r="N244" i="6" s="1"/>
  <c r="M677" i="6"/>
  <c r="M1132" i="6"/>
  <c r="R1132" i="6" s="1"/>
  <c r="M908" i="6"/>
  <c r="M588" i="6"/>
  <c r="M666" i="6"/>
  <c r="M1053" i="6"/>
  <c r="M251" i="6"/>
  <c r="M580" i="6"/>
  <c r="N580" i="6" s="1"/>
  <c r="M586" i="6"/>
  <c r="M233" i="6"/>
  <c r="N233" i="6" s="1"/>
  <c r="M263" i="6"/>
  <c r="M743" i="6"/>
  <c r="M506" i="6"/>
  <c r="M459" i="6"/>
  <c r="M634" i="6"/>
  <c r="V5" i="6"/>
  <c r="M423" i="6"/>
  <c r="V19" i="6"/>
  <c r="M478" i="6"/>
  <c r="M209" i="6"/>
  <c r="M811" i="6"/>
  <c r="M433" i="6"/>
  <c r="M1086" i="6"/>
  <c r="M24" i="6"/>
  <c r="N24" i="6" s="1"/>
  <c r="M417" i="6"/>
  <c r="M212" i="6"/>
  <c r="N212" i="6" s="1"/>
  <c r="M1013" i="6"/>
  <c r="M590" i="6"/>
  <c r="M425" i="6"/>
  <c r="M225" i="6"/>
  <c r="M876" i="6"/>
  <c r="M452" i="6"/>
  <c r="R452" i="6" s="1"/>
  <c r="M169" i="6"/>
  <c r="M202" i="6"/>
  <c r="N202" i="6" s="1"/>
  <c r="V27" i="6"/>
  <c r="M365" i="6"/>
  <c r="M375" i="6"/>
  <c r="M1042" i="6"/>
  <c r="M576" i="6"/>
  <c r="M507" i="6"/>
  <c r="N507" i="6" s="1"/>
  <c r="M610" i="6"/>
  <c r="M959" i="6"/>
  <c r="N959" i="6" s="1"/>
  <c r="M657" i="6"/>
  <c r="M395" i="6"/>
  <c r="M1160" i="6"/>
  <c r="M791" i="6"/>
  <c r="M681" i="6"/>
  <c r="M706" i="6"/>
  <c r="N706" i="6" s="1"/>
  <c r="M606" i="6"/>
  <c r="M479" i="6"/>
  <c r="N479" i="6" s="1"/>
  <c r="M328" i="6"/>
  <c r="M1066" i="6"/>
  <c r="M414" i="6"/>
  <c r="M199" i="6"/>
  <c r="M382" i="6"/>
  <c r="M208" i="6"/>
  <c r="N208" i="6" s="1"/>
  <c r="M228" i="6"/>
  <c r="M339" i="6"/>
  <c r="N339" i="6" s="1"/>
  <c r="M496" i="6"/>
  <c r="M130" i="6"/>
  <c r="M461" i="6"/>
  <c r="M175" i="6"/>
  <c r="M52" i="6"/>
  <c r="M411" i="6"/>
  <c r="N411" i="6" s="1"/>
  <c r="M278" i="6"/>
  <c r="M865" i="6"/>
  <c r="N865" i="6" s="1"/>
  <c r="M756" i="6"/>
  <c r="M286" i="6"/>
  <c r="M28" i="6"/>
  <c r="M439" i="6"/>
  <c r="M396" i="6"/>
  <c r="M790" i="6"/>
  <c r="R790" i="6" s="1"/>
  <c r="M720" i="6"/>
  <c r="M239" i="6"/>
  <c r="R239" i="6" s="1"/>
  <c r="M141" i="6"/>
  <c r="M1142" i="6"/>
  <c r="M796" i="6"/>
  <c r="M915" i="6"/>
  <c r="M123" i="6"/>
  <c r="M1173" i="6"/>
  <c r="N1173" i="6" s="1"/>
  <c r="M543" i="6"/>
  <c r="M544" i="6"/>
  <c r="N544" i="6" s="1"/>
  <c r="M475" i="6"/>
  <c r="M818" i="6"/>
  <c r="M804" i="6"/>
  <c r="M521" i="6"/>
  <c r="M891" i="6"/>
  <c r="M1080" i="6"/>
  <c r="N1080" i="6" s="1"/>
  <c r="M1075" i="6"/>
  <c r="M783" i="6"/>
  <c r="N783" i="6" s="1"/>
  <c r="M397" i="6"/>
  <c r="M658" i="6"/>
  <c r="M410" i="6"/>
  <c r="M757" i="6"/>
  <c r="M207" i="6"/>
  <c r="M245" i="6"/>
  <c r="N245" i="6" s="1"/>
  <c r="M898" i="6"/>
  <c r="M41" i="6"/>
  <c r="R41" i="6" s="1"/>
  <c r="M1170" i="6"/>
  <c r="M445" i="6"/>
  <c r="M1150" i="6"/>
  <c r="M66" i="6"/>
  <c r="M152" i="6"/>
  <c r="M619" i="6"/>
  <c r="N619" i="6" s="1"/>
  <c r="M1087" i="6"/>
  <c r="M354" i="6"/>
  <c r="R354" i="6" s="1"/>
  <c r="M250" i="6"/>
  <c r="M817" i="6"/>
  <c r="M1130" i="6"/>
  <c r="M607" i="6"/>
  <c r="M1202" i="6"/>
  <c r="M87" i="6"/>
  <c r="N87" i="6" s="1"/>
  <c r="M294" i="6"/>
  <c r="M272" i="6"/>
  <c r="N272" i="6" s="1"/>
  <c r="M663" i="6"/>
  <c r="M1081" i="6"/>
  <c r="M909" i="6"/>
  <c r="M668" i="6"/>
  <c r="M717" i="6"/>
  <c r="M889" i="6"/>
  <c r="N889" i="6" s="1"/>
  <c r="M967" i="6"/>
  <c r="M267" i="6"/>
  <c r="N267" i="6" s="1"/>
  <c r="M746" i="6"/>
  <c r="M480" i="6"/>
  <c r="M934" i="6"/>
  <c r="M1037" i="6"/>
  <c r="M991" i="6"/>
  <c r="M873" i="6"/>
  <c r="M1162" i="6"/>
  <c r="M264" i="6"/>
  <c r="R264" i="6" s="1"/>
  <c r="M688" i="6"/>
  <c r="M102" i="6"/>
  <c r="M679" i="6"/>
  <c r="M1004" i="6"/>
  <c r="M136" i="6"/>
  <c r="M386" i="6"/>
  <c r="N386" i="6" s="1"/>
  <c r="M941" i="6"/>
  <c r="M340" i="6"/>
  <c r="R340" i="6" s="1"/>
  <c r="M342" i="6"/>
  <c r="M905" i="6"/>
  <c r="M1020" i="6"/>
  <c r="M872" i="6"/>
  <c r="M422" i="6"/>
  <c r="M1198" i="6"/>
  <c r="N1198" i="6" s="1"/>
  <c r="M437" i="6"/>
  <c r="M1028" i="6"/>
  <c r="N1028" i="6" s="1"/>
  <c r="M702" i="6"/>
  <c r="M602" i="6"/>
  <c r="M1108" i="6"/>
  <c r="M728" i="6"/>
  <c r="M204" i="6"/>
  <c r="M612" i="6"/>
  <c r="N612" i="6" s="1"/>
  <c r="M617" i="6"/>
  <c r="M809" i="6"/>
  <c r="N809" i="6" s="1"/>
  <c r="M1085" i="6"/>
  <c r="M462" i="6"/>
  <c r="M726" i="6"/>
  <c r="M154" i="6"/>
  <c r="M1093" i="6"/>
  <c r="M737" i="6"/>
  <c r="N737" i="6" s="1"/>
  <c r="M304" i="6"/>
  <c r="M892" i="6"/>
  <c r="N892" i="6" s="1"/>
  <c r="M683" i="6"/>
  <c r="M196" i="6"/>
  <c r="M127" i="6"/>
  <c r="M649" i="6"/>
  <c r="M1022" i="6"/>
  <c r="M928" i="6"/>
  <c r="R928" i="6" s="1"/>
  <c r="M918" i="6"/>
  <c r="M662" i="6"/>
  <c r="R662" i="6" s="1"/>
  <c r="M222" i="6"/>
  <c r="M50" i="6"/>
  <c r="V24" i="6"/>
  <c r="M1196" i="6"/>
  <c r="M801" i="6"/>
  <c r="M223" i="6"/>
  <c r="N223" i="6" s="1"/>
  <c r="M1158" i="6"/>
  <c r="M802" i="6"/>
  <c r="R802" i="6" s="1"/>
  <c r="M449" i="6"/>
  <c r="M464" i="6"/>
  <c r="M608" i="6"/>
  <c r="M1172" i="6"/>
  <c r="M846" i="6"/>
  <c r="M297" i="6"/>
  <c r="N297" i="6" s="1"/>
  <c r="M266" i="6"/>
  <c r="M150" i="6"/>
  <c r="N150" i="6" s="1"/>
  <c r="M271" i="6"/>
  <c r="M371" i="6"/>
  <c r="M526" i="6"/>
  <c r="M131" i="6"/>
  <c r="M739" i="6"/>
  <c r="M1091" i="6"/>
  <c r="N1091" i="6" s="1"/>
  <c r="M767" i="6"/>
  <c r="M773" i="6"/>
  <c r="N773" i="6" s="1"/>
  <c r="M67" i="6"/>
  <c r="M970" i="6"/>
  <c r="M312" i="6"/>
  <c r="M841" i="6"/>
  <c r="M615" i="6"/>
  <c r="M70" i="6"/>
  <c r="N70" i="6" s="1"/>
  <c r="M1019" i="6"/>
  <c r="M534" i="6"/>
  <c r="R534" i="6" s="1"/>
  <c r="M206" i="6"/>
  <c r="M870" i="6"/>
  <c r="M869" i="6"/>
  <c r="M314" i="6"/>
  <c r="M481" i="6"/>
  <c r="M57" i="6"/>
  <c r="N57" i="6" s="1"/>
  <c r="M350" i="6"/>
  <c r="M769" i="6"/>
  <c r="N769" i="6" s="1"/>
  <c r="M944" i="6"/>
  <c r="M1118" i="6"/>
  <c r="M74" i="6"/>
  <c r="M1204" i="6"/>
  <c r="M673" i="6"/>
  <c r="M79" i="6"/>
  <c r="R79" i="6" s="1"/>
  <c r="M474" i="6"/>
  <c r="M1002" i="6"/>
  <c r="N1002" i="6" s="1"/>
  <c r="M1161" i="6"/>
  <c r="M935" i="6"/>
  <c r="M596" i="6"/>
  <c r="M693" i="6"/>
  <c r="M729" i="6"/>
  <c r="M146" i="6"/>
  <c r="R146" i="6" s="1"/>
  <c r="M858" i="6"/>
  <c r="M792" i="6"/>
  <c r="R792" i="6" s="1"/>
  <c r="M367" i="6"/>
  <c r="M429" i="6"/>
  <c r="M781" i="6"/>
  <c r="M799" i="6"/>
  <c r="M329" i="6"/>
  <c r="M567" i="6"/>
  <c r="R567" i="6" s="1"/>
  <c r="M1009" i="6"/>
  <c r="M750" i="6"/>
  <c r="N750" i="6" s="1"/>
  <c r="M752" i="6"/>
  <c r="M164" i="6"/>
  <c r="M843" i="6"/>
  <c r="M321" i="6"/>
  <c r="M577" i="6"/>
  <c r="M144" i="6"/>
  <c r="R144" i="6" s="1"/>
  <c r="M822" i="6"/>
  <c r="M247" i="6"/>
  <c r="N247" i="6" s="1"/>
  <c r="M230" i="6"/>
  <c r="M973" i="6"/>
  <c r="M927" i="6"/>
  <c r="M897" i="6"/>
  <c r="M124" i="6"/>
  <c r="M1116" i="6"/>
  <c r="N1116" i="6" s="1"/>
  <c r="M975" i="6"/>
  <c r="M86" i="6"/>
  <c r="R86" i="6" s="1"/>
  <c r="M1090" i="6"/>
  <c r="M285" i="6"/>
  <c r="M376" i="6"/>
  <c r="M712" i="6"/>
  <c r="M721" i="6"/>
  <c r="M173" i="6"/>
  <c r="N173" i="6" s="1"/>
  <c r="M518" i="6"/>
  <c r="M117" i="6"/>
  <c r="R117" i="6" s="1"/>
  <c r="M794" i="6"/>
  <c r="M887" i="6"/>
  <c r="M360" i="6"/>
  <c r="M261" i="6"/>
  <c r="M467" i="6"/>
  <c r="M469" i="6"/>
  <c r="N469" i="6" s="1"/>
  <c r="M736" i="6"/>
  <c r="M1018" i="6"/>
  <c r="N1018" i="6" s="1"/>
  <c r="M184" i="6"/>
  <c r="M355" i="6"/>
  <c r="M530" i="6"/>
  <c r="M707" i="6"/>
  <c r="M158" i="6"/>
  <c r="M1017" i="6"/>
  <c r="N1017" i="6" s="1"/>
  <c r="M701" i="6"/>
  <c r="M1188" i="6"/>
  <c r="N1188" i="6" s="1"/>
  <c r="M318" i="6"/>
  <c r="M477" i="6"/>
  <c r="M36" i="6"/>
  <c r="M276" i="6"/>
  <c r="M1144" i="6"/>
  <c r="M226" i="6"/>
  <c r="R226" i="6" s="1"/>
  <c r="M1092" i="6"/>
  <c r="V6" i="6"/>
  <c r="M515" i="6"/>
  <c r="M183" i="6"/>
  <c r="M704" i="6"/>
  <c r="M385" i="6"/>
  <c r="M1008" i="6"/>
  <c r="M1027" i="6"/>
  <c r="R1027" i="6" s="1"/>
  <c r="M484" i="6"/>
  <c r="M1197" i="6"/>
  <c r="N1197" i="6" s="1"/>
  <c r="M661" i="6"/>
  <c r="M597" i="6"/>
  <c r="M771" i="6"/>
  <c r="M176" i="6"/>
  <c r="M1199" i="6"/>
  <c r="M430" i="6"/>
  <c r="R430" i="6" s="1"/>
  <c r="M585" i="6"/>
  <c r="M90" i="6"/>
  <c r="R90" i="6" s="1"/>
  <c r="M451" i="6"/>
  <c r="M1003" i="6"/>
  <c r="M545" i="6"/>
  <c r="M219" i="6"/>
  <c r="V8" i="6"/>
  <c r="M1113" i="6"/>
  <c r="N1113" i="6" s="1"/>
  <c r="M281" i="6"/>
  <c r="M1094" i="6"/>
  <c r="R1094" i="6" s="1"/>
  <c r="M1015" i="6"/>
  <c r="M121" i="6"/>
  <c r="M198" i="6"/>
  <c r="M844" i="6"/>
  <c r="M1030" i="6"/>
  <c r="M945" i="6"/>
  <c r="N945" i="6" s="1"/>
  <c r="M348" i="6"/>
  <c r="M1187" i="6"/>
  <c r="R1187" i="6" s="1"/>
  <c r="M1001" i="6"/>
  <c r="M408" i="6"/>
  <c r="M325" i="6"/>
  <c r="M578" i="6"/>
  <c r="M974" i="6"/>
  <c r="M94" i="6"/>
  <c r="R94" i="6" s="1"/>
  <c r="M1016" i="6"/>
  <c r="M132" i="6"/>
  <c r="R132" i="6" s="1"/>
  <c r="M842" i="6"/>
  <c r="M322" i="6"/>
  <c r="M571" i="6"/>
  <c r="M878" i="6"/>
  <c r="M552" i="6"/>
  <c r="M653" i="6"/>
  <c r="R653" i="6" s="1"/>
  <c r="M413" i="6"/>
  <c r="M747" i="6"/>
  <c r="N747" i="6" s="1"/>
  <c r="M532" i="6"/>
  <c r="M35" i="6"/>
  <c r="M968" i="6"/>
  <c r="M723" i="6"/>
  <c r="M108" i="6"/>
  <c r="M1057" i="6"/>
  <c r="R1057" i="6" s="1"/>
  <c r="M351" i="6"/>
  <c r="M1010" i="6"/>
  <c r="R1010" i="6" s="1"/>
  <c r="M177" i="6"/>
  <c r="M1192" i="6"/>
  <c r="M572" i="6"/>
  <c r="M378" i="6"/>
  <c r="M1128" i="6"/>
  <c r="M1105" i="6"/>
  <c r="R1105" i="6" s="1"/>
  <c r="M78" i="6"/>
  <c r="M609" i="6"/>
  <c r="R609" i="6" s="1"/>
  <c r="M1056" i="6"/>
  <c r="M980" i="6"/>
  <c r="M51" i="6"/>
  <c r="M932" i="6"/>
  <c r="M217" i="6"/>
  <c r="M332" i="6"/>
  <c r="N332" i="6" s="1"/>
  <c r="M759" i="6"/>
  <c r="M864" i="6"/>
  <c r="N864" i="6" s="1"/>
  <c r="V21" i="6"/>
  <c r="M84" i="6"/>
  <c r="M735" i="6"/>
  <c r="M979" i="6"/>
  <c r="M1068" i="6"/>
  <c r="M852" i="6"/>
  <c r="N852" i="6" s="1"/>
  <c r="M290" i="6"/>
  <c r="M200" i="6"/>
  <c r="R200" i="6" s="1"/>
  <c r="M441" i="6"/>
  <c r="M174" i="6"/>
  <c r="M31" i="6"/>
  <c r="M129" i="6"/>
  <c r="M1012" i="6"/>
  <c r="M491" i="6"/>
  <c r="R491" i="6" s="1"/>
  <c r="M582" i="6"/>
  <c r="M1072" i="6"/>
  <c r="N1072" i="6" s="1"/>
  <c r="M777" i="6"/>
  <c r="M85" i="6"/>
  <c r="M374" i="6"/>
  <c r="M830" i="6"/>
  <c r="M522" i="6"/>
  <c r="M537" i="6"/>
  <c r="R537" i="6" s="1"/>
  <c r="M969" i="6"/>
  <c r="M346" i="6"/>
  <c r="N346" i="6" s="1"/>
  <c r="M456" i="6"/>
  <c r="M377" i="6"/>
  <c r="M997" i="6"/>
  <c r="M99" i="6"/>
  <c r="M1007" i="6"/>
  <c r="M389" i="6"/>
  <c r="R389" i="6" s="1"/>
  <c r="M120" i="6"/>
  <c r="M1036" i="6"/>
  <c r="R1036" i="6" s="1"/>
  <c r="M1000" i="6"/>
  <c r="M369" i="6"/>
  <c r="M539" i="6"/>
  <c r="M538" i="6"/>
  <c r="M754" i="6"/>
  <c r="M948" i="6"/>
  <c r="R948" i="6" s="1"/>
  <c r="M163" i="6"/>
  <c r="M73" i="6"/>
  <c r="N73" i="6" s="1"/>
  <c r="M902" i="6"/>
  <c r="M1186" i="6"/>
  <c r="M589" i="6"/>
  <c r="M541" i="6"/>
  <c r="M808" i="6"/>
  <c r="M742" i="6"/>
  <c r="N742" i="6" s="1"/>
  <c r="M560" i="6"/>
  <c r="M1039" i="6"/>
  <c r="R1039" i="6" s="1"/>
  <c r="M1129" i="6"/>
  <c r="V14" i="6"/>
  <c r="M738" i="6"/>
  <c r="M82" i="6"/>
  <c r="M168" i="6"/>
  <c r="M605" i="6"/>
  <c r="R605" i="6" s="1"/>
  <c r="M187" i="6"/>
  <c r="M166" i="6"/>
  <c r="N166" i="6" s="1"/>
  <c r="M192" i="6"/>
  <c r="M772" i="6"/>
  <c r="M851" i="6"/>
  <c r="M825" i="6"/>
  <c r="V4" i="6"/>
  <c r="M1047" i="6"/>
  <c r="N1047" i="6" s="1"/>
  <c r="M1067" i="6"/>
  <c r="M753" i="6"/>
  <c r="R753" i="6" s="1"/>
  <c r="M665" i="6"/>
  <c r="M1025" i="6"/>
  <c r="M69" i="6"/>
  <c r="V3" i="6"/>
  <c r="M1045" i="6"/>
  <c r="M68" i="6"/>
  <c r="N68" i="6" s="1"/>
  <c r="M26" i="6"/>
  <c r="M356" i="6"/>
  <c r="R356" i="6" s="1"/>
  <c r="M450" i="6"/>
  <c r="M920" i="6"/>
  <c r="M575" i="6"/>
  <c r="M358" i="6"/>
  <c r="M172" i="6"/>
  <c r="M1153" i="6"/>
  <c r="R1153" i="6" s="1"/>
  <c r="M689" i="6"/>
  <c r="M989" i="6"/>
  <c r="R989" i="6" s="1"/>
  <c r="M922" i="6"/>
  <c r="M733" i="6"/>
  <c r="M643" i="6"/>
  <c r="M536" i="6"/>
  <c r="M97" i="6"/>
  <c r="M393" i="6"/>
  <c r="R393" i="6" s="1"/>
  <c r="M849" i="6"/>
  <c r="M470" i="6"/>
  <c r="R470" i="6" s="1"/>
  <c r="M22" i="6"/>
  <c r="M34" i="6"/>
  <c r="M583" i="6"/>
  <c r="M235" i="6"/>
  <c r="M633" i="6"/>
  <c r="M833" i="6"/>
  <c r="N833" i="6" s="1"/>
  <c r="M1117" i="6"/>
  <c r="M1185" i="6"/>
  <c r="R1185" i="6" s="1"/>
  <c r="M310" i="6"/>
  <c r="M42" i="6"/>
  <c r="M47" i="6"/>
  <c r="M599" i="6"/>
  <c r="M779" i="6"/>
  <c r="M966" i="6"/>
  <c r="N966" i="6" s="1"/>
  <c r="M595" i="6"/>
  <c r="V13" i="6"/>
  <c r="M500" i="6"/>
  <c r="M725" i="6"/>
  <c r="M280" i="6"/>
  <c r="M986" i="6"/>
  <c r="M334" i="6"/>
  <c r="M535" i="6"/>
  <c r="N535" i="6" s="1"/>
  <c r="M300" i="6"/>
  <c r="M1112" i="6"/>
  <c r="N1112" i="6" s="1"/>
  <c r="M296" i="6"/>
  <c r="M1046" i="6"/>
  <c r="M95" i="6"/>
  <c r="M503" i="6"/>
  <c r="M519" i="6"/>
  <c r="M696" i="6"/>
  <c r="R696" i="6" s="1"/>
  <c r="M591" i="6"/>
  <c r="M331" i="6"/>
  <c r="N331" i="6" s="1"/>
  <c r="M719" i="6"/>
  <c r="M977" i="6"/>
  <c r="M88" i="6"/>
  <c r="M1123" i="6"/>
  <c r="M546" i="6"/>
  <c r="M936" i="6"/>
  <c r="N936" i="6" s="1"/>
  <c r="M1145" i="6"/>
  <c r="M195" i="6"/>
  <c r="N195" i="6" s="1"/>
  <c r="M999" i="6"/>
  <c r="M512" i="6"/>
  <c r="M1147" i="6"/>
  <c r="M988" i="6"/>
  <c r="M149" i="6"/>
  <c r="M197" i="6"/>
  <c r="N197" i="6" s="1"/>
  <c r="M157" i="6"/>
  <c r="M273" i="6"/>
  <c r="R273" i="6" s="1"/>
  <c r="M1034" i="6"/>
  <c r="M241" i="6"/>
  <c r="M618" i="6"/>
  <c r="M438" i="6"/>
  <c r="M466" i="6"/>
  <c r="M159" i="6"/>
  <c r="N159" i="6" s="1"/>
  <c r="M1154" i="6"/>
  <c r="M645" i="6"/>
  <c r="N645" i="6" s="1"/>
  <c r="M201" i="6"/>
  <c r="M983" i="6"/>
  <c r="M1044" i="6"/>
  <c r="M603" i="6"/>
  <c r="M343" i="6"/>
  <c r="M938" i="6"/>
  <c r="N938" i="6" s="1"/>
  <c r="M984" i="6"/>
  <c r="M547" i="6"/>
  <c r="N547" i="6" s="1"/>
  <c r="M834" i="6"/>
  <c r="M622" i="6"/>
  <c r="M162" i="6"/>
  <c r="M907" i="6"/>
  <c r="M770" i="6"/>
  <c r="M80" i="6"/>
  <c r="N80" i="6" s="1"/>
  <c r="M748" i="6"/>
  <c r="M1103" i="6"/>
  <c r="N1103" i="6" s="1"/>
  <c r="M703" i="6"/>
  <c r="M724" i="6"/>
  <c r="M1041" i="6"/>
  <c r="M135" i="6"/>
  <c r="M558" i="6"/>
  <c r="M1049" i="6"/>
  <c r="N1049" i="6" s="1"/>
  <c r="M75" i="6"/>
  <c r="M83" i="6"/>
  <c r="R83" i="6" s="1"/>
  <c r="M911" i="6"/>
  <c r="M958" i="6"/>
  <c r="M115" i="6"/>
  <c r="M126" i="6"/>
  <c r="M25" i="6"/>
  <c r="M692" i="6"/>
  <c r="N692" i="6" s="1"/>
  <c r="M416" i="6"/>
  <c r="M955" i="6"/>
  <c r="R955" i="6" s="1"/>
  <c r="M359" i="6"/>
  <c r="M1140" i="6"/>
  <c r="M893" i="6"/>
  <c r="M347" i="6"/>
  <c r="V10" i="6"/>
  <c r="M613" i="6"/>
  <c r="R613" i="6" s="1"/>
  <c r="M566" i="6"/>
  <c r="M111" i="6"/>
  <c r="R111" i="6" s="1"/>
  <c r="M787" i="6"/>
  <c r="M939" i="6"/>
  <c r="M1005" i="6"/>
  <c r="M1078" i="6"/>
  <c r="M383" i="6"/>
  <c r="M523" i="6"/>
  <c r="R523" i="6" s="1"/>
  <c r="M524" i="6"/>
  <c r="M913" i="6"/>
  <c r="N913" i="6" s="1"/>
  <c r="M394" i="6"/>
  <c r="M335" i="6"/>
  <c r="M65" i="6"/>
  <c r="M191" i="6"/>
  <c r="M528" i="6"/>
  <c r="M731" i="6"/>
  <c r="R731" i="6" s="1"/>
  <c r="M345" i="6"/>
  <c r="M419" i="6"/>
  <c r="R419" i="6" s="1"/>
  <c r="M1155" i="6"/>
  <c r="M886" i="6"/>
  <c r="M23" i="6"/>
  <c r="M76" i="6"/>
  <c r="M551" i="6"/>
  <c r="M499" i="6"/>
  <c r="N499" i="6" s="1"/>
  <c r="M957" i="6"/>
  <c r="M193" i="6"/>
  <c r="R193" i="6" s="1"/>
  <c r="M956" i="6"/>
  <c r="M871" i="6"/>
  <c r="M287" i="6"/>
  <c r="M495" i="6"/>
  <c r="M814" i="6"/>
  <c r="M242" i="6"/>
  <c r="R242" i="6" s="1"/>
  <c r="M761" i="6"/>
  <c r="M402" i="6"/>
  <c r="R402" i="6" s="1"/>
  <c r="M237" i="6"/>
  <c r="M923" i="6"/>
  <c r="M463" i="6"/>
  <c r="M473" i="6"/>
  <c r="M49" i="6"/>
  <c r="M260" i="6"/>
  <c r="N260" i="6" s="1"/>
  <c r="M388" i="6"/>
  <c r="M520" i="6"/>
  <c r="N520" i="6" s="1"/>
  <c r="M307" i="6"/>
  <c r="M387" i="6"/>
  <c r="M352" i="6"/>
  <c r="M40" i="6"/>
  <c r="M877" i="6"/>
  <c r="M306" i="6"/>
  <c r="N306" i="6" s="1"/>
  <c r="M48" i="6"/>
  <c r="M333" i="6"/>
  <c r="N333" i="6" s="1"/>
  <c r="M1122" i="6"/>
  <c r="M502" i="6"/>
  <c r="V9" i="6"/>
  <c r="M511" i="6"/>
  <c r="M384" i="6"/>
  <c r="M179" i="6"/>
  <c r="N179" i="6" s="1"/>
  <c r="M258" i="6"/>
  <c r="M837" i="6"/>
  <c r="N837" i="6" s="1"/>
  <c r="M60" i="6"/>
  <c r="M1076" i="6"/>
  <c r="M671" i="6"/>
  <c r="M648" i="6"/>
  <c r="M1040" i="6"/>
  <c r="M561" i="6"/>
  <c r="R561" i="6" s="1"/>
  <c r="M142" i="6"/>
  <c r="M1059" i="6"/>
  <c r="R1059" i="6" s="1"/>
  <c r="M143" i="6"/>
  <c r="M953" i="6"/>
  <c r="M43" i="6"/>
  <c r="M277" i="6"/>
  <c r="M299" i="6"/>
  <c r="M1125" i="6"/>
  <c r="R1125" i="6" s="1"/>
  <c r="M1060" i="6"/>
  <c r="M96" i="6"/>
  <c r="N96" i="6" s="1"/>
  <c r="M1043" i="6"/>
  <c r="M349" i="6"/>
  <c r="M265" i="6"/>
  <c r="M232" i="6"/>
  <c r="M472" i="6"/>
  <c r="M715" i="6"/>
  <c r="N715" i="6" s="1"/>
  <c r="M1139" i="6"/>
  <c r="M1035" i="6"/>
  <c r="N1035" i="6" s="1"/>
  <c r="M664" i="6"/>
  <c r="M805" i="6"/>
  <c r="M1033" i="6"/>
  <c r="M381" i="6"/>
  <c r="M62" i="6"/>
  <c r="M1157" i="6"/>
  <c r="R1157" i="6" s="1"/>
  <c r="M906" i="6"/>
  <c r="M1126" i="6"/>
  <c r="R1126" i="6" s="1"/>
  <c r="M181" i="6"/>
  <c r="M910" i="6"/>
  <c r="M218" i="6"/>
  <c r="M866" i="6"/>
  <c r="M579" i="6"/>
  <c r="M38" i="6"/>
  <c r="R38" i="6" s="1"/>
  <c r="M1156" i="6"/>
  <c r="M71" i="6"/>
  <c r="N71" i="6" s="1"/>
  <c r="M981" i="6"/>
  <c r="M644" i="6"/>
  <c r="V25" i="6"/>
  <c r="M153" i="6"/>
  <c r="M829" i="6"/>
  <c r="M317" i="6"/>
  <c r="R317" i="6" s="1"/>
  <c r="M732" i="6"/>
  <c r="M379" i="6"/>
  <c r="R379" i="6" s="1"/>
  <c r="M940" i="6"/>
  <c r="M775" i="6"/>
  <c r="M190" i="6"/>
  <c r="M274" i="6"/>
  <c r="M768" i="6"/>
  <c r="M448" i="6"/>
  <c r="R448" i="6" s="1"/>
  <c r="M457" i="6"/>
  <c r="M320" i="6"/>
  <c r="R320" i="6" s="1"/>
  <c r="M730" i="6"/>
  <c r="M937" i="6"/>
  <c r="M53" i="6"/>
  <c r="M904" i="6"/>
  <c r="M498" i="6"/>
  <c r="M1121" i="6"/>
  <c r="N1121" i="6" s="1"/>
  <c r="M835" i="6"/>
  <c r="M428" i="6"/>
  <c r="R428" i="6" s="1"/>
  <c r="M987" i="6"/>
  <c r="M29" i="6"/>
  <c r="M308" i="6"/>
  <c r="M774" i="6"/>
  <c r="M353" i="6"/>
  <c r="M853" i="6"/>
  <c r="R853" i="6" s="1"/>
  <c r="M1106" i="6"/>
  <c r="M156" i="6"/>
  <c r="R156" i="6" s="1"/>
  <c r="M45" i="6"/>
  <c r="M110" i="6"/>
  <c r="M620" i="6"/>
  <c r="M1134" i="6"/>
  <c r="M642" i="6"/>
  <c r="M962" i="6"/>
  <c r="N962" i="6" s="1"/>
  <c r="M800" i="6"/>
  <c r="M1073" i="6"/>
  <c r="R1073" i="6" s="1"/>
  <c r="M1152" i="6"/>
  <c r="M227" i="6"/>
  <c r="M494" i="6"/>
  <c r="V12" i="6"/>
  <c r="M337" i="6"/>
  <c r="M55" i="6"/>
  <c r="R55" i="6" s="1"/>
  <c r="M925" i="6"/>
  <c r="M1174" i="6"/>
  <c r="R1174" i="6" s="1"/>
  <c r="M324" i="6"/>
  <c r="M326" i="6"/>
  <c r="N326" i="6" s="1"/>
  <c r="M509" i="6"/>
  <c r="M827" i="6"/>
  <c r="M695" i="6"/>
  <c r="M639" i="6"/>
  <c r="R639" i="6" s="1"/>
  <c r="M436" i="6"/>
  <c r="M298" i="6"/>
  <c r="R298" i="6" s="1"/>
  <c r="M262" i="6"/>
  <c r="M1084" i="6"/>
  <c r="M160" i="6"/>
  <c r="M409" i="6"/>
  <c r="M1114" i="6"/>
  <c r="M392" i="6"/>
  <c r="R392" i="6" s="1"/>
  <c r="M188" i="6"/>
  <c r="M687" i="6"/>
  <c r="N687" i="6" s="1"/>
  <c r="M33" i="6"/>
  <c r="M434" i="6"/>
  <c r="M1096" i="6"/>
  <c r="M373" i="6"/>
  <c r="M828" i="6"/>
  <c r="M946" i="6"/>
  <c r="R946" i="6" s="1"/>
  <c r="M616" i="6"/>
  <c r="M1098" i="6"/>
  <c r="R1098" i="6" s="1"/>
  <c r="M46" i="6"/>
  <c r="M888" i="6"/>
  <c r="M1148" i="6"/>
  <c r="M574" i="6"/>
  <c r="M839" i="6"/>
  <c r="V15" i="6"/>
  <c r="M1050" i="6"/>
  <c r="M214" i="6"/>
  <c r="N214" i="6" s="1"/>
  <c r="M993" i="6"/>
  <c r="M295" i="6"/>
  <c r="M284" i="6"/>
  <c r="M654" i="6"/>
  <c r="V17" i="6"/>
  <c r="M815" i="6"/>
  <c r="N815" i="6" s="1"/>
  <c r="M458" i="6"/>
  <c r="M1032" i="6"/>
  <c r="R1032" i="6" s="1"/>
  <c r="M338" i="6"/>
  <c r="M1201" i="6"/>
  <c r="M104" i="6"/>
  <c r="M670" i="6"/>
  <c r="M807" i="6"/>
  <c r="M900" i="6"/>
  <c r="R900" i="6" s="1"/>
  <c r="M403" i="6"/>
  <c r="M951" i="6"/>
  <c r="R951" i="6" s="1"/>
  <c r="M249" i="6"/>
  <c r="M161" i="6"/>
  <c r="M424" i="6"/>
  <c r="M1070" i="6"/>
  <c r="M399" i="6"/>
  <c r="M708" i="6"/>
  <c r="R708" i="6" s="1"/>
  <c r="M292" i="6"/>
  <c r="M949" i="6"/>
  <c r="R949" i="6" s="1"/>
  <c r="M626" i="6"/>
  <c r="M601" i="6"/>
  <c r="M243" i="6"/>
  <c r="M593" i="6"/>
  <c r="M139" i="6"/>
  <c r="M1095" i="6"/>
  <c r="R1095" i="6" s="1"/>
  <c r="M778" i="6"/>
  <c r="M420" i="6"/>
  <c r="N420" i="6" s="1"/>
  <c r="M1061" i="6"/>
  <c r="M1180" i="6"/>
  <c r="M660" i="6"/>
  <c r="M165" i="6"/>
  <c r="M1089" i="6"/>
  <c r="M819" i="6"/>
  <c r="N819" i="6" s="1"/>
  <c r="M1195" i="6"/>
  <c r="M1166" i="6"/>
  <c r="N1166" i="6" s="1"/>
  <c r="M1120" i="6"/>
  <c r="M734" i="6"/>
  <c r="M109" i="6"/>
  <c r="M1168" i="6"/>
  <c r="M1138" i="6"/>
  <c r="M1119" i="6"/>
  <c r="R1119" i="6" s="1"/>
  <c r="M651" i="6"/>
  <c r="M912" i="6"/>
  <c r="N912" i="6" s="1"/>
  <c r="M629" i="6"/>
  <c r="M61" i="6"/>
  <c r="M105" i="6"/>
  <c r="M327" i="6"/>
  <c r="M557" i="6"/>
  <c r="M581" i="6"/>
  <c r="N581" i="6" s="1"/>
  <c r="M587" i="6"/>
  <c r="M336" i="6"/>
  <c r="R336" i="6" s="1"/>
  <c r="M556" i="6"/>
  <c r="M785" i="6"/>
  <c r="N785" i="6" s="1"/>
  <c r="M482" i="6"/>
  <c r="M972" i="6"/>
  <c r="R972" i="6" s="1"/>
  <c r="M1184" i="6"/>
  <c r="M718" i="6"/>
  <c r="R718" i="6" s="1"/>
  <c r="M1110" i="6"/>
  <c r="M210" i="6"/>
  <c r="R210" i="6" s="1"/>
  <c r="M504" i="6"/>
  <c r="R504" i="6" s="1"/>
  <c r="M647" i="6"/>
  <c r="N647" i="6" s="1"/>
  <c r="M1024" i="6"/>
  <c r="M508" i="6"/>
  <c r="R508" i="6" s="1"/>
  <c r="M942" i="6"/>
  <c r="N942" i="6" s="1"/>
  <c r="M106" i="6"/>
  <c r="N106" i="6" s="1"/>
  <c r="M921" i="6"/>
  <c r="M1011" i="6"/>
  <c r="R1011" i="6" s="1"/>
  <c r="M863" i="6"/>
  <c r="N863" i="6" s="1"/>
  <c r="M788" i="6"/>
  <c r="R788" i="6" s="1"/>
  <c r="M789" i="6"/>
  <c r="M400" i="6"/>
  <c r="R400" i="6" s="1"/>
  <c r="M514" i="6"/>
  <c r="M301" i="6"/>
  <c r="N301" i="6" s="1"/>
  <c r="M716" i="6"/>
  <c r="M256" i="6"/>
  <c r="R256" i="6" s="1"/>
  <c r="M880" i="6"/>
  <c r="R880" i="6" s="1"/>
  <c r="M1169" i="6"/>
  <c r="M994" i="6"/>
  <c r="M810" i="6"/>
  <c r="M488" i="6"/>
  <c r="R488" i="6" s="1"/>
  <c r="M896" i="6"/>
  <c r="N896" i="6" s="1"/>
  <c r="M1064" i="6"/>
  <c r="M650" i="6"/>
  <c r="R650" i="6" s="1"/>
  <c r="M1065" i="6"/>
  <c r="M813" i="6"/>
  <c r="M254" i="6"/>
  <c r="R254" i="6" s="1"/>
  <c r="M432" i="6"/>
  <c r="M224" i="6"/>
  <c r="N224" i="6" s="1"/>
  <c r="M831" i="6"/>
  <c r="R831" i="6" s="1"/>
  <c r="M390" i="6"/>
  <c r="M933" i="6"/>
  <c r="N933" i="6" s="1"/>
  <c r="M303" i="6"/>
  <c r="N303" i="6" s="1"/>
  <c r="M1055" i="6"/>
  <c r="N1055" i="6" s="1"/>
  <c r="M1069" i="6"/>
  <c r="M714" i="6"/>
  <c r="M764" i="6"/>
  <c r="N764" i="6" s="1"/>
  <c r="M762" i="6"/>
  <c r="R762" i="6" s="1"/>
  <c r="M780" i="6"/>
  <c r="N780" i="6" s="1"/>
  <c r="M370" i="6"/>
  <c r="N370" i="6" s="1"/>
  <c r="M59" i="6"/>
  <c r="M1107" i="6"/>
  <c r="N1107" i="6" s="1"/>
  <c r="M676" i="6"/>
  <c r="M525" i="6"/>
  <c r="M832" i="6"/>
  <c r="M189" i="6"/>
  <c r="N189" i="6" s="1"/>
  <c r="M803" i="6"/>
  <c r="N803" i="6" s="1"/>
  <c r="M319" i="6"/>
  <c r="N319" i="6" s="1"/>
  <c r="M487" i="6"/>
  <c r="M501" i="6"/>
  <c r="M550" i="6"/>
  <c r="M570" i="6"/>
  <c r="M797" i="6"/>
  <c r="M674" i="6"/>
  <c r="N674" i="6" s="1"/>
  <c r="V20" i="6"/>
  <c r="M1136" i="6"/>
  <c r="N1136" i="6" s="1"/>
  <c r="M627" i="6"/>
  <c r="M1048" i="6"/>
  <c r="M32" i="6"/>
  <c r="M1167" i="6"/>
  <c r="N1167" i="6" s="1"/>
  <c r="M282" i="6"/>
  <c r="M990" i="6"/>
  <c r="R990" i="6" s="1"/>
  <c r="M840" i="6"/>
  <c r="R840" i="6" s="1"/>
  <c r="M565" i="6"/>
  <c r="N565" i="6" s="1"/>
  <c r="M101" i="6"/>
  <c r="M289" i="6"/>
  <c r="N289" i="6" s="1"/>
  <c r="M454" i="6"/>
  <c r="M476" i="6"/>
  <c r="M489" i="6"/>
  <c r="M816" i="6"/>
  <c r="N816" i="6" s="1"/>
  <c r="M54" i="6"/>
  <c r="N54" i="6" s="1"/>
  <c r="M823" i="6"/>
  <c r="R823" i="6" s="1"/>
  <c r="M758" i="6"/>
  <c r="M553" i="6"/>
  <c r="M182" i="6"/>
  <c r="M323" i="6"/>
  <c r="R323" i="6" s="1"/>
  <c r="M1063" i="6"/>
  <c r="R1063" i="6" s="1"/>
  <c r="M1052" i="6"/>
  <c r="N1052" i="6" s="1"/>
  <c r="M1164" i="6"/>
  <c r="M283" i="6"/>
  <c r="R283" i="6" s="1"/>
  <c r="M216" i="6"/>
  <c r="M257" i="6"/>
  <c r="M976" i="6"/>
  <c r="M1149" i="6"/>
  <c r="V26" i="6"/>
  <c r="M555" i="6"/>
  <c r="R555" i="6" s="1"/>
  <c r="M562" i="6"/>
  <c r="M341" i="6"/>
  <c r="N341" i="6" s="1"/>
  <c r="M691" i="6"/>
  <c r="M291" i="6"/>
  <c r="M248" i="6"/>
  <c r="M446" i="6"/>
  <c r="M678" i="6"/>
  <c r="M305" i="6"/>
  <c r="N305" i="6" s="1"/>
  <c r="M741" i="6"/>
  <c r="N741" i="6" s="1"/>
  <c r="M170" i="6"/>
  <c r="R170" i="6" s="1"/>
  <c r="M947" i="6"/>
  <c r="M584" i="6"/>
  <c r="N584" i="6" s="1"/>
  <c r="M850" i="6"/>
  <c r="M148" i="6"/>
  <c r="M682" i="6"/>
  <c r="R682" i="6" s="1"/>
  <c r="M564" i="6"/>
  <c r="N564" i="6" s="1"/>
  <c r="V18" i="6"/>
  <c r="M1171" i="6"/>
  <c r="N1171" i="6" s="1"/>
  <c r="M709" i="6"/>
  <c r="M848" i="6"/>
  <c r="M1189" i="6"/>
  <c r="M826" i="6"/>
  <c r="M72" i="6"/>
  <c r="M147" i="6"/>
  <c r="N147" i="6" s="1"/>
  <c r="M118" i="6"/>
  <c r="M1038" i="6"/>
  <c r="R1038" i="6" s="1"/>
  <c r="M686" i="6"/>
  <c r="M563" i="6"/>
  <c r="M611" i="6"/>
  <c r="M240" i="6"/>
  <c r="M246" i="6"/>
  <c r="M453" i="6"/>
  <c r="R453" i="6" s="1"/>
  <c r="M669" i="6"/>
  <c r="M700" i="6"/>
  <c r="N700" i="6" s="1"/>
  <c r="M868" i="6"/>
  <c r="M992" i="6"/>
  <c r="N992" i="6" s="1"/>
  <c r="M145" i="6"/>
  <c r="M412" i="6"/>
  <c r="M963" i="6"/>
  <c r="R963" i="6" s="1"/>
  <c r="M361" i="6"/>
  <c r="N361" i="6" s="1"/>
  <c r="M1051" i="6"/>
  <c r="M490" i="6"/>
  <c r="N490" i="6" s="1"/>
  <c r="M637" i="6"/>
  <c r="M652" i="6"/>
  <c r="M185" i="6"/>
  <c r="R185" i="6" s="1"/>
  <c r="M1175" i="6"/>
  <c r="M881" i="6"/>
  <c r="V16" i="6"/>
  <c r="M727" i="6"/>
  <c r="M632" i="6"/>
  <c r="R632" i="6" s="1"/>
  <c r="M883" i="6"/>
  <c r="R883" i="6" s="1"/>
  <c r="M795" i="6"/>
  <c r="M821" i="6"/>
  <c r="M1127" i="6"/>
  <c r="N1127" i="6" s="1"/>
  <c r="M971" i="6"/>
  <c r="M894" i="6"/>
  <c r="N894" i="6" s="1"/>
  <c r="M559" i="6"/>
  <c r="N559" i="6" s="1"/>
  <c r="M229" i="6"/>
  <c r="N229" i="6" s="1"/>
  <c r="M1014" i="6"/>
  <c r="M113" i="6"/>
  <c r="M418" i="6"/>
  <c r="N418" i="6" s="1"/>
  <c r="M901" i="6"/>
  <c r="M315" i="6"/>
  <c r="N315" i="6" s="1"/>
  <c r="M964" i="6"/>
  <c r="N964" i="6" s="1"/>
  <c r="M914" i="6"/>
  <c r="N914" i="6" s="1"/>
  <c r="M1111" i="6"/>
  <c r="R1111" i="6" s="1"/>
  <c r="M1029" i="6"/>
  <c r="R1029" i="6" s="1"/>
  <c r="M1181" i="6"/>
  <c r="M1109" i="6"/>
  <c r="R1109" i="6" s="1"/>
  <c r="M838" i="6"/>
  <c r="M646" i="6"/>
  <c r="N646" i="6" s="1"/>
  <c r="M255" i="6"/>
  <c r="N255" i="6" s="1"/>
  <c r="M497" i="6"/>
  <c r="R497" i="6" s="1"/>
  <c r="M426" i="6"/>
  <c r="R426" i="6" s="1"/>
  <c r="M309" i="6"/>
  <c r="R309" i="6" s="1"/>
  <c r="V23" i="6"/>
  <c r="M722" i="6"/>
  <c r="M1190" i="6"/>
  <c r="M268" i="6"/>
  <c r="M517" i="6"/>
  <c r="R517" i="6" s="1"/>
  <c r="M982" i="6"/>
  <c r="M655" i="6"/>
  <c r="N655" i="6" s="1"/>
  <c r="M238" i="6"/>
  <c r="M1006" i="6"/>
  <c r="N1006" i="6" s="1"/>
  <c r="M1133" i="6"/>
  <c r="M311" i="6"/>
  <c r="M917" i="6"/>
  <c r="M364" i="6"/>
  <c r="R364" i="6" s="1"/>
  <c r="M961" i="6"/>
  <c r="M455" i="6"/>
  <c r="N455" i="6" s="1"/>
  <c r="M205" i="6"/>
  <c r="M985" i="6"/>
  <c r="M253" i="6"/>
  <c r="R253" i="6" s="1"/>
  <c r="M533" i="6"/>
  <c r="M1165" i="6"/>
  <c r="M1203" i="6"/>
  <c r="N1203" i="6" s="1"/>
  <c r="M1191" i="6"/>
  <c r="M554" i="6"/>
  <c r="R554" i="6" s="1"/>
  <c r="M1194" i="6"/>
  <c r="N1194" i="6" s="1"/>
  <c r="M996" i="6"/>
  <c r="M405" i="6"/>
  <c r="M899" i="6"/>
  <c r="M824" i="6"/>
  <c r="M776" i="6"/>
  <c r="R776" i="6" s="1"/>
  <c r="M56" i="6"/>
  <c r="M1077" i="6"/>
  <c r="R1077" i="6" s="1"/>
  <c r="M252" i="6"/>
  <c r="M895" i="6"/>
  <c r="N895" i="6" s="1"/>
  <c r="M656" i="6"/>
  <c r="M1071" i="6"/>
  <c r="M368" i="6"/>
  <c r="M37" i="6"/>
  <c r="N37" i="6" s="1"/>
  <c r="M313" i="6"/>
  <c r="M1135" i="6"/>
  <c r="N1135" i="6" s="1"/>
  <c r="M755" i="6"/>
  <c r="M1178" i="6"/>
  <c r="M107" i="6"/>
  <c r="M486" i="6"/>
  <c r="M1082" i="6"/>
  <c r="M885" i="6"/>
  <c r="N885" i="6" s="1"/>
  <c r="M680" i="6"/>
  <c r="M98" i="6"/>
  <c r="R98" i="6" s="1"/>
  <c r="M529" i="6"/>
  <c r="N529" i="6" s="1"/>
  <c r="M431" i="6"/>
  <c r="M751" i="6"/>
  <c r="M600" i="6"/>
  <c r="R600" i="6" s="1"/>
  <c r="M427" i="6"/>
  <c r="M391" i="6"/>
  <c r="N391" i="6" s="1"/>
  <c r="M93" i="6"/>
  <c r="R93" i="6" s="1"/>
  <c r="M760" i="6"/>
  <c r="R760" i="6" s="1"/>
  <c r="M380" i="6"/>
  <c r="M406" i="6"/>
  <c r="N406" i="6" s="1"/>
  <c r="M1131" i="6"/>
  <c r="M1151" i="6"/>
  <c r="M89" i="6"/>
  <c r="R89" i="6" s="1"/>
  <c r="M965" i="6"/>
  <c r="R965" i="6" s="1"/>
  <c r="M1141" i="6"/>
  <c r="M1183" i="6"/>
  <c r="R1183" i="6" s="1"/>
  <c r="M221" i="6"/>
  <c r="M621" i="6"/>
  <c r="M548" i="6"/>
  <c r="M573" i="6"/>
  <c r="M63" i="6"/>
  <c r="M786" i="6"/>
  <c r="N786" i="6" s="1"/>
  <c r="M194" i="6"/>
  <c r="M542" i="6"/>
  <c r="R542" i="6" s="1"/>
  <c r="M919" i="6"/>
  <c r="M1179" i="6"/>
  <c r="M510" i="6"/>
  <c r="M836" i="6"/>
  <c r="M638" i="6"/>
  <c r="M1159" i="6"/>
  <c r="R1159" i="6" s="1"/>
  <c r="M685" i="6"/>
  <c r="M684" i="6"/>
  <c r="N684" i="6" s="1"/>
  <c r="M407" i="6"/>
  <c r="M259" i="6"/>
  <c r="M861" i="6"/>
  <c r="M1124" i="6"/>
  <c r="M140" i="6"/>
  <c r="M879" i="6"/>
  <c r="N879" i="6" s="1"/>
  <c r="M862" i="6"/>
  <c r="M614" i="6"/>
  <c r="R614" i="6" s="1"/>
  <c r="V11" i="6"/>
  <c r="N367" i="6"/>
  <c r="R367" i="6"/>
  <c r="R413" i="6"/>
  <c r="N413" i="6"/>
  <c r="R119" i="6"/>
  <c r="N119" i="6"/>
  <c r="R247" i="6"/>
  <c r="N459" i="6"/>
  <c r="R459" i="6"/>
  <c r="N58" i="6"/>
  <c r="R58" i="6"/>
  <c r="R395" i="6"/>
  <c r="N395" i="6"/>
  <c r="R440" i="6"/>
  <c r="N440" i="6"/>
  <c r="N323" i="6"/>
  <c r="R54" i="6"/>
  <c r="R1167" i="6"/>
  <c r="N501" i="6"/>
  <c r="R501" i="6"/>
  <c r="R1107" i="6"/>
  <c r="R780" i="6"/>
  <c r="R714" i="6"/>
  <c r="N714" i="6"/>
  <c r="N1069" i="6"/>
  <c r="R1069" i="6"/>
  <c r="R1055" i="6"/>
  <c r="R303" i="6"/>
  <c r="R390" i="6"/>
  <c r="N390" i="6"/>
  <c r="R224" i="6"/>
  <c r="N254" i="6"/>
  <c r="N1064" i="6"/>
  <c r="R1064" i="6"/>
  <c r="N488" i="6"/>
  <c r="R810" i="6"/>
  <c r="N810" i="6"/>
  <c r="N716" i="6"/>
  <c r="R716" i="6"/>
  <c r="R301" i="6"/>
  <c r="N514" i="6"/>
  <c r="R514" i="6"/>
  <c r="N400" i="6"/>
  <c r="R789" i="6"/>
  <c r="N789" i="6"/>
  <c r="R863" i="6"/>
  <c r="R921" i="6"/>
  <c r="N921" i="6"/>
  <c r="R942" i="6"/>
  <c r="N508" i="6"/>
  <c r="R1024" i="6"/>
  <c r="N1024" i="6"/>
  <c r="R647" i="6"/>
  <c r="R1110" i="6"/>
  <c r="N1110" i="6"/>
  <c r="N718" i="6"/>
  <c r="N1184" i="6"/>
  <c r="R1184" i="6"/>
  <c r="N972" i="6"/>
  <c r="N482" i="6"/>
  <c r="R482" i="6"/>
  <c r="N970" i="6"/>
  <c r="R970" i="6"/>
  <c r="R817" i="6"/>
  <c r="N817" i="6"/>
  <c r="R918" i="6"/>
  <c r="N918" i="6"/>
  <c r="N749" i="6"/>
  <c r="R749" i="6"/>
  <c r="N483" i="6"/>
  <c r="R483" i="6"/>
  <c r="N286" i="6"/>
  <c r="R286" i="6"/>
  <c r="R941" i="6"/>
  <c r="N941" i="6"/>
  <c r="N222" i="6"/>
  <c r="R222" i="6"/>
  <c r="R1202" i="6"/>
  <c r="N1202" i="6"/>
  <c r="R372" i="6"/>
  <c r="R215" i="6"/>
  <c r="N215" i="6"/>
  <c r="N505" i="6"/>
  <c r="R505" i="6"/>
  <c r="N1196" i="6"/>
  <c r="R1196" i="6"/>
  <c r="N699" i="6"/>
  <c r="R699" i="6"/>
  <c r="R1143" i="6"/>
  <c r="N798" i="6"/>
  <c r="R798" i="6"/>
  <c r="N870" i="6"/>
  <c r="R870" i="6"/>
  <c r="R884" i="6"/>
  <c r="N884" i="6"/>
  <c r="R496" i="6"/>
  <c r="N496" i="6"/>
  <c r="R909" i="6"/>
  <c r="N909" i="6"/>
  <c r="R916" i="6"/>
  <c r="N916" i="6"/>
  <c r="N314" i="6"/>
  <c r="R314" i="6"/>
  <c r="N1087" i="6"/>
  <c r="R1087" i="6"/>
  <c r="N478" i="6"/>
  <c r="R478" i="6"/>
  <c r="R382" i="6"/>
  <c r="N382" i="6"/>
  <c r="R690" i="6"/>
  <c r="N690" i="6"/>
  <c r="N717" i="6"/>
  <c r="R717" i="6"/>
  <c r="R57" i="6"/>
  <c r="N634" i="6"/>
  <c r="R634" i="6"/>
  <c r="R445" i="6"/>
  <c r="N445" i="6"/>
  <c r="N890" i="6"/>
  <c r="R890" i="6"/>
  <c r="R479" i="6"/>
  <c r="N1177" i="6"/>
  <c r="R1177" i="6"/>
  <c r="R1172" i="6"/>
  <c r="N1172" i="6"/>
  <c r="R978" i="6"/>
  <c r="N978" i="6"/>
  <c r="R1108" i="6"/>
  <c r="N1108" i="6"/>
  <c r="R791" i="6"/>
  <c r="N791" i="6"/>
  <c r="N43" i="6"/>
  <c r="R43" i="6"/>
  <c r="R794" i="6"/>
  <c r="N794" i="6"/>
  <c r="N95" i="6"/>
  <c r="R95" i="6"/>
  <c r="N103" i="6"/>
  <c r="R103" i="6"/>
  <c r="R744" i="6"/>
  <c r="N744" i="6"/>
  <c r="N1053" i="6"/>
  <c r="R1053" i="6"/>
  <c r="R1043" i="6"/>
  <c r="N1043" i="6"/>
  <c r="N290" i="6"/>
  <c r="R290" i="6"/>
  <c r="N719" i="6"/>
  <c r="R719" i="6"/>
  <c r="N610" i="6"/>
  <c r="R610" i="6"/>
  <c r="N232" i="6"/>
  <c r="R232" i="6"/>
  <c r="R1075" i="6"/>
  <c r="N1075" i="6"/>
  <c r="R1123" i="6"/>
  <c r="N1123" i="6"/>
  <c r="R1139" i="6"/>
  <c r="N1139" i="6"/>
  <c r="N355" i="6"/>
  <c r="R355" i="6"/>
  <c r="R1145" i="6"/>
  <c r="N1145" i="6"/>
  <c r="N677" i="6"/>
  <c r="R677" i="6"/>
  <c r="R805" i="6"/>
  <c r="N805" i="6"/>
  <c r="R371" i="6"/>
  <c r="N371" i="6"/>
  <c r="N548" i="6"/>
  <c r="R548" i="6"/>
  <c r="R158" i="6"/>
  <c r="N158" i="6"/>
  <c r="R1127" i="6"/>
  <c r="R269" i="6"/>
  <c r="N269" i="6"/>
  <c r="N883" i="6"/>
  <c r="N777" i="6"/>
  <c r="R777" i="6"/>
  <c r="N89" i="6"/>
  <c r="N468" i="6"/>
  <c r="R468" i="6"/>
  <c r="N169" i="6"/>
  <c r="R169" i="6"/>
  <c r="R1034" i="6"/>
  <c r="N1034" i="6"/>
  <c r="N185" i="6"/>
  <c r="N726" i="6"/>
  <c r="R726" i="6"/>
  <c r="N93" i="6"/>
  <c r="R1173" i="6"/>
  <c r="R697" i="6"/>
  <c r="N697" i="6"/>
  <c r="N600" i="6"/>
  <c r="R1156" i="6"/>
  <c r="N1156" i="6"/>
  <c r="N963" i="6"/>
  <c r="R154" i="6"/>
  <c r="N154" i="6"/>
  <c r="R529" i="6"/>
  <c r="R992" i="6"/>
  <c r="N983" i="6"/>
  <c r="R983" i="6"/>
  <c r="R669" i="6"/>
  <c r="N669" i="6"/>
  <c r="N808" i="6"/>
  <c r="R808" i="6"/>
  <c r="R107" i="6"/>
  <c r="N107" i="6"/>
  <c r="R99" i="6"/>
  <c r="N99" i="6"/>
  <c r="R240" i="6"/>
  <c r="N240" i="6"/>
  <c r="R1142" i="6"/>
  <c r="N1142" i="6"/>
  <c r="R686" i="6"/>
  <c r="N686" i="6"/>
  <c r="R368" i="6"/>
  <c r="N368" i="6"/>
  <c r="N162" i="6"/>
  <c r="R162" i="6"/>
  <c r="R1189" i="6"/>
  <c r="N1189" i="6"/>
  <c r="R766" i="6"/>
  <c r="N766" i="6"/>
  <c r="N56" i="6"/>
  <c r="R56" i="6"/>
  <c r="R220" i="6"/>
  <c r="N220" i="6"/>
  <c r="R899" i="6"/>
  <c r="N899" i="6"/>
  <c r="R730" i="6"/>
  <c r="N730" i="6"/>
  <c r="N682" i="6"/>
  <c r="R661" i="6"/>
  <c r="N661" i="6"/>
  <c r="N168" i="6"/>
  <c r="R168" i="6"/>
  <c r="R584" i="6"/>
  <c r="N1152" i="6"/>
  <c r="R1152" i="6"/>
  <c r="R135" i="6"/>
  <c r="N135" i="6"/>
  <c r="R741" i="6"/>
  <c r="R304" i="6"/>
  <c r="N304" i="6"/>
  <c r="N253" i="6"/>
  <c r="N446" i="6"/>
  <c r="R446" i="6"/>
  <c r="R383" i="6"/>
  <c r="N383" i="6"/>
  <c r="R455" i="6"/>
  <c r="N29" i="6"/>
  <c r="R29" i="6"/>
  <c r="N691" i="6"/>
  <c r="R691" i="6"/>
  <c r="R163" i="6"/>
  <c r="N163" i="6"/>
  <c r="R917" i="6"/>
  <c r="N917" i="6"/>
  <c r="R348" i="6"/>
  <c r="N348" i="6"/>
  <c r="N555" i="6"/>
  <c r="R326" i="6"/>
  <c r="N25" i="6"/>
  <c r="R25" i="6"/>
  <c r="N976" i="6"/>
  <c r="R976" i="6"/>
  <c r="N398" i="6"/>
  <c r="R398" i="6"/>
  <c r="R982" i="6"/>
  <c r="N982" i="6"/>
  <c r="N1016" i="6"/>
  <c r="R1016" i="6"/>
  <c r="N283" i="6"/>
  <c r="R528" i="6"/>
  <c r="N528" i="6"/>
  <c r="N635" i="6"/>
  <c r="R635" i="6"/>
  <c r="R35" i="6"/>
  <c r="N35" i="6"/>
  <c r="R577" i="6"/>
  <c r="N577" i="6"/>
  <c r="N636" i="6"/>
  <c r="R636" i="6"/>
  <c r="R464" i="6"/>
  <c r="N464" i="6"/>
  <c r="R712" i="6"/>
  <c r="N712" i="6"/>
  <c r="R586" i="6"/>
  <c r="N586" i="6"/>
  <c r="N74" i="6"/>
  <c r="R74" i="6"/>
  <c r="R617" i="6"/>
  <c r="N617" i="6"/>
  <c r="N1063" i="6"/>
  <c r="N840" i="6"/>
  <c r="R803" i="6"/>
  <c r="N1169" i="6"/>
  <c r="R1169" i="6"/>
  <c r="R858" i="6"/>
  <c r="N858" i="6"/>
  <c r="N136" i="6"/>
  <c r="R136" i="6"/>
  <c r="N322" i="6"/>
  <c r="R322" i="6"/>
  <c r="N28" i="6"/>
  <c r="R28" i="6"/>
  <c r="R429" i="6"/>
  <c r="N429" i="6"/>
  <c r="N859" i="6"/>
  <c r="R859" i="6"/>
  <c r="N552" i="6"/>
  <c r="R552" i="6"/>
  <c r="N615" i="6"/>
  <c r="R615" i="6"/>
  <c r="R329" i="6"/>
  <c r="N329" i="6"/>
  <c r="N50" i="6"/>
  <c r="R50" i="6"/>
  <c r="R1101" i="6"/>
  <c r="N1101" i="6"/>
  <c r="R750" i="6"/>
  <c r="N905" i="6"/>
  <c r="R905" i="6"/>
  <c r="N968" i="6"/>
  <c r="R968" i="6"/>
  <c r="R843" i="6"/>
  <c r="N843" i="6"/>
  <c r="R270" i="6"/>
  <c r="N270" i="6"/>
  <c r="N130" i="6"/>
  <c r="R130" i="6"/>
  <c r="R1158" i="6"/>
  <c r="N1158" i="6"/>
  <c r="N177" i="6"/>
  <c r="R177" i="6"/>
  <c r="R1198" i="6"/>
  <c r="N230" i="6"/>
  <c r="R230" i="6"/>
  <c r="N209" i="6"/>
  <c r="R209" i="6"/>
  <c r="N378" i="6"/>
  <c r="R378" i="6"/>
  <c r="N897" i="6"/>
  <c r="R897" i="6"/>
  <c r="R492" i="6"/>
  <c r="N492" i="6"/>
  <c r="R78" i="6"/>
  <c r="N78" i="6"/>
  <c r="R100" i="6"/>
  <c r="N100" i="6"/>
  <c r="R975" i="6"/>
  <c r="N975" i="6"/>
  <c r="R1150" i="6"/>
  <c r="N1150" i="6"/>
  <c r="N980" i="6"/>
  <c r="R980" i="6"/>
  <c r="R328" i="6"/>
  <c r="N328" i="6"/>
  <c r="N285" i="6"/>
  <c r="R285" i="6"/>
  <c r="N967" i="6"/>
  <c r="R967" i="6"/>
  <c r="R217" i="6"/>
  <c r="N217" i="6"/>
  <c r="N721" i="6"/>
  <c r="R721" i="6"/>
  <c r="R263" i="6"/>
  <c r="N263" i="6"/>
  <c r="R631" i="6"/>
  <c r="N631" i="6"/>
  <c r="R1190" i="6"/>
  <c r="N1190" i="6"/>
  <c r="R722" i="6"/>
  <c r="N722" i="6"/>
  <c r="N309" i="6"/>
  <c r="N497" i="6"/>
  <c r="R646" i="6"/>
  <c r="N838" i="6"/>
  <c r="R838" i="6"/>
  <c r="N1109" i="6"/>
  <c r="R1181" i="6"/>
  <c r="N1181" i="6"/>
  <c r="N1029" i="6"/>
  <c r="N1111" i="6"/>
  <c r="R914" i="6"/>
  <c r="R315" i="6"/>
  <c r="R901" i="6"/>
  <c r="N901" i="6"/>
  <c r="R418" i="6"/>
  <c r="R113" i="6"/>
  <c r="N113" i="6"/>
  <c r="R1014" i="6"/>
  <c r="N1014" i="6"/>
  <c r="R559" i="6"/>
  <c r="R804" i="6"/>
  <c r="N804" i="6"/>
  <c r="N582" i="6"/>
  <c r="R582" i="6"/>
  <c r="R62" i="6"/>
  <c r="N62" i="6"/>
  <c r="N988" i="6"/>
  <c r="R988" i="6"/>
  <c r="N526" i="6"/>
  <c r="R526" i="6"/>
  <c r="R125" i="6"/>
  <c r="N125" i="6"/>
  <c r="R1188" i="6"/>
  <c r="N85" i="6"/>
  <c r="R85" i="6"/>
  <c r="N910" i="6"/>
  <c r="R910" i="6"/>
  <c r="N279" i="6"/>
  <c r="R279" i="6"/>
  <c r="N830" i="6"/>
  <c r="R830" i="6"/>
  <c r="N36" i="6"/>
  <c r="R36" i="6"/>
  <c r="R867" i="6"/>
  <c r="N867" i="6"/>
  <c r="R876" i="6"/>
  <c r="N876" i="6"/>
  <c r="R1161" i="6"/>
  <c r="N1161" i="6"/>
  <c r="N466" i="6"/>
  <c r="R466" i="6"/>
  <c r="N969" i="6"/>
  <c r="R969" i="6"/>
  <c r="N688" i="6"/>
  <c r="R688" i="6"/>
  <c r="R931" i="6"/>
  <c r="N931" i="6"/>
  <c r="R1176" i="6"/>
  <c r="R196" i="6"/>
  <c r="N196" i="6"/>
  <c r="N589" i="6"/>
  <c r="R589" i="6"/>
  <c r="N201" i="6"/>
  <c r="R201" i="6"/>
  <c r="R21" i="6"/>
  <c r="N21" i="6"/>
  <c r="R344" i="6"/>
  <c r="N344" i="6"/>
  <c r="R590" i="6"/>
  <c r="N590" i="6"/>
  <c r="N545" i="6"/>
  <c r="R545" i="6"/>
  <c r="R742" i="6"/>
  <c r="R704" i="6"/>
  <c r="N704" i="6"/>
  <c r="N732" i="6"/>
  <c r="R732" i="6"/>
  <c r="R385" i="6"/>
  <c r="N385" i="6"/>
  <c r="N596" i="6"/>
  <c r="R596" i="6"/>
  <c r="R998" i="6"/>
  <c r="N998" i="6"/>
  <c r="R620" i="6"/>
  <c r="N620" i="6"/>
  <c r="R893" i="6"/>
  <c r="N893" i="6"/>
  <c r="R622" i="6"/>
  <c r="N622" i="6"/>
  <c r="R274" i="6"/>
  <c r="N274" i="6"/>
  <c r="N531" i="6"/>
  <c r="R531" i="6"/>
  <c r="R23" i="6"/>
  <c r="N23" i="6"/>
  <c r="N642" i="6"/>
  <c r="R642" i="6"/>
  <c r="R748" i="6"/>
  <c r="N748" i="6"/>
  <c r="N369" i="6"/>
  <c r="R369" i="6"/>
  <c r="N693" i="6"/>
  <c r="R693" i="6"/>
  <c r="N121" i="6"/>
  <c r="R121" i="6"/>
  <c r="R952" i="6"/>
  <c r="N952" i="6"/>
  <c r="N1073" i="6"/>
  <c r="R1041" i="6"/>
  <c r="N1041" i="6"/>
  <c r="N498" i="6"/>
  <c r="R498" i="6"/>
  <c r="R771" i="6"/>
  <c r="N771" i="6"/>
  <c r="R408" i="6"/>
  <c r="N408" i="6"/>
  <c r="R187" i="6"/>
  <c r="N187" i="6"/>
  <c r="N1078" i="6"/>
  <c r="R1078" i="6"/>
  <c r="N337" i="6"/>
  <c r="R337" i="6"/>
  <c r="R987" i="6"/>
  <c r="N987" i="6"/>
  <c r="R1199" i="6"/>
  <c r="N1199" i="6"/>
  <c r="N192" i="6"/>
  <c r="R192" i="6"/>
  <c r="R903" i="6"/>
  <c r="N903" i="6"/>
  <c r="R324" i="6"/>
  <c r="N324" i="6"/>
  <c r="N394" i="6"/>
  <c r="R394" i="6"/>
  <c r="N126" i="6"/>
  <c r="R126" i="6"/>
  <c r="N853" i="6"/>
  <c r="N929" i="6"/>
  <c r="N902" i="6"/>
  <c r="R902" i="6"/>
  <c r="N471" i="6"/>
  <c r="R471" i="6"/>
  <c r="R1001" i="6"/>
  <c r="N1001" i="6"/>
  <c r="N551" i="6"/>
  <c r="R551" i="6"/>
  <c r="R493" i="6"/>
  <c r="N493" i="6"/>
  <c r="N164" i="6"/>
  <c r="R164" i="6"/>
  <c r="R1090" i="6"/>
  <c r="N1090" i="6"/>
  <c r="R759" i="6"/>
  <c r="N759" i="6"/>
  <c r="R887" i="6"/>
  <c r="N887" i="6"/>
  <c r="R934" i="6"/>
  <c r="N934" i="6"/>
  <c r="R960" i="6"/>
  <c r="N960" i="6"/>
  <c r="N758" i="6"/>
  <c r="R758" i="6"/>
  <c r="R454" i="6"/>
  <c r="N454" i="6"/>
  <c r="N32" i="6"/>
  <c r="R32" i="6"/>
  <c r="R797" i="6"/>
  <c r="N797" i="6"/>
  <c r="N525" i="6"/>
  <c r="R525" i="6"/>
  <c r="N994" i="6"/>
  <c r="R994" i="6"/>
  <c r="N1045" i="6"/>
  <c r="R1045" i="6"/>
  <c r="R26" i="6"/>
  <c r="N26" i="6"/>
  <c r="R450" i="6"/>
  <c r="N450" i="6"/>
  <c r="N920" i="6"/>
  <c r="R920" i="6"/>
  <c r="R575" i="6"/>
  <c r="N575" i="6"/>
  <c r="R358" i="6"/>
  <c r="N358" i="6"/>
  <c r="R172" i="6"/>
  <c r="N172" i="6"/>
  <c r="R689" i="6"/>
  <c r="N689" i="6"/>
  <c r="R922" i="6"/>
  <c r="N922" i="6"/>
  <c r="N733" i="6"/>
  <c r="R733" i="6"/>
  <c r="N643" i="6"/>
  <c r="R643" i="6"/>
  <c r="N536" i="6"/>
  <c r="R536" i="6"/>
  <c r="N97" i="6"/>
  <c r="R97" i="6"/>
  <c r="N849" i="6"/>
  <c r="R849" i="6"/>
  <c r="N22" i="6"/>
  <c r="R22" i="6"/>
  <c r="R34" i="6"/>
  <c r="N34" i="6"/>
  <c r="N583" i="6"/>
  <c r="R583" i="6"/>
  <c r="R235" i="6"/>
  <c r="N235" i="6"/>
  <c r="R633" i="6"/>
  <c r="N633" i="6"/>
  <c r="R833" i="6"/>
  <c r="N1117" i="6"/>
  <c r="R1117" i="6"/>
  <c r="R310" i="6"/>
  <c r="N310" i="6"/>
  <c r="N42" i="6"/>
  <c r="R42" i="6"/>
  <c r="N47" i="6"/>
  <c r="R47" i="6"/>
  <c r="R599" i="6"/>
  <c r="N599" i="6"/>
  <c r="N779" i="6"/>
  <c r="R779" i="6"/>
  <c r="N595" i="6"/>
  <c r="R595" i="6"/>
  <c r="R500" i="6"/>
  <c r="N500" i="6"/>
  <c r="N725" i="6"/>
  <c r="R725" i="6"/>
  <c r="R280" i="6"/>
  <c r="N280" i="6"/>
  <c r="R986" i="6"/>
  <c r="N986" i="6"/>
  <c r="R334" i="6"/>
  <c r="N334" i="6"/>
  <c r="N300" i="6"/>
  <c r="R300" i="6"/>
  <c r="R84" i="6"/>
  <c r="N84" i="6"/>
  <c r="R757" i="6"/>
  <c r="N757" i="6"/>
  <c r="R1118" i="6"/>
  <c r="N1118" i="6"/>
  <c r="N480" i="6"/>
  <c r="R480" i="6"/>
  <c r="N1115" i="6"/>
  <c r="R657" i="6"/>
  <c r="N657" i="6"/>
  <c r="N467" i="6"/>
  <c r="R467" i="6"/>
  <c r="R122" i="6"/>
  <c r="N122" i="6"/>
  <c r="R91" i="6"/>
  <c r="N91" i="6"/>
  <c r="N908" i="6"/>
  <c r="R908" i="6"/>
  <c r="N184" i="6"/>
  <c r="R184" i="6"/>
  <c r="R31" i="6"/>
  <c r="N31" i="6"/>
  <c r="N1042" i="6"/>
  <c r="R1042" i="6"/>
  <c r="R234" i="6"/>
  <c r="N521" i="6"/>
  <c r="R521" i="6"/>
  <c r="N621" i="6"/>
  <c r="R621" i="6"/>
  <c r="R1147" i="6"/>
  <c r="N1147" i="6"/>
  <c r="N821" i="6"/>
  <c r="R821" i="6"/>
  <c r="N818" i="6"/>
  <c r="R818" i="6"/>
  <c r="R1141" i="6"/>
  <c r="N1141" i="6"/>
  <c r="R1054" i="6"/>
  <c r="N1054" i="6"/>
  <c r="N632" i="6"/>
  <c r="N1162" i="6"/>
  <c r="R1162" i="6"/>
  <c r="R1151" i="6"/>
  <c r="N1151" i="6"/>
  <c r="N181" i="6"/>
  <c r="R181" i="6"/>
  <c r="R881" i="6"/>
  <c r="N881" i="6"/>
  <c r="R171" i="6"/>
  <c r="N171" i="6"/>
  <c r="N380" i="6"/>
  <c r="R380" i="6"/>
  <c r="N652" i="6"/>
  <c r="R652" i="6"/>
  <c r="N522" i="6"/>
  <c r="R522" i="6"/>
  <c r="R391" i="6"/>
  <c r="N438" i="6"/>
  <c r="R438" i="6"/>
  <c r="N1051" i="6"/>
  <c r="R1051" i="6"/>
  <c r="R443" i="6"/>
  <c r="N443" i="6"/>
  <c r="R751" i="6"/>
  <c r="N751" i="6"/>
  <c r="R412" i="6"/>
  <c r="N412" i="6"/>
  <c r="R675" i="6"/>
  <c r="N675" i="6"/>
  <c r="R644" i="6"/>
  <c r="N644" i="6"/>
  <c r="R868" i="6"/>
  <c r="N868" i="6"/>
  <c r="N377" i="6"/>
  <c r="R377" i="6"/>
  <c r="R1082" i="6"/>
  <c r="N1082" i="6"/>
  <c r="N796" i="6"/>
  <c r="R796" i="6"/>
  <c r="N1093" i="6"/>
  <c r="R1093" i="6"/>
  <c r="R1178" i="6"/>
  <c r="N1178" i="6"/>
  <c r="R343" i="6"/>
  <c r="N343" i="6"/>
  <c r="N611" i="6"/>
  <c r="R611" i="6"/>
  <c r="N1013" i="6"/>
  <c r="R1013" i="6"/>
  <c r="N313" i="6"/>
  <c r="R313" i="6"/>
  <c r="N302" i="6"/>
  <c r="R302" i="6"/>
  <c r="N1038" i="6"/>
  <c r="N1071" i="6"/>
  <c r="R1071" i="6"/>
  <c r="R190" i="6"/>
  <c r="N190" i="6"/>
  <c r="R72" i="6"/>
  <c r="N72" i="6"/>
  <c r="N1027" i="6"/>
  <c r="N252" i="6"/>
  <c r="R252" i="6"/>
  <c r="R848" i="6"/>
  <c r="N848" i="6"/>
  <c r="R1025" i="6"/>
  <c r="N1025" i="6"/>
  <c r="N776" i="6"/>
  <c r="R405" i="6"/>
  <c r="N405" i="6"/>
  <c r="R460" i="6"/>
  <c r="N460" i="6"/>
  <c r="N148" i="6"/>
  <c r="R148" i="6"/>
  <c r="R566" i="6"/>
  <c r="N566" i="6"/>
  <c r="N554" i="6"/>
  <c r="R904" i="6"/>
  <c r="N904" i="6"/>
  <c r="R947" i="6"/>
  <c r="N947" i="6"/>
  <c r="N538" i="6"/>
  <c r="R538" i="6"/>
  <c r="N1165" i="6"/>
  <c r="R1165" i="6"/>
  <c r="R844" i="6"/>
  <c r="N844" i="6"/>
  <c r="R985" i="6"/>
  <c r="N985" i="6"/>
  <c r="N75" i="6"/>
  <c r="R75" i="6"/>
  <c r="N248" i="6"/>
  <c r="R248" i="6"/>
  <c r="N1022" i="6"/>
  <c r="R1022" i="6"/>
  <c r="N961" i="6"/>
  <c r="R961" i="6"/>
  <c r="R578" i="6"/>
  <c r="N578" i="6"/>
  <c r="R311" i="6"/>
  <c r="N311" i="6"/>
  <c r="N353" i="6"/>
  <c r="R353" i="6"/>
  <c r="R585" i="6"/>
  <c r="N585" i="6"/>
  <c r="N238" i="6"/>
  <c r="R238" i="6"/>
  <c r="N851" i="6"/>
  <c r="R851" i="6"/>
  <c r="N257" i="6"/>
  <c r="R257" i="6"/>
  <c r="N517" i="6"/>
  <c r="R1164" i="6"/>
  <c r="N1164" i="6"/>
  <c r="N1019" i="6"/>
  <c r="R1019" i="6"/>
  <c r="R875" i="6"/>
  <c r="N875" i="6"/>
  <c r="R1056" i="6"/>
  <c r="N1056" i="6"/>
  <c r="R855" i="6"/>
  <c r="N855" i="6"/>
  <c r="N271" i="6"/>
  <c r="R271" i="6"/>
  <c r="R432" i="6"/>
  <c r="N432" i="6"/>
  <c r="R641" i="6"/>
  <c r="N641" i="6"/>
  <c r="N1074" i="6"/>
  <c r="R1074" i="6"/>
  <c r="N362" i="6"/>
  <c r="R362" i="6"/>
  <c r="R461" i="6"/>
  <c r="N461" i="6"/>
  <c r="N422" i="6"/>
  <c r="R422" i="6"/>
  <c r="R811" i="6"/>
  <c r="N811" i="6"/>
  <c r="R449" i="6"/>
  <c r="N449" i="6"/>
  <c r="N66" i="6"/>
  <c r="R66" i="6"/>
  <c r="R133" i="6"/>
  <c r="N133" i="6"/>
  <c r="R602" i="6"/>
  <c r="N602" i="6"/>
  <c r="N743" i="6"/>
  <c r="R743" i="6"/>
  <c r="R681" i="6"/>
  <c r="N681" i="6"/>
  <c r="R296" i="6"/>
  <c r="N296" i="6"/>
  <c r="R204" i="6"/>
  <c r="N204" i="6"/>
  <c r="N591" i="6"/>
  <c r="R591" i="6"/>
  <c r="R349" i="6"/>
  <c r="N349" i="6"/>
  <c r="N977" i="6"/>
  <c r="R977" i="6"/>
  <c r="R472" i="6"/>
  <c r="N472" i="6"/>
  <c r="R174" i="6"/>
  <c r="N174" i="6"/>
  <c r="N546" i="6"/>
  <c r="R546" i="6"/>
  <c r="R673" i="6"/>
  <c r="N673" i="6"/>
  <c r="N375" i="6"/>
  <c r="R375" i="6"/>
  <c r="R556" i="6"/>
  <c r="N556" i="6"/>
  <c r="R587" i="6"/>
  <c r="N587" i="6"/>
  <c r="R557" i="6"/>
  <c r="N557" i="6"/>
  <c r="R327" i="6"/>
  <c r="N327" i="6"/>
  <c r="R105" i="6"/>
  <c r="N105" i="6"/>
  <c r="R61" i="6"/>
  <c r="N61" i="6"/>
  <c r="R629" i="6"/>
  <c r="N629" i="6"/>
  <c r="N651" i="6"/>
  <c r="R651" i="6"/>
  <c r="N1138" i="6"/>
  <c r="R1138" i="6"/>
  <c r="R1168" i="6"/>
  <c r="N1168" i="6"/>
  <c r="R109" i="6"/>
  <c r="N109" i="6"/>
  <c r="R734" i="6"/>
  <c r="N734" i="6"/>
  <c r="R1120" i="6"/>
  <c r="N1120" i="6"/>
  <c r="N1195" i="6"/>
  <c r="R1195" i="6"/>
  <c r="R1089" i="6"/>
  <c r="N1089" i="6"/>
  <c r="N165" i="6"/>
  <c r="R165" i="6"/>
  <c r="R660" i="6"/>
  <c r="N660" i="6"/>
  <c r="N1180" i="6"/>
  <c r="R1180" i="6"/>
  <c r="R1061" i="6"/>
  <c r="N1061" i="6"/>
  <c r="R778" i="6"/>
  <c r="N778" i="6"/>
  <c r="N1095" i="6"/>
  <c r="N139" i="6"/>
  <c r="R139" i="6"/>
  <c r="R593" i="6"/>
  <c r="N593" i="6"/>
  <c r="N243" i="6"/>
  <c r="R243" i="6"/>
  <c r="R601" i="6"/>
  <c r="N601" i="6"/>
  <c r="N626" i="6"/>
  <c r="R626" i="6"/>
  <c r="N292" i="6"/>
  <c r="R292" i="6"/>
  <c r="N399" i="6"/>
  <c r="R399" i="6"/>
  <c r="R1070" i="6"/>
  <c r="N1070" i="6"/>
  <c r="N424" i="6"/>
  <c r="R424" i="6"/>
  <c r="N161" i="6"/>
  <c r="R161" i="6"/>
  <c r="N249" i="6"/>
  <c r="R249" i="6"/>
  <c r="R403" i="6"/>
  <c r="N403" i="6"/>
  <c r="R807" i="6"/>
  <c r="N807" i="6"/>
  <c r="R670" i="6"/>
  <c r="N670" i="6"/>
  <c r="N104" i="6"/>
  <c r="R104" i="6"/>
  <c r="R1201" i="6"/>
  <c r="N1201" i="6"/>
  <c r="N338" i="6"/>
  <c r="R338" i="6"/>
  <c r="R458" i="6"/>
  <c r="N458" i="6"/>
  <c r="R654" i="6"/>
  <c r="N654" i="6"/>
  <c r="N284" i="6"/>
  <c r="R284" i="6"/>
  <c r="R295" i="6"/>
  <c r="N295" i="6"/>
  <c r="R993" i="6"/>
  <c r="N993" i="6"/>
  <c r="R1050" i="6"/>
  <c r="N1050" i="6"/>
  <c r="R839" i="6"/>
  <c r="N839" i="6"/>
  <c r="R574" i="6"/>
  <c r="N574" i="6"/>
  <c r="N1148" i="6"/>
  <c r="R1148" i="6"/>
  <c r="R888" i="6"/>
  <c r="N888" i="6"/>
  <c r="N46" i="6"/>
  <c r="R46" i="6"/>
  <c r="N1098" i="6"/>
  <c r="N616" i="6"/>
  <c r="R616" i="6"/>
  <c r="R828" i="6"/>
  <c r="N828" i="6"/>
  <c r="N373" i="6"/>
  <c r="R373" i="6"/>
  <c r="R1096" i="6"/>
  <c r="N1096" i="6"/>
  <c r="R434" i="6"/>
  <c r="N434" i="6"/>
  <c r="R33" i="6"/>
  <c r="N33" i="6"/>
  <c r="R687" i="6"/>
  <c r="R188" i="6"/>
  <c r="N188" i="6"/>
  <c r="N1114" i="6"/>
  <c r="R1114" i="6"/>
  <c r="N409" i="6"/>
  <c r="R409" i="6"/>
  <c r="N160" i="6"/>
  <c r="R160" i="6"/>
  <c r="N1084" i="6"/>
  <c r="R1084" i="6"/>
  <c r="R262" i="6"/>
  <c r="N262" i="6"/>
  <c r="N298" i="6"/>
  <c r="R436" i="6"/>
  <c r="N436" i="6"/>
  <c r="N695" i="6"/>
  <c r="R695" i="6"/>
  <c r="R114" i="6"/>
  <c r="N114" i="6"/>
  <c r="N812" i="6"/>
  <c r="R812" i="6"/>
  <c r="N108" i="6"/>
  <c r="R108" i="6"/>
  <c r="N128" i="6"/>
  <c r="R128" i="6"/>
  <c r="R199" i="6"/>
  <c r="N199" i="6"/>
  <c r="R932" i="6"/>
  <c r="N932" i="6"/>
  <c r="N518" i="6"/>
  <c r="R518" i="6"/>
  <c r="R251" i="6"/>
  <c r="N251" i="6"/>
  <c r="N200" i="6"/>
  <c r="N129" i="6"/>
  <c r="R129" i="6"/>
  <c r="N182" i="6"/>
  <c r="R182" i="6"/>
  <c r="N489" i="6"/>
  <c r="R489" i="6"/>
  <c r="R627" i="6"/>
  <c r="N627" i="6"/>
  <c r="N570" i="6"/>
  <c r="R570" i="6"/>
  <c r="N487" i="6"/>
  <c r="R487" i="6"/>
  <c r="N832" i="6"/>
  <c r="R832" i="6"/>
  <c r="R59" i="6"/>
  <c r="N59" i="6"/>
  <c r="N762" i="6"/>
  <c r="N813" i="6"/>
  <c r="R813" i="6"/>
  <c r="R950" i="6"/>
  <c r="N950" i="6"/>
  <c r="N1130" i="6"/>
  <c r="R1130" i="6"/>
  <c r="R421" i="6"/>
  <c r="N421" i="6"/>
  <c r="N549" i="6"/>
  <c r="R549" i="6"/>
  <c r="R278" i="6"/>
  <c r="N278" i="6"/>
  <c r="R569" i="6"/>
  <c r="N569" i="6"/>
  <c r="R465" i="6"/>
  <c r="N465" i="6"/>
  <c r="N1020" i="6"/>
  <c r="R1020" i="6"/>
  <c r="N801" i="6"/>
  <c r="R801" i="6"/>
  <c r="R705" i="6"/>
  <c r="N705" i="6"/>
  <c r="R1146" i="6"/>
  <c r="N1146" i="6"/>
  <c r="N869" i="6"/>
  <c r="R869" i="6"/>
  <c r="R694" i="6"/>
  <c r="N694" i="6"/>
  <c r="R357" i="6"/>
  <c r="N357" i="6"/>
  <c r="N954" i="6"/>
  <c r="R954" i="6"/>
  <c r="N623" i="6"/>
  <c r="R623" i="6"/>
  <c r="R1066" i="6"/>
  <c r="N1066" i="6"/>
  <c r="R608" i="6"/>
  <c r="N608" i="6"/>
  <c r="N782" i="6"/>
  <c r="R782" i="6"/>
  <c r="N112" i="6"/>
  <c r="R112" i="6"/>
  <c r="N898" i="6"/>
  <c r="R898" i="6"/>
  <c r="R710" i="6"/>
  <c r="N277" i="6"/>
  <c r="R277" i="6"/>
  <c r="N503" i="6"/>
  <c r="R503" i="6"/>
  <c r="N1060" i="6"/>
  <c r="R1060" i="6"/>
  <c r="R261" i="6"/>
  <c r="N261" i="6"/>
  <c r="R397" i="6"/>
  <c r="N397" i="6"/>
  <c r="N447" i="6"/>
  <c r="R447" i="6"/>
  <c r="R991" i="6"/>
  <c r="N991" i="6"/>
  <c r="R1193" i="6"/>
  <c r="N1193" i="6"/>
  <c r="N792" i="6"/>
  <c r="N312" i="6"/>
  <c r="R312" i="6"/>
  <c r="N571" i="6"/>
  <c r="R571" i="6"/>
  <c r="N781" i="6"/>
  <c r="R781" i="6"/>
  <c r="N567" i="6"/>
  <c r="R532" i="6"/>
  <c r="N532" i="6"/>
  <c r="N752" i="6"/>
  <c r="R752" i="6"/>
  <c r="N1062" i="6"/>
  <c r="R1062" i="6"/>
  <c r="N723" i="6"/>
  <c r="R723" i="6"/>
  <c r="R321" i="6"/>
  <c r="N321" i="6"/>
  <c r="R351" i="6"/>
  <c r="N351" i="6"/>
  <c r="R822" i="6"/>
  <c r="N822" i="6"/>
  <c r="R250" i="6"/>
  <c r="N250" i="6"/>
  <c r="N1192" i="6"/>
  <c r="R1192" i="6"/>
  <c r="R228" i="6"/>
  <c r="N228" i="6"/>
  <c r="R973" i="6"/>
  <c r="N973" i="6"/>
  <c r="N668" i="6"/>
  <c r="R668" i="6"/>
  <c r="R1128" i="6"/>
  <c r="N1128" i="6"/>
  <c r="R481" i="6"/>
  <c r="N481" i="6"/>
  <c r="R124" i="6"/>
  <c r="N124" i="6"/>
  <c r="N423" i="6"/>
  <c r="R423" i="6"/>
  <c r="R1021" i="6"/>
  <c r="N1021" i="6"/>
  <c r="N86" i="6"/>
  <c r="N1079" i="6"/>
  <c r="R1079" i="6"/>
  <c r="R51" i="6"/>
  <c r="N51" i="6"/>
  <c r="N672" i="6"/>
  <c r="R672" i="6"/>
  <c r="R376" i="6"/>
  <c r="N376" i="6"/>
  <c r="N846" i="6"/>
  <c r="R846" i="6"/>
  <c r="N746" i="6"/>
  <c r="R746" i="6"/>
  <c r="N1160" i="6"/>
  <c r="R1160" i="6"/>
  <c r="R275" i="6"/>
  <c r="N275" i="6"/>
  <c r="R410" i="6"/>
  <c r="N410" i="6"/>
  <c r="R360" i="6"/>
  <c r="N360" i="6"/>
  <c r="N1068" i="6"/>
  <c r="R1068" i="6"/>
  <c r="N266" i="6"/>
  <c r="R266" i="6"/>
  <c r="R630" i="6"/>
  <c r="N630" i="6"/>
  <c r="R666" i="6"/>
  <c r="N666" i="6"/>
  <c r="R1204" i="6"/>
  <c r="N1204" i="6"/>
  <c r="R441" i="6"/>
  <c r="N441" i="6"/>
  <c r="R1018" i="6"/>
  <c r="N765" i="6"/>
  <c r="R765" i="6"/>
  <c r="R81" i="6"/>
  <c r="N81" i="6"/>
  <c r="N707" i="6"/>
  <c r="R707" i="6"/>
  <c r="N512" i="6"/>
  <c r="R512" i="6"/>
  <c r="R381" i="6"/>
  <c r="N381" i="6"/>
  <c r="N1085" i="6"/>
  <c r="R1085" i="6"/>
  <c r="N474" i="6"/>
  <c r="R474" i="6"/>
  <c r="N1083" i="6"/>
  <c r="R1083" i="6"/>
  <c r="R475" i="6"/>
  <c r="N475" i="6"/>
  <c r="N157" i="6"/>
  <c r="R157" i="6"/>
  <c r="R318" i="6"/>
  <c r="N318" i="6"/>
  <c r="N131" i="6"/>
  <c r="R131" i="6"/>
  <c r="N513" i="6"/>
  <c r="R513" i="6"/>
  <c r="N1200" i="6"/>
  <c r="R1200" i="6"/>
  <c r="N435" i="6"/>
  <c r="R435" i="6"/>
  <c r="N618" i="6"/>
  <c r="R618" i="6"/>
  <c r="R579" i="6"/>
  <c r="N579" i="6"/>
  <c r="R874" i="6"/>
  <c r="N874" i="6"/>
  <c r="N366" i="6"/>
  <c r="R366" i="6"/>
  <c r="R995" i="6"/>
  <c r="N995" i="6"/>
  <c r="R346" i="6"/>
  <c r="R981" i="6"/>
  <c r="N981" i="6"/>
  <c r="R425" i="6"/>
  <c r="N425" i="6"/>
  <c r="R451" i="6"/>
  <c r="N451" i="6"/>
  <c r="R541" i="6"/>
  <c r="N541" i="6"/>
  <c r="R515" i="6"/>
  <c r="N515" i="6"/>
  <c r="R997" i="6"/>
  <c r="N997" i="6"/>
  <c r="R102" i="6"/>
  <c r="N102" i="6"/>
  <c r="R603" i="6"/>
  <c r="N603" i="6"/>
  <c r="N317" i="6"/>
  <c r="R219" i="6"/>
  <c r="N219" i="6"/>
  <c r="N1007" i="6"/>
  <c r="R1007" i="6"/>
  <c r="R767" i="6"/>
  <c r="N767" i="6"/>
  <c r="N345" i="6"/>
  <c r="R345" i="6"/>
  <c r="N1067" i="6"/>
  <c r="R1067" i="6"/>
  <c r="R775" i="6"/>
  <c r="N775" i="6"/>
  <c r="R834" i="6"/>
  <c r="N834" i="6"/>
  <c r="N120" i="6"/>
  <c r="R120" i="6"/>
  <c r="R281" i="6"/>
  <c r="N281" i="6"/>
  <c r="N1097" i="6"/>
  <c r="R1097" i="6"/>
  <c r="N1134" i="6"/>
  <c r="R1134" i="6"/>
  <c r="R347" i="6"/>
  <c r="N347" i="6"/>
  <c r="R770" i="6"/>
  <c r="N770" i="6"/>
  <c r="R457" i="6"/>
  <c r="N457" i="6"/>
  <c r="N82" i="6"/>
  <c r="R82" i="6"/>
  <c r="R76" i="6"/>
  <c r="N76" i="6"/>
  <c r="N800" i="6"/>
  <c r="R800" i="6"/>
  <c r="N53" i="6"/>
  <c r="R53" i="6"/>
  <c r="N724" i="6"/>
  <c r="R724" i="6"/>
  <c r="N597" i="6"/>
  <c r="R597" i="6"/>
  <c r="R720" i="6"/>
  <c r="N720" i="6"/>
  <c r="N1004" i="6"/>
  <c r="R1004" i="6"/>
  <c r="N494" i="6"/>
  <c r="R494" i="6"/>
  <c r="R1005" i="6"/>
  <c r="N1005" i="6"/>
  <c r="R711" i="6"/>
  <c r="N711" i="6"/>
  <c r="R524" i="6"/>
  <c r="N524" i="6"/>
  <c r="N774" i="6"/>
  <c r="R774" i="6"/>
  <c r="N115" i="6"/>
  <c r="R115" i="6"/>
  <c r="N729" i="6"/>
  <c r="R729" i="6"/>
  <c r="N1187" i="6"/>
  <c r="R827" i="6"/>
  <c r="N827" i="6"/>
  <c r="R191" i="6"/>
  <c r="N191" i="6"/>
  <c r="N416" i="6"/>
  <c r="R416" i="6"/>
  <c r="R45" i="6"/>
  <c r="N45" i="6"/>
  <c r="N359" i="6"/>
  <c r="R359" i="6"/>
  <c r="R110" i="6"/>
  <c r="N110" i="6"/>
  <c r="N878" i="6"/>
  <c r="R878" i="6"/>
  <c r="R1009" i="6"/>
  <c r="N1009" i="6"/>
  <c r="R872" i="6"/>
  <c r="N872" i="6"/>
  <c r="N572" i="6"/>
  <c r="R572" i="6"/>
  <c r="R1116" i="6"/>
  <c r="N330" i="6"/>
  <c r="R330" i="6"/>
  <c r="R207" i="6"/>
  <c r="N207" i="6"/>
  <c r="R658" i="6"/>
  <c r="N658" i="6"/>
  <c r="N588" i="6"/>
  <c r="R588" i="6"/>
  <c r="N943" i="6"/>
  <c r="N101" i="6"/>
  <c r="R101" i="6"/>
  <c r="N1048" i="6"/>
  <c r="R1048" i="6"/>
  <c r="R550" i="6"/>
  <c r="N550" i="6"/>
  <c r="N676" i="6"/>
  <c r="R676" i="6"/>
  <c r="N288" i="6"/>
  <c r="R288" i="6"/>
  <c r="R396" i="6"/>
  <c r="N396" i="6"/>
  <c r="N845" i="6"/>
  <c r="N1104" i="6"/>
  <c r="R1104" i="6"/>
  <c r="N841" i="6"/>
  <c r="R841" i="6"/>
  <c r="R607" i="6"/>
  <c r="N607" i="6"/>
  <c r="R756" i="6"/>
  <c r="N756" i="6"/>
  <c r="R137" i="6"/>
  <c r="N137" i="6"/>
  <c r="N236" i="6"/>
  <c r="R236" i="6"/>
  <c r="R70" i="6"/>
  <c r="R342" i="6"/>
  <c r="N342" i="6"/>
  <c r="R294" i="6"/>
  <c r="N294" i="6"/>
  <c r="N293" i="6"/>
  <c r="R293" i="6"/>
  <c r="R882" i="6"/>
  <c r="N882" i="6"/>
  <c r="N175" i="6"/>
  <c r="R175" i="6"/>
  <c r="N206" i="6"/>
  <c r="R206" i="6"/>
  <c r="N663" i="6"/>
  <c r="R663" i="6"/>
  <c r="R223" i="6"/>
  <c r="N1102" i="6"/>
  <c r="R1102" i="6"/>
  <c r="N1088" i="6"/>
  <c r="R1088" i="6"/>
  <c r="R433" i="6"/>
  <c r="N433" i="6"/>
  <c r="R339" i="6"/>
  <c r="R924" i="6"/>
  <c r="N924" i="6"/>
  <c r="N437" i="6"/>
  <c r="R437" i="6"/>
  <c r="N27" i="6"/>
  <c r="R27" i="6"/>
  <c r="N152" i="6"/>
  <c r="R152" i="6"/>
  <c r="N414" i="6"/>
  <c r="R414" i="6"/>
  <c r="R213" i="6"/>
  <c r="N213" i="6"/>
  <c r="N628" i="6"/>
  <c r="R628" i="6"/>
  <c r="N350" i="6"/>
  <c r="R350" i="6"/>
  <c r="R1170" i="6"/>
  <c r="N1170" i="6"/>
  <c r="N506" i="6"/>
  <c r="R506" i="6"/>
  <c r="N606" i="6"/>
  <c r="R606" i="6"/>
  <c r="R1100" i="6"/>
  <c r="N1100" i="6"/>
  <c r="R698" i="6"/>
  <c r="N698" i="6"/>
  <c r="R944" i="6"/>
  <c r="N944" i="6"/>
  <c r="N442" i="6"/>
  <c r="R442" i="6"/>
  <c r="N862" i="6"/>
  <c r="R862" i="6"/>
  <c r="R879" i="6"/>
  <c r="R140" i="6"/>
  <c r="N140" i="6"/>
  <c r="R1124" i="6"/>
  <c r="N1124" i="6"/>
  <c r="N861" i="6"/>
  <c r="R861" i="6"/>
  <c r="R259" i="6"/>
  <c r="N259" i="6"/>
  <c r="N407" i="6"/>
  <c r="R407" i="6"/>
  <c r="R685" i="6"/>
  <c r="N685" i="6"/>
  <c r="R638" i="6"/>
  <c r="N638" i="6"/>
  <c r="R836" i="6"/>
  <c r="N836" i="6"/>
  <c r="R510" i="6"/>
  <c r="N510" i="6"/>
  <c r="N1179" i="6"/>
  <c r="R1179" i="6"/>
  <c r="R919" i="6"/>
  <c r="N919" i="6"/>
  <c r="R194" i="6"/>
  <c r="N194" i="6"/>
  <c r="N63" i="6"/>
  <c r="R63" i="6"/>
  <c r="R573" i="6"/>
  <c r="N573" i="6"/>
  <c r="N1033" i="6"/>
  <c r="R1033" i="6"/>
  <c r="N971" i="6"/>
  <c r="R971" i="6"/>
  <c r="R365" i="6"/>
  <c r="N365" i="6"/>
  <c r="N221" i="6"/>
  <c r="R221" i="6"/>
  <c r="R926" i="6"/>
  <c r="N926" i="6"/>
  <c r="N795" i="6"/>
  <c r="R795" i="6"/>
  <c r="N701" i="6"/>
  <c r="R701" i="6"/>
  <c r="N965" i="6"/>
  <c r="N727" i="6"/>
  <c r="R727" i="6"/>
  <c r="R64" i="6"/>
  <c r="N64" i="6"/>
  <c r="N1131" i="6"/>
  <c r="R1131" i="6"/>
  <c r="N374" i="6"/>
  <c r="R374" i="6"/>
  <c r="R1175" i="6"/>
  <c r="N1175" i="6"/>
  <c r="R543" i="6"/>
  <c r="N543" i="6"/>
  <c r="N866" i="6"/>
  <c r="R866" i="6"/>
  <c r="N637" i="6"/>
  <c r="R637" i="6"/>
  <c r="N276" i="6"/>
  <c r="R276" i="6"/>
  <c r="N427" i="6"/>
  <c r="R427" i="6"/>
  <c r="N784" i="6"/>
  <c r="R784" i="6"/>
  <c r="R225" i="6"/>
  <c r="N225" i="6"/>
  <c r="N431" i="6"/>
  <c r="R431" i="6"/>
  <c r="N1154" i="6"/>
  <c r="R1154" i="6"/>
  <c r="R145" i="6"/>
  <c r="N145" i="6"/>
  <c r="N915" i="6"/>
  <c r="R915" i="6"/>
  <c r="R680" i="6"/>
  <c r="N680" i="6"/>
  <c r="N935" i="6"/>
  <c r="R935" i="6"/>
  <c r="R1003" i="6"/>
  <c r="N1003" i="6"/>
  <c r="N486" i="6"/>
  <c r="R486" i="6"/>
  <c r="N829" i="6"/>
  <c r="R829" i="6"/>
  <c r="N246" i="6"/>
  <c r="R246" i="6"/>
  <c r="N203" i="6"/>
  <c r="R203" i="6"/>
  <c r="R755" i="6"/>
  <c r="N755" i="6"/>
  <c r="R560" i="6"/>
  <c r="N560" i="6"/>
  <c r="R563" i="6"/>
  <c r="N563" i="6"/>
  <c r="R118" i="6"/>
  <c r="N118" i="6"/>
  <c r="R594" i="6"/>
  <c r="N594" i="6"/>
  <c r="N656" i="6"/>
  <c r="R656" i="6"/>
  <c r="N679" i="6"/>
  <c r="R679" i="6"/>
  <c r="N826" i="6"/>
  <c r="R826" i="6"/>
  <c r="R886" i="6"/>
  <c r="N886" i="6"/>
  <c r="R709" i="6"/>
  <c r="N709" i="6"/>
  <c r="R1000" i="6"/>
  <c r="N1000" i="6"/>
  <c r="N824" i="6"/>
  <c r="R824" i="6"/>
  <c r="R1015" i="6"/>
  <c r="N1015" i="6"/>
  <c r="N69" i="6"/>
  <c r="R69" i="6"/>
  <c r="N996" i="6"/>
  <c r="R996" i="6"/>
  <c r="N703" i="6"/>
  <c r="R703" i="6"/>
  <c r="R850" i="6"/>
  <c r="N850" i="6"/>
  <c r="N640" i="6"/>
  <c r="R640" i="6"/>
  <c r="R1191" i="6"/>
  <c r="N1191" i="6"/>
  <c r="N745" i="6"/>
  <c r="R745" i="6"/>
  <c r="R939" i="6"/>
  <c r="N939" i="6"/>
  <c r="N533" i="6"/>
  <c r="R533" i="6"/>
  <c r="R835" i="6"/>
  <c r="N835" i="6"/>
  <c r="R678" i="6"/>
  <c r="N678" i="6"/>
  <c r="R176" i="6"/>
  <c r="N176" i="6"/>
  <c r="N205" i="6"/>
  <c r="R205" i="6"/>
  <c r="R291" i="6"/>
  <c r="N291" i="6"/>
  <c r="R925" i="6"/>
  <c r="N925" i="6"/>
  <c r="R958" i="6"/>
  <c r="N958" i="6"/>
  <c r="R562" i="6"/>
  <c r="N562" i="6"/>
  <c r="R67" i="6"/>
  <c r="N67" i="6"/>
  <c r="N1133" i="6"/>
  <c r="R1133" i="6"/>
  <c r="N516" i="6"/>
  <c r="R516" i="6"/>
  <c r="R1149" i="6"/>
  <c r="N1149" i="6"/>
  <c r="N65" i="6"/>
  <c r="R65" i="6"/>
  <c r="N216" i="6"/>
  <c r="R216" i="6"/>
  <c r="N1186" i="6"/>
  <c r="R1186" i="6"/>
  <c r="N268" i="6"/>
  <c r="R268" i="6"/>
  <c r="R842" i="6"/>
  <c r="N842" i="6"/>
  <c r="N799" i="6"/>
  <c r="R799" i="6"/>
  <c r="N52" i="6"/>
  <c r="R52" i="6"/>
  <c r="N1081" i="6"/>
  <c r="R1081" i="6"/>
  <c r="R927" i="6"/>
  <c r="N927" i="6"/>
  <c r="N702" i="6"/>
  <c r="R702" i="6"/>
  <c r="N1099" i="6"/>
  <c r="R1099" i="6"/>
  <c r="R735" i="6"/>
  <c r="N735" i="6"/>
  <c r="N92" i="6"/>
  <c r="R92" i="6"/>
  <c r="N624" i="6"/>
  <c r="R624" i="6"/>
  <c r="N530" i="6"/>
  <c r="R530" i="6"/>
  <c r="R553" i="6"/>
  <c r="N553" i="6"/>
  <c r="N476" i="6"/>
  <c r="R476" i="6"/>
  <c r="N282" i="6"/>
  <c r="R282" i="6"/>
  <c r="N1065" i="6"/>
  <c r="R1065" i="6"/>
  <c r="N439" i="6"/>
  <c r="R439" i="6"/>
  <c r="N806" i="6"/>
  <c r="R806" i="6"/>
  <c r="N957" i="6"/>
  <c r="R957" i="6"/>
  <c r="N193" i="6"/>
  <c r="R956" i="6"/>
  <c r="N956" i="6"/>
  <c r="R871" i="6"/>
  <c r="N871" i="6"/>
  <c r="R287" i="6"/>
  <c r="N287" i="6"/>
  <c r="N495" i="6"/>
  <c r="R495" i="6"/>
  <c r="R814" i="6"/>
  <c r="N814" i="6"/>
  <c r="R761" i="6"/>
  <c r="N761" i="6"/>
  <c r="N402" i="6"/>
  <c r="R237" i="6"/>
  <c r="N237" i="6"/>
  <c r="R923" i="6"/>
  <c r="N923" i="6"/>
  <c r="N463" i="6"/>
  <c r="R463" i="6"/>
  <c r="R473" i="6"/>
  <c r="N473" i="6"/>
  <c r="N49" i="6"/>
  <c r="R49" i="6"/>
  <c r="N388" i="6"/>
  <c r="R388" i="6"/>
  <c r="R520" i="6"/>
  <c r="R307" i="6"/>
  <c r="N307" i="6"/>
  <c r="R387" i="6"/>
  <c r="N387" i="6"/>
  <c r="N352" i="6"/>
  <c r="R352" i="6"/>
  <c r="N40" i="6"/>
  <c r="R40" i="6"/>
  <c r="N877" i="6"/>
  <c r="R877" i="6"/>
  <c r="N48" i="6"/>
  <c r="R48" i="6"/>
  <c r="R333" i="6"/>
  <c r="N1122" i="6"/>
  <c r="R1122" i="6"/>
  <c r="R502" i="6"/>
  <c r="N502" i="6"/>
  <c r="R511" i="6"/>
  <c r="N511" i="6"/>
  <c r="R384" i="6"/>
  <c r="N384" i="6"/>
  <c r="R179" i="6"/>
  <c r="R258" i="6"/>
  <c r="N258" i="6"/>
  <c r="N60" i="6"/>
  <c r="R60" i="6"/>
  <c r="R1076" i="6"/>
  <c r="N1076" i="6"/>
  <c r="N671" i="6"/>
  <c r="R671" i="6"/>
  <c r="N648" i="6"/>
  <c r="R648" i="6"/>
  <c r="N1040" i="6"/>
  <c r="R1040" i="6"/>
  <c r="R142" i="6"/>
  <c r="N142" i="6"/>
  <c r="N143" i="6"/>
  <c r="R143" i="6"/>
  <c r="R953" i="6"/>
  <c r="N953" i="6"/>
  <c r="N728" i="6"/>
  <c r="R728" i="6"/>
  <c r="R1046" i="6"/>
  <c r="N1046" i="6"/>
  <c r="R297" i="6"/>
  <c r="R299" i="6"/>
  <c r="N299" i="6"/>
  <c r="N979" i="6"/>
  <c r="R979" i="6"/>
  <c r="R519" i="6"/>
  <c r="N519" i="6"/>
  <c r="N860" i="6"/>
  <c r="R860" i="6"/>
  <c r="R134" i="6"/>
  <c r="N134" i="6"/>
  <c r="N540" i="6"/>
  <c r="R540" i="6"/>
  <c r="R265" i="6"/>
  <c r="N265" i="6"/>
  <c r="N736" i="6"/>
  <c r="R736" i="6"/>
  <c r="N88" i="6"/>
  <c r="R88" i="6"/>
  <c r="R1037" i="6"/>
  <c r="N1037" i="6"/>
  <c r="R715" i="6"/>
  <c r="R576" i="6"/>
  <c r="N576" i="6"/>
  <c r="N891" i="6"/>
  <c r="R891" i="6"/>
  <c r="N664" i="6"/>
  <c r="R664" i="6"/>
  <c r="R1012" i="6"/>
  <c r="N1012" i="6"/>
  <c r="N999" i="6"/>
  <c r="R999" i="6"/>
  <c r="R625" i="6"/>
  <c r="N625" i="6"/>
  <c r="R873" i="6"/>
  <c r="N873" i="6"/>
  <c r="R856" i="6"/>
  <c r="N856" i="6"/>
  <c r="R155" i="6"/>
  <c r="N155" i="6"/>
  <c r="N149" i="6"/>
  <c r="R149" i="6"/>
  <c r="R906" i="6"/>
  <c r="N906" i="6"/>
  <c r="N462" i="6"/>
  <c r="R462" i="6"/>
  <c r="R1182" i="6"/>
  <c r="N1182" i="6"/>
  <c r="R477" i="6"/>
  <c r="N477" i="6"/>
  <c r="R218" i="6"/>
  <c r="N218" i="6"/>
  <c r="R241" i="6"/>
  <c r="N241" i="6"/>
  <c r="N683" i="6"/>
  <c r="R683" i="6"/>
  <c r="R739" i="6"/>
  <c r="N739" i="6"/>
  <c r="N1144" i="6"/>
  <c r="R1144" i="6"/>
  <c r="N123" i="6"/>
  <c r="R123" i="6"/>
  <c r="R159" i="6"/>
  <c r="R167" i="6"/>
  <c r="N167" i="6"/>
  <c r="N1092" i="6"/>
  <c r="R1092" i="6"/>
  <c r="N456" i="6"/>
  <c r="R456" i="6"/>
  <c r="R1091" i="6"/>
  <c r="N30" i="6"/>
  <c r="R30" i="6"/>
  <c r="R1137" i="6"/>
  <c r="N1137" i="6"/>
  <c r="N153" i="6"/>
  <c r="R153" i="6"/>
  <c r="N1044" i="6"/>
  <c r="R1044" i="6"/>
  <c r="R183" i="6"/>
  <c r="N183" i="6"/>
  <c r="N1031" i="6"/>
  <c r="R1031" i="6"/>
  <c r="R1026" i="6"/>
  <c r="N1026" i="6"/>
  <c r="R127" i="6"/>
  <c r="N127" i="6"/>
  <c r="N984" i="6"/>
  <c r="R984" i="6"/>
  <c r="R940" i="6"/>
  <c r="N940" i="6"/>
  <c r="R211" i="6"/>
  <c r="N211" i="6"/>
  <c r="N1008" i="6"/>
  <c r="R1008" i="6"/>
  <c r="N141" i="6"/>
  <c r="R141" i="6"/>
  <c r="R1129" i="6"/>
  <c r="N1129" i="6"/>
  <c r="N1155" i="6"/>
  <c r="R1155" i="6"/>
  <c r="R665" i="6"/>
  <c r="N665" i="6"/>
  <c r="N768" i="6"/>
  <c r="R768" i="6"/>
  <c r="N907" i="6"/>
  <c r="R907" i="6"/>
  <c r="R484" i="6"/>
  <c r="N484" i="6"/>
  <c r="R649" i="6"/>
  <c r="N649" i="6"/>
  <c r="N738" i="6"/>
  <c r="R738" i="6"/>
  <c r="R417" i="6"/>
  <c r="N417" i="6"/>
  <c r="R962" i="6"/>
  <c r="R1103" i="6"/>
  <c r="R937" i="6"/>
  <c r="N937" i="6"/>
  <c r="N363" i="6"/>
  <c r="R363" i="6"/>
  <c r="N539" i="6"/>
  <c r="R539" i="6"/>
  <c r="N404" i="6"/>
  <c r="R404" i="6"/>
  <c r="R198" i="6"/>
  <c r="N198" i="6"/>
  <c r="N787" i="6"/>
  <c r="R787" i="6"/>
  <c r="N227" i="6"/>
  <c r="R227" i="6"/>
  <c r="R558" i="6"/>
  <c r="N558" i="6"/>
  <c r="R754" i="6"/>
  <c r="N754" i="6"/>
  <c r="R598" i="6"/>
  <c r="N598" i="6"/>
  <c r="R1030" i="6"/>
  <c r="N1030" i="6"/>
  <c r="R325" i="6"/>
  <c r="N325" i="6"/>
  <c r="N523" i="6"/>
  <c r="R911" i="6"/>
  <c r="N911" i="6"/>
  <c r="R308" i="6"/>
  <c r="N308" i="6"/>
  <c r="R1086" i="6"/>
  <c r="N1086" i="6"/>
  <c r="N430" i="6"/>
  <c r="R974" i="6"/>
  <c r="N974" i="6"/>
  <c r="N772" i="6"/>
  <c r="R772" i="6"/>
  <c r="N335" i="6"/>
  <c r="R335" i="6"/>
  <c r="N509" i="6"/>
  <c r="R509" i="6"/>
  <c r="N1106" i="6"/>
  <c r="R1106" i="6"/>
  <c r="N39" i="6"/>
  <c r="R39" i="6"/>
  <c r="R825" i="6"/>
  <c r="N825" i="6"/>
  <c r="N1140" i="6"/>
  <c r="R1140" i="6"/>
  <c r="N537" i="6" l="1"/>
  <c r="R306" i="6"/>
  <c r="N448" i="6"/>
  <c r="R1047" i="6"/>
  <c r="R361" i="6"/>
  <c r="R197" i="6"/>
  <c r="R889" i="6"/>
  <c r="N94" i="6"/>
  <c r="N948" i="6"/>
  <c r="R1017" i="6"/>
  <c r="R244" i="6"/>
  <c r="R1080" i="6"/>
  <c r="R332" i="6"/>
  <c r="N415" i="6"/>
  <c r="R87" i="6"/>
  <c r="N639" i="6"/>
  <c r="N392" i="6"/>
  <c r="R815" i="6"/>
  <c r="R819" i="6"/>
  <c r="R80" i="6"/>
  <c r="N453" i="6"/>
  <c r="N226" i="6"/>
  <c r="N452" i="6"/>
  <c r="R852" i="6"/>
  <c r="N393" i="6"/>
  <c r="R619" i="6"/>
  <c r="R255" i="6"/>
  <c r="N144" i="6"/>
  <c r="R816" i="6"/>
  <c r="R1203" i="6"/>
  <c r="R1113" i="6"/>
  <c r="N696" i="6"/>
  <c r="R245" i="6"/>
  <c r="R116" i="6"/>
  <c r="R1121" i="6"/>
  <c r="N613" i="6"/>
  <c r="N731" i="6"/>
  <c r="N1157" i="6"/>
  <c r="R289" i="6"/>
  <c r="N55" i="6"/>
  <c r="R945" i="6"/>
  <c r="R1049" i="6"/>
  <c r="N605" i="6"/>
  <c r="N527" i="6"/>
  <c r="R173" i="6"/>
  <c r="R793" i="6"/>
  <c r="R847" i="6"/>
  <c r="N708" i="6"/>
  <c r="R581" i="6"/>
  <c r="R580" i="6"/>
  <c r="R208" i="6"/>
  <c r="R305" i="6"/>
  <c r="N667" i="6"/>
  <c r="R612" i="6"/>
  <c r="N79" i="6"/>
  <c r="N1057" i="6"/>
  <c r="N1125" i="6"/>
  <c r="R411" i="6"/>
  <c r="N491" i="6"/>
  <c r="N561" i="6"/>
  <c r="R499" i="6"/>
  <c r="R674" i="6"/>
  <c r="N1159" i="6"/>
  <c r="N653" i="6"/>
  <c r="R966" i="6"/>
  <c r="R68" i="6"/>
  <c r="R1052" i="6"/>
  <c r="R737" i="6"/>
  <c r="R938" i="6"/>
  <c r="N38" i="6"/>
  <c r="N389" i="6"/>
  <c r="N151" i="6"/>
  <c r="N242" i="6"/>
  <c r="R386" i="6"/>
  <c r="N740" i="6"/>
  <c r="R706" i="6"/>
  <c r="N990" i="6"/>
  <c r="N900" i="6"/>
  <c r="N1119" i="6"/>
  <c r="N928" i="6"/>
  <c r="R894" i="6"/>
  <c r="N485" i="6"/>
  <c r="R507" i="6"/>
  <c r="N790" i="6"/>
  <c r="R24" i="6"/>
  <c r="N444" i="6"/>
  <c r="R692" i="6"/>
  <c r="R936" i="6"/>
  <c r="R260" i="6"/>
  <c r="N364" i="6"/>
  <c r="R564" i="6"/>
  <c r="R37" i="6"/>
  <c r="R786" i="6"/>
  <c r="R854" i="6"/>
  <c r="R180" i="6"/>
  <c r="N401" i="6"/>
  <c r="R592" i="6"/>
  <c r="N568" i="6"/>
  <c r="N946" i="6"/>
  <c r="R535" i="6"/>
  <c r="N1153" i="6"/>
  <c r="N146" i="6"/>
  <c r="R964" i="6"/>
  <c r="R885" i="6"/>
  <c r="R469" i="6"/>
  <c r="N1105" i="6"/>
  <c r="R147" i="6"/>
  <c r="N604" i="6"/>
  <c r="R1002" i="6"/>
  <c r="R202" i="6"/>
  <c r="R331" i="6"/>
  <c r="N1059" i="6"/>
  <c r="R837" i="6"/>
  <c r="N170" i="6"/>
  <c r="R700" i="6"/>
  <c r="N820" i="6"/>
  <c r="N650" i="6"/>
  <c r="N1174" i="6"/>
  <c r="R1197" i="6"/>
  <c r="R212" i="6"/>
  <c r="N857" i="6"/>
  <c r="N264" i="6"/>
  <c r="N1132" i="6"/>
  <c r="R959" i="6"/>
  <c r="N77" i="6"/>
  <c r="R1163" i="6"/>
  <c r="R865" i="6"/>
  <c r="N662" i="6"/>
  <c r="N1023" i="6"/>
  <c r="R195" i="6"/>
  <c r="N340" i="6"/>
  <c r="R565" i="6"/>
  <c r="N955" i="6"/>
  <c r="R773" i="6"/>
  <c r="N316" i="6"/>
  <c r="N83" i="6"/>
  <c r="N1094" i="6"/>
  <c r="N273" i="6"/>
  <c r="N659" i="6"/>
  <c r="R1194" i="6"/>
  <c r="R1171" i="6"/>
  <c r="N379" i="6"/>
  <c r="R490" i="6"/>
  <c r="R896" i="6"/>
  <c r="R933" i="6"/>
  <c r="R229" i="6"/>
  <c r="R769" i="6"/>
  <c r="N186" i="6"/>
  <c r="R272" i="6"/>
  <c r="N90" i="6"/>
  <c r="R544" i="6"/>
  <c r="R370" i="6"/>
  <c r="N156" i="6"/>
  <c r="R166" i="6"/>
  <c r="R547" i="6"/>
  <c r="N802" i="6"/>
  <c r="N823" i="6"/>
  <c r="R73" i="6"/>
  <c r="N239" i="6"/>
  <c r="R645" i="6"/>
  <c r="N609" i="6"/>
  <c r="N132" i="6"/>
  <c r="N1032" i="6"/>
  <c r="N951" i="6"/>
  <c r="N949" i="6"/>
  <c r="R420" i="6"/>
  <c r="R1166" i="6"/>
  <c r="R912" i="6"/>
  <c r="N336" i="6"/>
  <c r="R1035" i="6"/>
  <c r="R913" i="6"/>
  <c r="N98" i="6"/>
  <c r="R150" i="6"/>
  <c r="N930" i="6"/>
  <c r="N117" i="6"/>
  <c r="N1185" i="6"/>
  <c r="N470" i="6"/>
  <c r="N989" i="6"/>
  <c r="N356" i="6"/>
  <c r="N320" i="6"/>
  <c r="N1039" i="6"/>
  <c r="R892" i="6"/>
  <c r="N426" i="6"/>
  <c r="R1135" i="6"/>
  <c r="N210" i="6"/>
  <c r="N256" i="6"/>
  <c r="R71" i="6"/>
  <c r="R864" i="6"/>
  <c r="R747" i="6"/>
  <c r="N1183" i="6"/>
  <c r="R233" i="6"/>
  <c r="R96" i="6"/>
  <c r="R319" i="6"/>
  <c r="R655" i="6"/>
  <c r="N1077" i="6"/>
  <c r="N760" i="6"/>
  <c r="N542" i="6"/>
  <c r="R684" i="6"/>
  <c r="N614" i="6"/>
  <c r="R267" i="6"/>
  <c r="N428" i="6"/>
  <c r="N138" i="6"/>
  <c r="N1126" i="6"/>
  <c r="R1072" i="6"/>
  <c r="R809" i="6"/>
  <c r="N178" i="6"/>
  <c r="R783" i="6"/>
  <c r="N41" i="6"/>
  <c r="N44" i="6"/>
  <c r="R1028" i="6"/>
  <c r="N354" i="6"/>
  <c r="R214" i="6"/>
  <c r="N534" i="6"/>
  <c r="N713" i="6"/>
  <c r="R341" i="6"/>
  <c r="N419" i="6"/>
  <c r="R1112" i="6"/>
  <c r="N1010" i="6"/>
  <c r="N111" i="6"/>
  <c r="N1036" i="6"/>
  <c r="R1136" i="6"/>
  <c r="R895" i="6"/>
  <c r="N1058" i="6"/>
  <c r="N504" i="6"/>
  <c r="N880" i="6"/>
  <c r="N753" i="6"/>
  <c r="R231" i="6"/>
  <c r="N763" i="6"/>
  <c r="N1011" i="6"/>
  <c r="R406" i="6"/>
  <c r="R106" i="6"/>
  <c r="R189" i="6"/>
  <c r="R1006" i="6"/>
  <c r="R785" i="6"/>
  <c r="R764" i="6"/>
  <c r="N788" i="6"/>
  <c r="N831" i="6"/>
  <c r="N18" i="6"/>
  <c r="E7" i="6" l="1"/>
  <c r="F6" i="6" s="1"/>
  <c r="H6" i="6" s="1"/>
  <c r="F9" i="6" s="1"/>
  <c r="F10" i="6" s="1"/>
  <c r="F8" i="6"/>
  <c r="F4" i="6" l="1"/>
  <c r="H4" i="6" s="1"/>
  <c r="F5" i="6"/>
  <c r="H5" i="6" s="1"/>
  <c r="G9" i="6"/>
</calcChain>
</file>

<file path=xl/sharedStrings.xml><?xml version="1.0" encoding="utf-8"?>
<sst xmlns="http://schemas.openxmlformats.org/spreadsheetml/2006/main" count="1103" uniqueCount="393">
  <si>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</si>
  <si>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</si>
  <si>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</si>
  <si>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</si>
  <si>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</si>
  <si>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</si>
  <si>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K</t>
  </si>
  <si>
    <t>A</t>
  </si>
  <si>
    <t>Quad Fit</t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</si>
  <si>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</si>
  <si>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</si>
  <si>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</si>
  <si>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</si>
  <si>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</si>
  <si>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</si>
  <si>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</si>
  <si>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</si>
  <si>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</si>
  <si>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</si>
  <si>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</si>
  <si>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</si>
  <si>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</si>
  <si>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</si>
  <si>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</si>
  <si>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</si>
  <si>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</si>
  <si>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</si>
  <si>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</si>
  <si>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</si>
  <si>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</si>
  <si>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</si>
  <si>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</si>
  <si>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</si>
  <si>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</si>
  <si>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</si>
  <si>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</si>
  <si>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</si>
  <si>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</si>
  <si>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</si>
  <si>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</si>
  <si>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</si>
  <si>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</si>
  <si>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</si>
  <si>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</si>
  <si>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</si>
  <si>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</si>
  <si>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</si>
  <si>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</si>
  <si>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</si>
  <si>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</si>
  <si>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DUMP DATA HERE</t>
  </si>
  <si>
    <t>X1</t>
  </si>
  <si>
    <t>Y1</t>
  </si>
  <si>
    <t>X2</t>
  </si>
  <si>
    <t>X3</t>
  </si>
  <si>
    <t>X4</t>
  </si>
  <si>
    <t>W1</t>
  </si>
  <si>
    <t>W2</t>
  </si>
  <si>
    <t>X</t>
  </si>
  <si>
    <t>Y</t>
  </si>
  <si>
    <t>Q.Fit</t>
  </si>
  <si>
    <t>for δA</t>
  </si>
  <si>
    <t>for δB</t>
  </si>
  <si>
    <t>for δC</t>
  </si>
  <si>
    <t>Dev'n</t>
  </si>
  <si>
    <t>U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</si>
  <si>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</si>
  <si>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</si>
  <si>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</si>
  <si>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</si>
  <si>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</si>
  <si>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</si>
  <si>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</si>
  <si>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</si>
  <si>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</si>
  <si>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</si>
  <si>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</si>
  <si>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</si>
  <si>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</si>
  <si>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</si>
  <si>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</si>
  <si>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</si>
  <si>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</si>
  <si>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</si>
  <si>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</si>
  <si>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</si>
  <si>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</si>
  <si>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</si>
  <si>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</si>
  <si>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</si>
  <si>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</si>
  <si>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</si>
  <si>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</si>
  <si>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</si>
  <si>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</si>
  <si>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</si>
  <si>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</si>
  <si>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</si>
  <si>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</si>
  <si>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</si>
  <si>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</si>
  <si>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</si>
  <si>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</si>
  <si>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</si>
  <si>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</si>
  <si>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</si>
  <si>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</si>
  <si>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</si>
  <si>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</si>
  <si>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TomCat</t>
  </si>
  <si>
    <t>IBVS 4711</t>
  </si>
  <si>
    <t>IBVS 4912</t>
  </si>
  <si>
    <t>IBVS 5623</t>
  </si>
  <si>
    <t>I</t>
  </si>
  <si>
    <t>not avail</t>
  </si>
  <si>
    <t>not avail.</t>
  </si>
  <si>
    <t>Also in IBVS4364</t>
  </si>
  <si>
    <t>EW</t>
  </si>
  <si>
    <t>Nelson</t>
  </si>
  <si>
    <t xml:space="preserve">V857 Her / GSC 03070-00345 </t>
  </si>
  <si>
    <t>IBVS 5731</t>
  </si>
  <si>
    <t># of data points:</t>
  </si>
  <si>
    <t>IBVS 5760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</si>
  <si>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</si>
  <si>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</si>
  <si>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</si>
  <si>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</si>
  <si>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</si>
  <si>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</si>
  <si>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5777</t>
  </si>
  <si>
    <t>IBVS 5802</t>
  </si>
  <si>
    <t>Start of linear fit &gt;&gt;&gt;&gt;&gt;&gt;&gt;&gt;&gt;&gt;&gt;&gt;&gt;&gt;&gt;&gt;&gt;&gt;&gt;&gt;&gt;</t>
  </si>
  <si>
    <t>IBVS 5027</t>
  </si>
  <si>
    <t>II</t>
  </si>
  <si>
    <t>IBVS 5668</t>
  </si>
  <si>
    <t>IBVS 5945</t>
  </si>
  <si>
    <t>IBVS 5929</t>
  </si>
  <si>
    <t>Add cycle</t>
  </si>
  <si>
    <t>Old Cycle</t>
  </si>
  <si>
    <t>IBVS 4562</t>
  </si>
  <si>
    <t>IBVS 5980</t>
  </si>
  <si>
    <t>DODGY RESULY</t>
  </si>
  <si>
    <t>IBVS 5898</t>
  </si>
  <si>
    <t>IBVS 5918</t>
  </si>
  <si>
    <t>.0007</t>
  </si>
  <si>
    <t>.0008</t>
  </si>
  <si>
    <t>.0016</t>
  </si>
  <si>
    <t>IBVS 5959</t>
  </si>
  <si>
    <t>.0037</t>
  </si>
  <si>
    <t>.0010</t>
  </si>
  <si>
    <t>IBVS 5992</t>
  </si>
  <si>
    <t>IBVS 6010</t>
  </si>
  <si>
    <t>.0045</t>
  </si>
  <si>
    <t>.0022</t>
  </si>
  <si>
    <t>BAD</t>
  </si>
  <si>
    <t>Gomez 1996</t>
  </si>
  <si>
    <t>Qian et al 2005AJ....130.1206</t>
  </si>
  <si>
    <t>Qian 2005</t>
  </si>
  <si>
    <t>Qian 2005AJ....130.1206</t>
  </si>
  <si>
    <t>Fit of Qian 2005AJ....130.1206</t>
  </si>
  <si>
    <t>Qian</t>
  </si>
  <si>
    <t>non-Qian</t>
  </si>
  <si>
    <t>IBVS 6029</t>
  </si>
  <si>
    <t>IBVS 6050</t>
  </si>
  <si>
    <t>IBVS 6048</t>
  </si>
  <si>
    <t>IBVS 6084</t>
  </si>
  <si>
    <t xml:space="preserve">V0857 Her / GSC 03070-00345 </t>
  </si>
  <si>
    <t>Minima of V857 Her from the Lichtenknecker Database of the BAV</t>
  </si>
  <si>
    <t>http://www.bav-astro.de/LkDB/index.php</t>
  </si>
  <si>
    <t> 31.03.1997 22:41 </t>
  </si>
  <si>
    <t> 0.0004 </t>
  </si>
  <si>
    <t>o</t>
  </si>
  <si>
    <t> W.Moschner </t>
  </si>
  <si>
    <t>BAVM 102 </t>
  </si>
  <si>
    <t> 02.05.1997 20:55 </t>
  </si>
  <si>
    <t> 0.0103 </t>
  </si>
  <si>
    <t>BAVM 117 </t>
  </si>
  <si>
    <t> 07.02.1998 00:55 </t>
  </si>
  <si>
    <t> 0.0024 </t>
  </si>
  <si>
    <t> 15.02.1998 01:31 </t>
  </si>
  <si>
    <t> 0.0010 </t>
  </si>
  <si>
    <t> 13.03.1998 01:18 </t>
  </si>
  <si>
    <t> 0.0003 </t>
  </si>
  <si>
    <t> 23.03.1998 22:44 </t>
  </si>
  <si>
    <t> 0.0001 </t>
  </si>
  <si>
    <t> 16.03.1999 03:23 </t>
  </si>
  <si>
    <t> -0.0001 </t>
  </si>
  <si>
    <t>BAVM 128 </t>
  </si>
  <si>
    <t> 01.04.1999 23:01 </t>
  </si>
  <si>
    <t> -0.0004 </t>
  </si>
  <si>
    <t> 02.05.1999 22:03 </t>
  </si>
  <si>
    <t> -0.0010 </t>
  </si>
  <si>
    <t> 08.05.1999 06:30 </t>
  </si>
  <si>
    <t>?</t>
  </si>
  <si>
    <t> R.Diethelm </t>
  </si>
  <si>
    <t>IBVS 5027 </t>
  </si>
  <si>
    <t> 10.05.1999 09:01 </t>
  </si>
  <si>
    <t> 0.0020 </t>
  </si>
  <si>
    <t> 19.05.2001 22:40 </t>
  </si>
  <si>
    <t>B</t>
  </si>
  <si>
    <t> S.Parimucha et al. </t>
  </si>
  <si>
    <t>IBVS 5898 </t>
  </si>
  <si>
    <t> 23.05.2001 22:56 </t>
  </si>
  <si>
    <t> -0.002 </t>
  </si>
  <si>
    <t> BBS 125 </t>
  </si>
  <si>
    <t> 28.07.2001 21:25 </t>
  </si>
  <si>
    <t> 0.0006 </t>
  </si>
  <si>
    <t> 15.02.2002 03:13 </t>
  </si>
  <si>
    <t> -0.0022 </t>
  </si>
  <si>
    <t> 15.03.2002 00:56 </t>
  </si>
  <si>
    <t> -0.0003 </t>
  </si>
  <si>
    <t> 23.04.2002 00:28 </t>
  </si>
  <si>
    <t> -0.0066 </t>
  </si>
  <si>
    <t>R</t>
  </si>
  <si>
    <t> 23.04.2002 00:29 </t>
  </si>
  <si>
    <t> -0.0064 </t>
  </si>
  <si>
    <t>V</t>
  </si>
  <si>
    <t> 06.05.2002 23:12 </t>
  </si>
  <si>
    <t> -0.0109 </t>
  </si>
  <si>
    <t> 07.05.2002 22:18 </t>
  </si>
  <si>
    <t> -0.0040 </t>
  </si>
  <si>
    <t> 31.07.2004 23:51 </t>
  </si>
  <si>
    <t> -0.0005 </t>
  </si>
  <si>
    <t> M.Drozdz et al. </t>
  </si>
  <si>
    <t>IBVS 5623 </t>
  </si>
  <si>
    <t> 25.05.2005 22:37 </t>
  </si>
  <si>
    <t> 0.0000 </t>
  </si>
  <si>
    <t>-I</t>
  </si>
  <si>
    <t> F.Agerer </t>
  </si>
  <si>
    <t>BAVM 178 </t>
  </si>
  <si>
    <t> 28.03.2006 07:12 </t>
  </si>
  <si>
    <t> R.Nelson </t>
  </si>
  <si>
    <t>IBVS 5760 </t>
  </si>
  <si>
    <t> 20.07.2006 23:15 </t>
  </si>
  <si>
    <t> 0.0005 </t>
  </si>
  <si>
    <t>IBVS 5777 </t>
  </si>
  <si>
    <t> 17.08.2006 20:58 </t>
  </si>
  <si>
    <t> 0.0022 </t>
  </si>
  <si>
    <t> 27.04.2007 21:45 </t>
  </si>
  <si>
    <t> -0.0012 </t>
  </si>
  <si>
    <t>BAVM 186 </t>
  </si>
  <si>
    <t> 12.05.2008 23:48 </t>
  </si>
  <si>
    <t> 0.0008 </t>
  </si>
  <si>
    <t> U.Schmidt </t>
  </si>
  <si>
    <t>BAVM 203 </t>
  </si>
  <si>
    <t> 30.08.2008 21:08 </t>
  </si>
  <si>
    <t> -0.0011 </t>
  </si>
  <si>
    <t> 31.08.2008 20:09 </t>
  </si>
  <si>
    <t> 0.0019 </t>
  </si>
  <si>
    <t> 18.03.2009 00:37 </t>
  </si>
  <si>
    <t>BAVM 209 </t>
  </si>
  <si>
    <t> 26.03.2009 10:26 </t>
  </si>
  <si>
    <t> 0.0018 </t>
  </si>
  <si>
    <t>IBVS 5929 </t>
  </si>
  <si>
    <t> 10.04.2009 21:55 </t>
  </si>
  <si>
    <t> 11.04.2009 02:37 </t>
  </si>
  <si>
    <t> 0.0050 </t>
  </si>
  <si>
    <t> 26.05.2009 00:26 </t>
  </si>
  <si>
    <t> 0.0016 </t>
  </si>
  <si>
    <t> 28.03.2010 09:04 </t>
  </si>
  <si>
    <t> 0.0044 </t>
  </si>
  <si>
    <t>IBVS 5945 </t>
  </si>
  <si>
    <t> 20.04.2010 21:12 </t>
  </si>
  <si>
    <t> 0.0026 </t>
  </si>
  <si>
    <t>IBVS 5980 </t>
  </si>
  <si>
    <t> 24.05.2010 21:36 </t>
  </si>
  <si>
    <t> 0.0011 </t>
  </si>
  <si>
    <t>BAVM 214 </t>
  </si>
  <si>
    <t> 04.06.2010 23:40 </t>
  </si>
  <si>
    <t> 0.0027 </t>
  </si>
  <si>
    <t> H.Jungbluth </t>
  </si>
  <si>
    <t> 14.07.2010 22:20 </t>
  </si>
  <si>
    <t> 0.0040 </t>
  </si>
  <si>
    <t> 06.04.2011 00:07 </t>
  </si>
  <si>
    <t>IBVS 6044 </t>
  </si>
  <si>
    <t> 18.04.2011 01:07 </t>
  </si>
  <si>
    <t> 0.0029 </t>
  </si>
  <si>
    <t>BAVM 220 </t>
  </si>
  <si>
    <t> 21.04.2011 21:15 </t>
  </si>
  <si>
    <t> 0.0199 </t>
  </si>
  <si>
    <t> W.Moschner &amp; P.Frank </t>
  </si>
  <si>
    <t>BAVM 225 </t>
  </si>
  <si>
    <t> 17.05.2011 06:51 </t>
  </si>
  <si>
    <t>IBVS 5992 </t>
  </si>
  <si>
    <t> 06.07.2011 22:22 </t>
  </si>
  <si>
    <t> 27.02.2012 09:15 </t>
  </si>
  <si>
    <t> 0.003 </t>
  </si>
  <si>
    <t>c</t>
  </si>
  <si>
    <t>IBVS 6050 </t>
  </si>
  <si>
    <t> 02.05.2012 08:41 </t>
  </si>
  <si>
    <t>IBVS 6029 </t>
  </si>
  <si>
    <t> 07.05.2012 21:50 </t>
  </si>
  <si>
    <t> 0.0056 </t>
  </si>
  <si>
    <t>BAVM 228 </t>
  </si>
  <si>
    <t> 23.07.2012 22:15 </t>
  </si>
  <si>
    <t> 0.0031 </t>
  </si>
  <si>
    <t> 10.08.2012 21:24 </t>
  </si>
  <si>
    <t> 0.0034 </t>
  </si>
  <si>
    <t> 06.07.2013 22:47 </t>
  </si>
  <si>
    <t>BAVM 232 </t>
  </si>
  <si>
    <t>PE </t>
  </si>
  <si>
    <t>CCD </t>
  </si>
  <si>
    <t>pg</t>
  </si>
  <si>
    <t>vis</t>
  </si>
  <si>
    <t>PE</t>
  </si>
  <si>
    <t>CCD</t>
  </si>
  <si>
    <t>O-C Gateway</t>
  </si>
  <si>
    <t>http://var.astro.cz/ocgate/ocgate.php?star=V857+Her&amp;submit=Submit&amp;lang=en</t>
  </si>
  <si>
    <t>Filatov</t>
  </si>
  <si>
    <t>G</t>
  </si>
  <si>
    <t>S</t>
  </si>
  <si>
    <t>O,0215,,,BV</t>
  </si>
  <si>
    <t>108,</t>
  </si>
  <si>
    <t>Gomez-Forrellad</t>
  </si>
  <si>
    <t>I,4364,I,4364,,</t>
  </si>
  <si>
    <t>ccd</t>
  </si>
  <si>
    <t>Moschner</t>
  </si>
  <si>
    <t>Wolfg</t>
  </si>
  <si>
    <t>D,0102,I,4562,,</t>
  </si>
  <si>
    <t>D,0117,I,4711,,</t>
  </si>
  <si>
    <t>D,0128,I,4912,,</t>
  </si>
  <si>
    <t>Paschke</t>
  </si>
  <si>
    <t>Anton</t>
  </si>
  <si>
    <t>0,home,,,,Rotse</t>
  </si>
  <si>
    <t>Diethelm</t>
  </si>
  <si>
    <t>Roger</t>
  </si>
  <si>
    <t>I,5027,I,5027,,ROTSE</t>
  </si>
  <si>
    <t>BV</t>
  </si>
  <si>
    <t>Pribulla</t>
  </si>
  <si>
    <t>T</t>
  </si>
  <si>
    <t>I,5898,,,,600mm</t>
  </si>
  <si>
    <t>Newton</t>
  </si>
  <si>
    <t>B,0125,B,0125,,</t>
  </si>
  <si>
    <t>RI</t>
  </si>
  <si>
    <t>Baludansky</t>
  </si>
  <si>
    <t>D</t>
  </si>
  <si>
    <t>I,5898,,,,400mm</t>
  </si>
  <si>
    <t>Cas</t>
  </si>
  <si>
    <t>VRI</t>
  </si>
  <si>
    <t>Theodor</t>
  </si>
  <si>
    <t>I,5668,,,,G1</t>
  </si>
  <si>
    <t>BVR</t>
  </si>
  <si>
    <t>BR</t>
  </si>
  <si>
    <t>Drozdz</t>
  </si>
  <si>
    <t>Marek</t>
  </si>
  <si>
    <t>I,5623,,,,</t>
  </si>
  <si>
    <t>Agerer</t>
  </si>
  <si>
    <t>Franz</t>
  </si>
  <si>
    <t>D,0178,I,5731,,</t>
  </si>
  <si>
    <t>Robert</t>
  </si>
  <si>
    <t>I,5760,,,,</t>
  </si>
  <si>
    <t>Parimucha</t>
  </si>
  <si>
    <t>Stefan</t>
  </si>
  <si>
    <t>I,5777,,,,26cmNewton</t>
  </si>
  <si>
    <t>D,0186,I,5802,,ST-6</t>
  </si>
  <si>
    <t>Schmidt</t>
  </si>
  <si>
    <t>W</t>
  </si>
  <si>
    <t>D,0203,I,5889,,ST-7</t>
  </si>
  <si>
    <t>Dubovsky</t>
  </si>
  <si>
    <t>Pavol</t>
  </si>
  <si>
    <t>I,5898,,,,70/400mm</t>
  </si>
  <si>
    <t>D,0209,I,5918,,Sig</t>
  </si>
  <si>
    <t>I,5929,,,,ST-7XME</t>
  </si>
  <si>
    <t>I,5898,,,,256mm</t>
  </si>
  <si>
    <t>I,5945,,,,Astrokolchoz</t>
  </si>
  <si>
    <t>I,5980,,,,lens+StarLig</t>
  </si>
  <si>
    <t>D,0214,I,5959,,Sigma</t>
  </si>
  <si>
    <t>Jungbluth</t>
  </si>
  <si>
    <t>H</t>
  </si>
  <si>
    <t>D,0214,I,5959,,ST-7</t>
  </si>
  <si>
    <t>I,6044,,,,K1-M</t>
  </si>
  <si>
    <t>D,0220,I,6010,,Sigma</t>
  </si>
  <si>
    <t>I,5992,,,,</t>
  </si>
  <si>
    <t>D,0220,I,6010,,ST-7</t>
  </si>
  <si>
    <t>I,6050,,,,</t>
  </si>
  <si>
    <t>I,6029,,,,Astrokolchoz</t>
  </si>
  <si>
    <t>D,0228,I,6048,,Sigma</t>
  </si>
  <si>
    <t>I,6044,,,,K1-G</t>
  </si>
  <si>
    <t>D,0232,I,6084,,ST-7</t>
  </si>
  <si>
    <t>useless</t>
  </si>
  <si>
    <t>DODGY RESULT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</si>
  <si>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</si>
  <si>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</si>
  <si>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</si>
  <si>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dP/dt =</t>
  </si>
  <si>
    <t>Linear Ephemeris =</t>
  </si>
  <si>
    <t>Quad. Ephemeris =</t>
  </si>
  <si>
    <t>IBVS 6149</t>
  </si>
  <si>
    <t>IBVS 6167</t>
  </si>
  <si>
    <t>IBVS 6154</t>
  </si>
  <si>
    <t>RHN 2020</t>
  </si>
  <si>
    <t>IBVS 6234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</si>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</sst>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\(&quot;$&quot;#,##0\)"/>
    <numFmt numFmtId="172" formatCode="0.0000"/>
    <numFmt numFmtId="178" formatCode="0.00000"/>
    <numFmt numFmtId="179" formatCode="0.E+00"/>
    <numFmt numFmtId="180" formatCode="0.0%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lightUp">
        <fgColor indexed="45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</borders>
  <cellStyleXfs count="9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9" fillId="0" borderId="2" applyNumberFormat="0" applyFont="0" applyFill="0" applyAlignment="0" applyProtection="0"/>
  </cellStyleXfs>
  <cellXfs count="1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/>
    <xf numFmtId="0" fontId="9" fillId="0" borderId="1" xfId="0" applyFont="1" applyBorder="1" applyAlignment="1">
      <alignment horizontal="left"/>
    </xf>
    <xf numFmtId="0" fontId="11" fillId="0" borderId="0" xfId="0" applyFont="1" applyAlignment="1"/>
    <xf numFmtId="0" fontId="0" fillId="0" borderId="0" xfId="0">
      <alignment vertical="top"/>
    </xf>
    <xf numFmtId="0" fontId="9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>
      <alignment vertical="top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/>
    <xf numFmtId="0" fontId="18" fillId="0" borderId="3" xfId="0" applyFont="1" applyFill="1" applyBorder="1" applyAlignment="1">
      <alignment horizontal="center"/>
    </xf>
    <xf numFmtId="0" fontId="19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7" fillId="2" borderId="0" xfId="0" applyFont="1" applyFill="1" applyAlignment="1">
      <alignment horizontal="left"/>
    </xf>
    <xf numFmtId="0" fontId="0" fillId="0" borderId="1" xfId="0" applyBorder="1" applyAlignment="1"/>
    <xf numFmtId="0" fontId="5" fillId="0" borderId="0" xfId="0" applyFont="1" applyAlignment="1"/>
    <xf numFmtId="14" fontId="5" fillId="0" borderId="0" xfId="0" applyNumberFormat="1" applyFont="1" applyAlignment="1"/>
    <xf numFmtId="0" fontId="17" fillId="0" borderId="0" xfId="0" applyFont="1" applyAlignment="1">
      <alignment horizontal="left" vertical="center"/>
    </xf>
    <xf numFmtId="172" fontId="5" fillId="0" borderId="0" xfId="0" applyNumberFormat="1" applyFont="1" applyAlignment="1">
      <alignment horizontal="left"/>
    </xf>
    <xf numFmtId="0" fontId="17" fillId="0" borderId="0" xfId="0" applyFont="1" applyAlignment="1"/>
    <xf numFmtId="0" fontId="5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0" borderId="0" xfId="0" applyNumberFormat="1" applyFont="1" applyAlignment="1">
      <alignment horizontal="left" vertical="center"/>
    </xf>
    <xf numFmtId="0" fontId="20" fillId="0" borderId="0" xfId="0" applyFont="1">
      <alignment vertical="top"/>
    </xf>
    <xf numFmtId="0" fontId="20" fillId="0" borderId="0" xfId="0" applyFont="1" applyAlignment="1">
      <alignment horizontal="left"/>
    </xf>
    <xf numFmtId="0" fontId="21" fillId="0" borderId="0" xfId="0" applyFont="1" applyAlignment="1"/>
    <xf numFmtId="0" fontId="22" fillId="0" borderId="0" xfId="7" applyAlignment="1" applyProtection="1"/>
    <xf numFmtId="0" fontId="5" fillId="3" borderId="1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22" fillId="3" borderId="1" xfId="7" applyFill="1" applyBorder="1" applyAlignment="1" applyProtection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11" fontId="0" fillId="0" borderId="0" xfId="0" applyNumberFormat="1" applyAlignment="1"/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 applyAlignment="1"/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4" fillId="0" borderId="0" xfId="0" applyFont="1">
      <alignment vertical="top"/>
    </xf>
    <xf numFmtId="0" fontId="25" fillId="0" borderId="0" xfId="0" applyFont="1">
      <alignment vertical="top"/>
    </xf>
    <xf numFmtId="0" fontId="14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>
      <alignment vertical="top"/>
    </xf>
    <xf numFmtId="0" fontId="10" fillId="0" borderId="10" xfId="0" applyFont="1" applyBorder="1">
      <alignment vertical="top"/>
    </xf>
    <xf numFmtId="0" fontId="11" fillId="0" borderId="6" xfId="0" applyFont="1" applyBorder="1">
      <alignment vertical="top"/>
    </xf>
    <xf numFmtId="179" fontId="11" fillId="0" borderId="6" xfId="0" applyNumberFormat="1" applyFont="1" applyBorder="1" applyAlignment="1">
      <alignment horizontal="center"/>
    </xf>
    <xf numFmtId="180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1" xfId="0" applyFont="1" applyBorder="1">
      <alignment vertical="top"/>
    </xf>
    <xf numFmtId="0" fontId="10" fillId="0" borderId="12" xfId="0" applyFont="1" applyBorder="1">
      <alignment vertical="top"/>
    </xf>
    <xf numFmtId="0" fontId="11" fillId="0" borderId="7" xfId="0" applyFont="1" applyBorder="1">
      <alignment vertical="top"/>
    </xf>
    <xf numFmtId="179" fontId="11" fillId="0" borderId="7" xfId="0" applyNumberFormat="1" applyFont="1" applyBorder="1" applyAlignment="1">
      <alignment horizontal="center"/>
    </xf>
    <xf numFmtId="0" fontId="6" fillId="0" borderId="13" xfId="0" applyFont="1" applyBorder="1">
      <alignment vertical="top"/>
    </xf>
    <xf numFmtId="0" fontId="10" fillId="0" borderId="14" xfId="0" applyFont="1" applyBorder="1">
      <alignment vertical="top"/>
    </xf>
    <xf numFmtId="0" fontId="11" fillId="0" borderId="8" xfId="0" applyFont="1" applyBorder="1">
      <alignment vertical="top"/>
    </xf>
    <xf numFmtId="179" fontId="11" fillId="0" borderId="8" xfId="0" applyNumberFormat="1" applyFont="1" applyBorder="1" applyAlignment="1">
      <alignment horizontal="center"/>
    </xf>
    <xf numFmtId="0" fontId="25" fillId="0" borderId="3" xfId="0" applyFont="1" applyBorder="1">
      <alignment vertical="top"/>
    </xf>
    <xf numFmtId="0" fontId="0" fillId="0" borderId="3" xfId="0" applyBorder="1">
      <alignment vertical="top"/>
    </xf>
    <xf numFmtId="0" fontId="6" fillId="0" borderId="0" xfId="0" applyFont="1" applyFill="1" applyBorder="1">
      <alignment vertical="top"/>
    </xf>
    <xf numFmtId="0" fontId="10" fillId="0" borderId="0" xfId="0" applyFont="1">
      <alignment vertical="top"/>
    </xf>
    <xf numFmtId="179" fontId="11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0" fontId="11" fillId="0" borderId="0" xfId="0" applyFont="1" applyFill="1">
      <alignment vertical="top"/>
    </xf>
    <xf numFmtId="0" fontId="8" fillId="0" borderId="0" xfId="0" applyFont="1" applyAlignment="1" applyProtection="1">
      <alignment horizontal="left"/>
      <protection locked="0"/>
    </xf>
    <xf numFmtId="10" fontId="6" fillId="0" borderId="0" xfId="0" applyNumberFormat="1" applyFont="1" applyFill="1" applyBorder="1">
      <alignment vertical="top"/>
    </xf>
    <xf numFmtId="0" fontId="17" fillId="0" borderId="0" xfId="0" applyFont="1">
      <alignment vertical="top"/>
    </xf>
    <xf numFmtId="180" fontId="17" fillId="0" borderId="0" xfId="0" applyNumberFormat="1" applyFont="1">
      <alignment vertical="top"/>
    </xf>
    <xf numFmtId="10" fontId="17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8" fillId="0" borderId="0" xfId="0" applyFont="1" applyAlignment="1">
      <alignment horizontal="center"/>
    </xf>
    <xf numFmtId="0" fontId="26" fillId="0" borderId="0" xfId="0" applyFont="1">
      <alignment vertical="top"/>
    </xf>
    <xf numFmtId="0" fontId="18" fillId="0" borderId="0" xfId="0" applyFont="1">
      <alignment vertical="top"/>
    </xf>
    <xf numFmtId="0" fontId="2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4" borderId="1" xfId="0" applyFont="1" applyFill="1" applyBorder="1">
      <alignment vertical="top"/>
    </xf>
    <xf numFmtId="0" fontId="11" fillId="0" borderId="15" xfId="0" applyFont="1" applyFill="1" applyBorder="1">
      <alignment vertical="top"/>
    </xf>
    <xf numFmtId="0" fontId="11" fillId="0" borderId="0" xfId="0" applyFont="1" applyAlignment="1">
      <alignment horizontal="left"/>
    </xf>
    <xf numFmtId="0" fontId="0" fillId="0" borderId="16" xfId="0" applyBorder="1" applyAlignment="1"/>
    <xf numFmtId="0" fontId="0" fillId="0" borderId="17" xfId="0" applyBorder="1" applyAlignme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5" fillId="0" borderId="0" xfId="0" applyFont="1" applyBorder="1">
      <alignment vertical="top"/>
    </xf>
    <xf numFmtId="0" fontId="6" fillId="0" borderId="18" xfId="0" applyFont="1" applyBorder="1" applyAlignment="1"/>
    <xf numFmtId="0" fontId="6" fillId="0" borderId="19" xfId="0" applyFont="1" applyBorder="1" applyAlignment="1"/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78" fontId="30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V857 Her - O-C Diagr.</a:t>
            </a:r>
          </a:p>
        </c:rich>
      </c:tx>
      <c:layout>
        <c:manualLayout>
          <c:xMode val="edge"/>
          <c:yMode val="edge"/>
          <c:x val="0.3667208561773073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58966565349544"/>
          <c:w val="0.79967752902672617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DA-4729-8FDC-2C4466E489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-7.0474458261742257E-3</c:v>
                </c:pt>
                <c:pt idx="1">
                  <c:v>5.9728433901909739E-2</c:v>
                </c:pt>
                <c:pt idx="2">
                  <c:v>4.7292300965636969E-2</c:v>
                </c:pt>
                <c:pt idx="3">
                  <c:v>7.3885007252101786E-2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DA-4729-8FDC-2C4466E489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8">
                  <c:v>-4.7944228062988259E-3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DA-4729-8FDC-2C4466E489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5">
                  <c:v>-4.3659299481078051E-3</c:v>
                </c:pt>
                <c:pt idx="7">
                  <c:v>-2.0277361618354917E-3</c:v>
                </c:pt>
                <c:pt idx="8">
                  <c:v>-3.3465946253272705E-3</c:v>
                </c:pt>
                <c:pt idx="9">
                  <c:v>-4.0505172437406145E-3</c:v>
                </c:pt>
                <c:pt idx="10">
                  <c:v>-4.2903965804725885E-3</c:v>
                </c:pt>
                <c:pt idx="11">
                  <c:v>-4.0295979342772625E-3</c:v>
                </c:pt>
                <c:pt idx="12">
                  <c:v>-4.3262537510599941E-3</c:v>
                </c:pt>
                <c:pt idx="13">
                  <c:v>-3.3651524281594902E-3</c:v>
                </c:pt>
                <c:pt idx="14">
                  <c:v>-4.9132792337331921E-3</c:v>
                </c:pt>
                <c:pt idx="16">
                  <c:v>-1.8879335111705586E-3</c:v>
                </c:pt>
                <c:pt idx="17">
                  <c:v>-2.6849935748032294E-3</c:v>
                </c:pt>
                <c:pt idx="19">
                  <c:v>-2.37790299433982E-3</c:v>
                </c:pt>
                <c:pt idx="20">
                  <c:v>-4.9935685965465382E-3</c:v>
                </c:pt>
                <c:pt idx="21">
                  <c:v>-3.0448384786723182E-3</c:v>
                </c:pt>
                <c:pt idx="25">
                  <c:v>-6.7000309718423523E-3</c:v>
                </c:pt>
                <c:pt idx="27">
                  <c:v>-1.2150683760410175E-3</c:v>
                </c:pt>
                <c:pt idx="28">
                  <c:v>-1.9718448529602028E-3</c:v>
                </c:pt>
                <c:pt idx="29">
                  <c:v>-9.8391540814191103E-4</c:v>
                </c:pt>
                <c:pt idx="30">
                  <c:v>-2.2173074830789119E-3</c:v>
                </c:pt>
                <c:pt idx="31">
                  <c:v>-1.1372979352017865E-3</c:v>
                </c:pt>
                <c:pt idx="32">
                  <c:v>-1.1097155947936699E-4</c:v>
                </c:pt>
                <c:pt idx="33">
                  <c:v>-4.6846451878082007E-3</c:v>
                </c:pt>
                <c:pt idx="34">
                  <c:v>-1.3887440363760106E-3</c:v>
                </c:pt>
                <c:pt idx="36">
                  <c:v>-4.4934359902981669E-4</c:v>
                </c:pt>
                <c:pt idx="37">
                  <c:v>1.2993865238968283E-3</c:v>
                </c:pt>
                <c:pt idx="38">
                  <c:v>-1.8093896069331095E-3</c:v>
                </c:pt>
                <c:pt idx="39">
                  <c:v>-1.5093896072357893E-3</c:v>
                </c:pt>
                <c:pt idx="40">
                  <c:v>6.0956838569836691E-4</c:v>
                </c:pt>
                <c:pt idx="41">
                  <c:v>-1.1628985885181464E-3</c:v>
                </c:pt>
                <c:pt idx="42">
                  <c:v>1.8634277803357691E-3</c:v>
                </c:pt>
                <c:pt idx="43">
                  <c:v>2.1835177758475766E-3</c:v>
                </c:pt>
                <c:pt idx="45">
                  <c:v>3.4167712874477729E-4</c:v>
                </c:pt>
                <c:pt idx="46">
                  <c:v>5.2269424049882218E-3</c:v>
                </c:pt>
                <c:pt idx="47">
                  <c:v>1.8642819850356318E-3</c:v>
                </c:pt>
                <c:pt idx="48">
                  <c:v>4.944517531839665E-3</c:v>
                </c:pt>
                <c:pt idx="49">
                  <c:v>3.2321463368134573E-3</c:v>
                </c:pt>
                <c:pt idx="50">
                  <c:v>1.7093652495532297E-3</c:v>
                </c:pt>
                <c:pt idx="51">
                  <c:v>3.3547511920914985E-3</c:v>
                </c:pt>
                <c:pt idx="52">
                  <c:v>4.6751936242799275E-3</c:v>
                </c:pt>
                <c:pt idx="53">
                  <c:v>2.6381298084743321E-3</c:v>
                </c:pt>
                <c:pt idx="54">
                  <c:v>3.9098421257222071E-3</c:v>
                </c:pt>
                <c:pt idx="56">
                  <c:v>2.8554291639011353E-3</c:v>
                </c:pt>
                <c:pt idx="57">
                  <c:v>3.750726995349396E-3</c:v>
                </c:pt>
                <c:pt idx="58">
                  <c:v>3.9975455729290843E-3</c:v>
                </c:pt>
                <c:pt idx="60">
                  <c:v>1.0877390159294009E-3</c:v>
                </c:pt>
                <c:pt idx="61">
                  <c:v>7.0604319917038083E-3</c:v>
                </c:pt>
                <c:pt idx="62">
                  <c:v>4.6223377357819118E-3</c:v>
                </c:pt>
                <c:pt idx="63">
                  <c:v>4.9372735738870688E-3</c:v>
                </c:pt>
                <c:pt idx="64">
                  <c:v>6.2245748194982298E-3</c:v>
                </c:pt>
                <c:pt idx="65">
                  <c:v>6.8904031941201538E-3</c:v>
                </c:pt>
                <c:pt idx="66">
                  <c:v>5.2946015857742168E-3</c:v>
                </c:pt>
                <c:pt idx="68">
                  <c:v>7.2395086172036827E-3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DA-4729-8FDC-2C4466E489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  <c:pt idx="15">
                  <c:v>-4.325851536123082E-3</c:v>
                </c:pt>
                <c:pt idx="26">
                  <c:v>-1.0056391547550447E-3</c:v>
                </c:pt>
                <c:pt idx="35">
                  <c:v>-1.0085084868478589E-3</c:v>
                </c:pt>
                <c:pt idx="44">
                  <c:v>1.9351898736204021E-3</c:v>
                </c:pt>
                <c:pt idx="59">
                  <c:v>4.2146528576267883E-3</c:v>
                </c:pt>
                <c:pt idx="67">
                  <c:v>7.1769995411159471E-3</c:v>
                </c:pt>
                <c:pt idx="69">
                  <c:v>1.1823766326415353E-2</c:v>
                </c:pt>
                <c:pt idx="70">
                  <c:v>1.2422456071362831E-2</c:v>
                </c:pt>
                <c:pt idx="71">
                  <c:v>1.4300553979410324E-2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DA-4729-8FDC-2C4466E489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DA-4729-8FDC-2C4466E489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DA-4729-8FDC-2C4466E489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-6.5271462564892233E-2</c:v>
                </c:pt>
                <c:pt idx="1">
                  <c:v>-5.8434072175094109E-2</c:v>
                </c:pt>
                <c:pt idx="2">
                  <c:v>-5.8257483956716011E-2</c:v>
                </c:pt>
                <c:pt idx="3">
                  <c:v>-5.6404098357261054E-2</c:v>
                </c:pt>
                <c:pt idx="4">
                  <c:v>-1.1257080030606267E-2</c:v>
                </c:pt>
                <c:pt idx="5">
                  <c:v>-1.0374666067725838E-2</c:v>
                </c:pt>
                <c:pt idx="6">
                  <c:v>-1.0286635523041827E-2</c:v>
                </c:pt>
                <c:pt idx="7">
                  <c:v>-9.5138643942588481E-3</c:v>
                </c:pt>
                <c:pt idx="8">
                  <c:v>-9.491724975835324E-3</c:v>
                </c:pt>
                <c:pt idx="9">
                  <c:v>-9.4200354304639147E-3</c:v>
                </c:pt>
                <c:pt idx="10">
                  <c:v>-9.3899890768891336E-3</c:v>
                </c:pt>
                <c:pt idx="11">
                  <c:v>-8.4047849570423466E-3</c:v>
                </c:pt>
                <c:pt idx="12">
                  <c:v>-8.358397604154964E-3</c:v>
                </c:pt>
                <c:pt idx="13">
                  <c:v>-8.3462736369230347E-3</c:v>
                </c:pt>
                <c:pt idx="14">
                  <c:v>-8.2730027045213733E-3</c:v>
                </c:pt>
                <c:pt idx="15">
                  <c:v>-8.2582430922390256E-3</c:v>
                </c:pt>
                <c:pt idx="16">
                  <c:v>-8.252444673128103E-3</c:v>
                </c:pt>
                <c:pt idx="17">
                  <c:v>-6.2098197590530349E-3</c:v>
                </c:pt>
                <c:pt idx="18">
                  <c:v>-6.1987500498412729E-3</c:v>
                </c:pt>
                <c:pt idx="19">
                  <c:v>-6.0168905413623321E-3</c:v>
                </c:pt>
                <c:pt idx="20">
                  <c:v>-5.4618236937439973E-3</c:v>
                </c:pt>
                <c:pt idx="21">
                  <c:v>-5.3848628582717495E-3</c:v>
                </c:pt>
                <c:pt idx="22">
                  <c:v>-5.2773285402146364E-3</c:v>
                </c:pt>
                <c:pt idx="23">
                  <c:v>-5.2773285402146364E-3</c:v>
                </c:pt>
                <c:pt idx="24">
                  <c:v>-5.2388481224785125E-3</c:v>
                </c:pt>
                <c:pt idx="25">
                  <c:v>-5.2362124774280932E-3</c:v>
                </c:pt>
                <c:pt idx="26">
                  <c:v>-4.2736749050149127E-3</c:v>
                </c:pt>
                <c:pt idx="27">
                  <c:v>-4.2626051958031506E-3</c:v>
                </c:pt>
                <c:pt idx="28">
                  <c:v>-4.2462641964905509E-3</c:v>
                </c:pt>
                <c:pt idx="29">
                  <c:v>-3.0581154077614654E-3</c:v>
                </c:pt>
                <c:pt idx="30">
                  <c:v>-2.9853716043698898E-3</c:v>
                </c:pt>
                <c:pt idx="31">
                  <c:v>-2.458769723296084E-3</c:v>
                </c:pt>
                <c:pt idx="32">
                  <c:v>-2.4561340782456656E-3</c:v>
                </c:pt>
                <c:pt idx="33">
                  <c:v>-2.4534984331952454E-3</c:v>
                </c:pt>
                <c:pt idx="34">
                  <c:v>-2.1635774776491076E-3</c:v>
                </c:pt>
                <c:pt idx="35">
                  <c:v>-1.3185896744846333E-3</c:v>
                </c:pt>
                <c:pt idx="36">
                  <c:v>-1.0023122684343008E-3</c:v>
                </c:pt>
                <c:pt idx="37">
                  <c:v>-9.2535143296205297E-4</c:v>
                </c:pt>
                <c:pt idx="38">
                  <c:v>-2.274326236109854E-4</c:v>
                </c:pt>
                <c:pt idx="39">
                  <c:v>-2.274326236109854E-4</c:v>
                </c:pt>
                <c:pt idx="40">
                  <c:v>8.236626224962882E-4</c:v>
                </c:pt>
                <c:pt idx="41">
                  <c:v>1.1267618032945251E-3</c:v>
                </c:pt>
                <c:pt idx="42">
                  <c:v>1.1293974483449435E-3</c:v>
                </c:pt>
                <c:pt idx="43">
                  <c:v>1.6760302318019355E-3</c:v>
                </c:pt>
                <c:pt idx="44">
                  <c:v>1.6992239082456277E-3</c:v>
                </c:pt>
                <c:pt idx="45">
                  <c:v>1.7419213580624222E-3</c:v>
                </c:pt>
                <c:pt idx="46">
                  <c:v>1.7424484870725062E-3</c:v>
                </c:pt>
                <c:pt idx="47">
                  <c:v>1.8663238044422208E-3</c:v>
                </c:pt>
                <c:pt idx="48">
                  <c:v>2.7113116076066934E-3</c:v>
                </c:pt>
                <c:pt idx="49">
                  <c:v>2.776148475847012E-3</c:v>
                </c:pt>
                <c:pt idx="50">
                  <c:v>2.8699774396419436E-3</c:v>
                </c:pt>
                <c:pt idx="51">
                  <c:v>2.9005509222268088E-3</c:v>
                </c:pt>
                <c:pt idx="52">
                  <c:v>3.010720885334342E-3</c:v>
                </c:pt>
                <c:pt idx="53">
                  <c:v>3.7418488223206949E-3</c:v>
                </c:pt>
                <c:pt idx="54">
                  <c:v>3.7750579499559803E-3</c:v>
                </c:pt>
                <c:pt idx="55">
                  <c:v>3.7856005301576574E-3</c:v>
                </c:pt>
                <c:pt idx="56">
                  <c:v>3.8557086884988146E-3</c:v>
                </c:pt>
                <c:pt idx="57">
                  <c:v>3.9953978761710449E-3</c:v>
                </c:pt>
                <c:pt idx="58">
                  <c:v>4.6448208165943972E-3</c:v>
                </c:pt>
                <c:pt idx="59">
                  <c:v>4.6448208165943972E-3</c:v>
                </c:pt>
                <c:pt idx="60">
                  <c:v>4.8240446800229195E-3</c:v>
                </c:pt>
                <c:pt idx="61">
                  <c:v>4.8393314213153495E-3</c:v>
                </c:pt>
                <c:pt idx="62">
                  <c:v>5.0517644123791589E-3</c:v>
                </c:pt>
                <c:pt idx="63">
                  <c:v>5.101314539327044E-3</c:v>
                </c:pt>
                <c:pt idx="64">
                  <c:v>5.8709228940495191E-3</c:v>
                </c:pt>
                <c:pt idx="65">
                  <c:v>6.0116663397419175E-3</c:v>
                </c:pt>
                <c:pt idx="66">
                  <c:v>6.7949800487265774E-3</c:v>
                </c:pt>
                <c:pt idx="67">
                  <c:v>7.6542003351633137E-3</c:v>
                </c:pt>
                <c:pt idx="68">
                  <c:v>8.0168650941010305E-3</c:v>
                </c:pt>
                <c:pt idx="69">
                  <c:v>9.8633980164248916E-3</c:v>
                </c:pt>
                <c:pt idx="70">
                  <c:v>1.2682483962353528E-2</c:v>
                </c:pt>
                <c:pt idx="71">
                  <c:v>1.3781547948378433E-2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DA-4729-8FDC-2C4466E489B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Active!$R$21:$R$995</c:f>
              <c:numCache>
                <c:formatCode>General</c:formatCode>
                <c:ptCount val="975"/>
                <c:pt idx="6">
                  <c:v>5.5733709450578317E-3</c:v>
                </c:pt>
                <c:pt idx="22">
                  <c:v>-9.2507224107976072E-3</c:v>
                </c:pt>
                <c:pt idx="23">
                  <c:v>-9.0507224158500321E-3</c:v>
                </c:pt>
                <c:pt idx="24">
                  <c:v>0</c:v>
                </c:pt>
                <c:pt idx="55">
                  <c:v>2.0915147615596652E-2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DA-4729-8FDC-2C4466E489BB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-3.890720063292147E-3</c:v>
                </c:pt>
                <c:pt idx="1">
                  <c:v>-3.9148626689863722E-3</c:v>
                </c:pt>
                <c:pt idx="2">
                  <c:v>-3.856600319893125E-3</c:v>
                </c:pt>
                <c:pt idx="3">
                  <c:v>-3.7159330160124078E-3</c:v>
                </c:pt>
                <c:pt idx="4">
                  <c:v>-3.4928607573442177E-3</c:v>
                </c:pt>
                <c:pt idx="5">
                  <c:v>-3.187383543888556E-3</c:v>
                </c:pt>
                <c:pt idx="6">
                  <c:v>-2.799501375645423E-3</c:v>
                </c:pt>
                <c:pt idx="7">
                  <c:v>-2.3292142526148193E-3</c:v>
                </c:pt>
                <c:pt idx="8">
                  <c:v>-1.776522174796743E-3</c:v>
                </c:pt>
                <c:pt idx="9">
                  <c:v>-1.1414251421911952E-3</c:v>
                </c:pt>
                <c:pt idx="10">
                  <c:v>-4.2392315479817567E-4</c:v>
                </c:pt>
                <c:pt idx="11">
                  <c:v>3.7598378738231547E-4</c:v>
                </c:pt>
                <c:pt idx="12">
                  <c:v>1.2582956843502774E-3</c:v>
                </c:pt>
                <c:pt idx="13">
                  <c:v>2.2230125361057109E-3</c:v>
                </c:pt>
                <c:pt idx="14">
                  <c:v>3.270134342648617E-3</c:v>
                </c:pt>
                <c:pt idx="15">
                  <c:v>4.399661103978993E-3</c:v>
                </c:pt>
                <c:pt idx="16">
                  <c:v>5.6115928200968423E-3</c:v>
                </c:pt>
                <c:pt idx="17">
                  <c:v>6.9059294910021624E-3</c:v>
                </c:pt>
                <c:pt idx="18">
                  <c:v>8.2826711166949542E-3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0DA-4729-8FDC-2C4466E4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1192"/>
        <c:axId val="1"/>
      </c:scatterChart>
      <c:valAx>
        <c:axId val="8378811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3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930533117932149E-2"/>
          <c:y val="0.92097264437689974"/>
          <c:w val="0.8966081097698004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V857 Her - O-C Diagr.</a:t>
            </a:r>
          </a:p>
        </c:rich>
      </c:tx>
      <c:layout>
        <c:manualLayout>
          <c:xMode val="edge"/>
          <c:yMode val="edge"/>
          <c:x val="0.36612903225806454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01531966242162"/>
          <c:w val="0.80645161290322576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82-41E7-9446-34B7EE46FC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-7.0474458261742257E-3</c:v>
                </c:pt>
                <c:pt idx="1">
                  <c:v>5.9728433901909739E-2</c:v>
                </c:pt>
                <c:pt idx="2">
                  <c:v>4.7292300965636969E-2</c:v>
                </c:pt>
                <c:pt idx="3">
                  <c:v>7.3885007252101786E-2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82-41E7-9446-34B7EE46FC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8">
                  <c:v>-4.7944228062988259E-3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82-41E7-9446-34B7EE46FC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5">
                  <c:v>-4.3659299481078051E-3</c:v>
                </c:pt>
                <c:pt idx="7">
                  <c:v>-2.0277361618354917E-3</c:v>
                </c:pt>
                <c:pt idx="8">
                  <c:v>-3.3465946253272705E-3</c:v>
                </c:pt>
                <c:pt idx="9">
                  <c:v>-4.0505172437406145E-3</c:v>
                </c:pt>
                <c:pt idx="10">
                  <c:v>-4.2903965804725885E-3</c:v>
                </c:pt>
                <c:pt idx="11">
                  <c:v>-4.0295979342772625E-3</c:v>
                </c:pt>
                <c:pt idx="12">
                  <c:v>-4.3262537510599941E-3</c:v>
                </c:pt>
                <c:pt idx="13">
                  <c:v>-3.3651524281594902E-3</c:v>
                </c:pt>
                <c:pt idx="14">
                  <c:v>-4.9132792337331921E-3</c:v>
                </c:pt>
                <c:pt idx="16">
                  <c:v>-1.8879335111705586E-3</c:v>
                </c:pt>
                <c:pt idx="17">
                  <c:v>-2.6849935748032294E-3</c:v>
                </c:pt>
                <c:pt idx="19">
                  <c:v>-2.37790299433982E-3</c:v>
                </c:pt>
                <c:pt idx="20">
                  <c:v>-4.9935685965465382E-3</c:v>
                </c:pt>
                <c:pt idx="21">
                  <c:v>-3.0448384786723182E-3</c:v>
                </c:pt>
                <c:pt idx="25">
                  <c:v>-6.7000309718423523E-3</c:v>
                </c:pt>
                <c:pt idx="27">
                  <c:v>-1.2150683760410175E-3</c:v>
                </c:pt>
                <c:pt idx="28">
                  <c:v>-1.9718448529602028E-3</c:v>
                </c:pt>
                <c:pt idx="29">
                  <c:v>-9.8391540814191103E-4</c:v>
                </c:pt>
                <c:pt idx="30">
                  <c:v>-2.2173074830789119E-3</c:v>
                </c:pt>
                <c:pt idx="31">
                  <c:v>-1.1372979352017865E-3</c:v>
                </c:pt>
                <c:pt idx="32">
                  <c:v>-1.1097155947936699E-4</c:v>
                </c:pt>
                <c:pt idx="33">
                  <c:v>-4.6846451878082007E-3</c:v>
                </c:pt>
                <c:pt idx="34">
                  <c:v>-1.3887440363760106E-3</c:v>
                </c:pt>
                <c:pt idx="36">
                  <c:v>-4.4934359902981669E-4</c:v>
                </c:pt>
                <c:pt idx="37">
                  <c:v>1.2993865238968283E-3</c:v>
                </c:pt>
                <c:pt idx="38">
                  <c:v>-1.8093896069331095E-3</c:v>
                </c:pt>
                <c:pt idx="39">
                  <c:v>-1.5093896072357893E-3</c:v>
                </c:pt>
                <c:pt idx="40">
                  <c:v>6.0956838569836691E-4</c:v>
                </c:pt>
                <c:pt idx="41">
                  <c:v>-1.1628985885181464E-3</c:v>
                </c:pt>
                <c:pt idx="42">
                  <c:v>1.8634277803357691E-3</c:v>
                </c:pt>
                <c:pt idx="43">
                  <c:v>2.1835177758475766E-3</c:v>
                </c:pt>
                <c:pt idx="45">
                  <c:v>3.4167712874477729E-4</c:v>
                </c:pt>
                <c:pt idx="46">
                  <c:v>5.2269424049882218E-3</c:v>
                </c:pt>
                <c:pt idx="47">
                  <c:v>1.8642819850356318E-3</c:v>
                </c:pt>
                <c:pt idx="48">
                  <c:v>4.944517531839665E-3</c:v>
                </c:pt>
                <c:pt idx="49">
                  <c:v>3.2321463368134573E-3</c:v>
                </c:pt>
                <c:pt idx="50">
                  <c:v>1.7093652495532297E-3</c:v>
                </c:pt>
                <c:pt idx="51">
                  <c:v>3.3547511920914985E-3</c:v>
                </c:pt>
                <c:pt idx="52">
                  <c:v>4.6751936242799275E-3</c:v>
                </c:pt>
                <c:pt idx="53">
                  <c:v>2.6381298084743321E-3</c:v>
                </c:pt>
                <c:pt idx="54">
                  <c:v>3.9098421257222071E-3</c:v>
                </c:pt>
                <c:pt idx="56">
                  <c:v>2.8554291639011353E-3</c:v>
                </c:pt>
                <c:pt idx="57">
                  <c:v>3.750726995349396E-3</c:v>
                </c:pt>
                <c:pt idx="58">
                  <c:v>3.9975455729290843E-3</c:v>
                </c:pt>
                <c:pt idx="60">
                  <c:v>1.0877390159294009E-3</c:v>
                </c:pt>
                <c:pt idx="61">
                  <c:v>7.0604319917038083E-3</c:v>
                </c:pt>
                <c:pt idx="62">
                  <c:v>4.6223377357819118E-3</c:v>
                </c:pt>
                <c:pt idx="63">
                  <c:v>4.9372735738870688E-3</c:v>
                </c:pt>
                <c:pt idx="64">
                  <c:v>6.2245748194982298E-3</c:v>
                </c:pt>
                <c:pt idx="65">
                  <c:v>6.8904031941201538E-3</c:v>
                </c:pt>
                <c:pt idx="66">
                  <c:v>5.2946015857742168E-3</c:v>
                </c:pt>
                <c:pt idx="68">
                  <c:v>7.2395086172036827E-3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82-41E7-9446-34B7EE46FC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  <c:pt idx="15">
                  <c:v>-4.325851536123082E-3</c:v>
                </c:pt>
                <c:pt idx="26">
                  <c:v>-1.0056391547550447E-3</c:v>
                </c:pt>
                <c:pt idx="35">
                  <c:v>-1.0085084868478589E-3</c:v>
                </c:pt>
                <c:pt idx="44">
                  <c:v>1.9351898736204021E-3</c:v>
                </c:pt>
                <c:pt idx="59">
                  <c:v>4.2146528576267883E-3</c:v>
                </c:pt>
                <c:pt idx="67">
                  <c:v>7.1769995411159471E-3</c:v>
                </c:pt>
                <c:pt idx="69">
                  <c:v>1.1823766326415353E-2</c:v>
                </c:pt>
                <c:pt idx="70">
                  <c:v>1.2422456071362831E-2</c:v>
                </c:pt>
                <c:pt idx="71">
                  <c:v>1.4300553979410324E-2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82-41E7-9446-34B7EE46FC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82-41E7-9446-34B7EE46FC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82-41E7-9446-34B7EE46FC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-6.5271462564892233E-2</c:v>
                </c:pt>
                <c:pt idx="1">
                  <c:v>-5.8434072175094109E-2</c:v>
                </c:pt>
                <c:pt idx="2">
                  <c:v>-5.8257483956716011E-2</c:v>
                </c:pt>
                <c:pt idx="3">
                  <c:v>-5.6404098357261054E-2</c:v>
                </c:pt>
                <c:pt idx="4">
                  <c:v>-1.1257080030606267E-2</c:v>
                </c:pt>
                <c:pt idx="5">
                  <c:v>-1.0374666067725838E-2</c:v>
                </c:pt>
                <c:pt idx="6">
                  <c:v>-1.0286635523041827E-2</c:v>
                </c:pt>
                <c:pt idx="7">
                  <c:v>-9.5138643942588481E-3</c:v>
                </c:pt>
                <c:pt idx="8">
                  <c:v>-9.491724975835324E-3</c:v>
                </c:pt>
                <c:pt idx="9">
                  <c:v>-9.4200354304639147E-3</c:v>
                </c:pt>
                <c:pt idx="10">
                  <c:v>-9.3899890768891336E-3</c:v>
                </c:pt>
                <c:pt idx="11">
                  <c:v>-8.4047849570423466E-3</c:v>
                </c:pt>
                <c:pt idx="12">
                  <c:v>-8.358397604154964E-3</c:v>
                </c:pt>
                <c:pt idx="13">
                  <c:v>-8.3462736369230347E-3</c:v>
                </c:pt>
                <c:pt idx="14">
                  <c:v>-8.2730027045213733E-3</c:v>
                </c:pt>
                <c:pt idx="15">
                  <c:v>-8.2582430922390256E-3</c:v>
                </c:pt>
                <c:pt idx="16">
                  <c:v>-8.252444673128103E-3</c:v>
                </c:pt>
                <c:pt idx="17">
                  <c:v>-6.2098197590530349E-3</c:v>
                </c:pt>
                <c:pt idx="18">
                  <c:v>-6.1987500498412729E-3</c:v>
                </c:pt>
                <c:pt idx="19">
                  <c:v>-6.0168905413623321E-3</c:v>
                </c:pt>
                <c:pt idx="20">
                  <c:v>-5.4618236937439973E-3</c:v>
                </c:pt>
                <c:pt idx="21">
                  <c:v>-5.3848628582717495E-3</c:v>
                </c:pt>
                <c:pt idx="22">
                  <c:v>-5.2773285402146364E-3</c:v>
                </c:pt>
                <c:pt idx="23">
                  <c:v>-5.2773285402146364E-3</c:v>
                </c:pt>
                <c:pt idx="24">
                  <c:v>-5.2388481224785125E-3</c:v>
                </c:pt>
                <c:pt idx="25">
                  <c:v>-5.2362124774280932E-3</c:v>
                </c:pt>
                <c:pt idx="26">
                  <c:v>-4.2736749050149127E-3</c:v>
                </c:pt>
                <c:pt idx="27">
                  <c:v>-4.2626051958031506E-3</c:v>
                </c:pt>
                <c:pt idx="28">
                  <c:v>-4.2462641964905509E-3</c:v>
                </c:pt>
                <c:pt idx="29">
                  <c:v>-3.0581154077614654E-3</c:v>
                </c:pt>
                <c:pt idx="30">
                  <c:v>-2.9853716043698898E-3</c:v>
                </c:pt>
                <c:pt idx="31">
                  <c:v>-2.458769723296084E-3</c:v>
                </c:pt>
                <c:pt idx="32">
                  <c:v>-2.4561340782456656E-3</c:v>
                </c:pt>
                <c:pt idx="33">
                  <c:v>-2.4534984331952454E-3</c:v>
                </c:pt>
                <c:pt idx="34">
                  <c:v>-2.1635774776491076E-3</c:v>
                </c:pt>
                <c:pt idx="35">
                  <c:v>-1.3185896744846333E-3</c:v>
                </c:pt>
                <c:pt idx="36">
                  <c:v>-1.0023122684343008E-3</c:v>
                </c:pt>
                <c:pt idx="37">
                  <c:v>-9.2535143296205297E-4</c:v>
                </c:pt>
                <c:pt idx="38">
                  <c:v>-2.274326236109854E-4</c:v>
                </c:pt>
                <c:pt idx="39">
                  <c:v>-2.274326236109854E-4</c:v>
                </c:pt>
                <c:pt idx="40">
                  <c:v>8.236626224962882E-4</c:v>
                </c:pt>
                <c:pt idx="41">
                  <c:v>1.1267618032945251E-3</c:v>
                </c:pt>
                <c:pt idx="42">
                  <c:v>1.1293974483449435E-3</c:v>
                </c:pt>
                <c:pt idx="43">
                  <c:v>1.6760302318019355E-3</c:v>
                </c:pt>
                <c:pt idx="44">
                  <c:v>1.6992239082456277E-3</c:v>
                </c:pt>
                <c:pt idx="45">
                  <c:v>1.7419213580624222E-3</c:v>
                </c:pt>
                <c:pt idx="46">
                  <c:v>1.7424484870725062E-3</c:v>
                </c:pt>
                <c:pt idx="47">
                  <c:v>1.8663238044422208E-3</c:v>
                </c:pt>
                <c:pt idx="48">
                  <c:v>2.7113116076066934E-3</c:v>
                </c:pt>
                <c:pt idx="49">
                  <c:v>2.776148475847012E-3</c:v>
                </c:pt>
                <c:pt idx="50">
                  <c:v>2.8699774396419436E-3</c:v>
                </c:pt>
                <c:pt idx="51">
                  <c:v>2.9005509222268088E-3</c:v>
                </c:pt>
                <c:pt idx="52">
                  <c:v>3.010720885334342E-3</c:v>
                </c:pt>
                <c:pt idx="53">
                  <c:v>3.7418488223206949E-3</c:v>
                </c:pt>
                <c:pt idx="54">
                  <c:v>3.7750579499559803E-3</c:v>
                </c:pt>
                <c:pt idx="55">
                  <c:v>3.7856005301576574E-3</c:v>
                </c:pt>
                <c:pt idx="56">
                  <c:v>3.8557086884988146E-3</c:v>
                </c:pt>
                <c:pt idx="57">
                  <c:v>3.9953978761710449E-3</c:v>
                </c:pt>
                <c:pt idx="58">
                  <c:v>4.6448208165943972E-3</c:v>
                </c:pt>
                <c:pt idx="59">
                  <c:v>4.6448208165943972E-3</c:v>
                </c:pt>
                <c:pt idx="60">
                  <c:v>4.8240446800229195E-3</c:v>
                </c:pt>
                <c:pt idx="61">
                  <c:v>4.8393314213153495E-3</c:v>
                </c:pt>
                <c:pt idx="62">
                  <c:v>5.0517644123791589E-3</c:v>
                </c:pt>
                <c:pt idx="63">
                  <c:v>5.101314539327044E-3</c:v>
                </c:pt>
                <c:pt idx="64">
                  <c:v>5.8709228940495191E-3</c:v>
                </c:pt>
                <c:pt idx="65">
                  <c:v>6.0116663397419175E-3</c:v>
                </c:pt>
                <c:pt idx="66">
                  <c:v>6.7949800487265774E-3</c:v>
                </c:pt>
                <c:pt idx="67">
                  <c:v>7.6542003351633137E-3</c:v>
                </c:pt>
                <c:pt idx="68">
                  <c:v>8.0168650941010305E-3</c:v>
                </c:pt>
                <c:pt idx="69">
                  <c:v>9.8633980164248916E-3</c:v>
                </c:pt>
                <c:pt idx="70">
                  <c:v>1.2682483962353528E-2</c:v>
                </c:pt>
                <c:pt idx="71">
                  <c:v>1.3781547948378433E-2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82-41E7-9446-34B7EE46FC8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Active!$R$21:$R$995</c:f>
              <c:numCache>
                <c:formatCode>General</c:formatCode>
                <c:ptCount val="975"/>
                <c:pt idx="6">
                  <c:v>5.5733709450578317E-3</c:v>
                </c:pt>
                <c:pt idx="22">
                  <c:v>-9.2507224107976072E-3</c:v>
                </c:pt>
                <c:pt idx="23">
                  <c:v>-9.0507224158500321E-3</c:v>
                </c:pt>
                <c:pt idx="24">
                  <c:v>0</c:v>
                </c:pt>
                <c:pt idx="55">
                  <c:v>2.0915147615596652E-2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82-41E7-9446-34B7EE46FC8B}"/>
            </c:ext>
          </c:extLst>
        </c:ser>
        <c:ser>
          <c:idx val="9"/>
          <c:order val="9"/>
          <c:spPr>
            <a:ln w="12700">
              <a:solidFill>
                <a:srgbClr val="69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</c:numCache>
            </c:numRef>
          </c:xVal>
          <c:yVal>
            <c:numRef>
              <c:f>Active!$A$1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282-41E7-9446-34B7EE46F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3320"/>
        <c:axId val="1"/>
      </c:scatterChart>
      <c:valAx>
        <c:axId val="837873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3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9354838709677416E-2"/>
          <c:y val="0.92145141978098655"/>
          <c:w val="0.9241935483870967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AB And -- O-C Diagr</a:t>
            </a:r>
          </a:p>
        </c:rich>
      </c:tx>
      <c:layout>
        <c:manualLayout>
          <c:xMode val="edge"/>
          <c:yMode val="edge"/>
          <c:x val="0.41391992667583216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41713219381E-2"/>
          <c:y val="0.1176473404166198"/>
          <c:w val="0.89255295681776181"/>
          <c:h val="0.76470771270802862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Q_fit!$D$21:$D$75</c:f>
              <c:numCache>
                <c:formatCode>General</c:formatCode>
                <c:ptCount val="55"/>
                <c:pt idx="0">
                  <c:v>8.3699999999999997E-2</c:v>
                </c:pt>
                <c:pt idx="1">
                  <c:v>0.16535</c:v>
                </c:pt>
                <c:pt idx="2">
                  <c:v>0.16744999999999999</c:v>
                </c:pt>
                <c:pt idx="3">
                  <c:v>0.17424999999999999</c:v>
                </c:pt>
                <c:pt idx="4">
                  <c:v>0.17710000000000001</c:v>
                </c:pt>
                <c:pt idx="5">
                  <c:v>0.27055000000000001</c:v>
                </c:pt>
                <c:pt idx="6">
                  <c:v>0.27495000000000003</c:v>
                </c:pt>
                <c:pt idx="7">
                  <c:v>0.27610000000000001</c:v>
                </c:pt>
                <c:pt idx="8">
                  <c:v>0.28305000000000002</c:v>
                </c:pt>
                <c:pt idx="9">
                  <c:v>0.28444999999999998</c:v>
                </c:pt>
                <c:pt idx="10">
                  <c:v>0.28499999999999998</c:v>
                </c:pt>
                <c:pt idx="11">
                  <c:v>0.47875000000000001</c:v>
                </c:pt>
                <c:pt idx="12">
                  <c:v>0.4798</c:v>
                </c:pt>
                <c:pt idx="13">
                  <c:v>0.49704999999999999</c:v>
                </c:pt>
                <c:pt idx="14">
                  <c:v>0.54969999999999997</c:v>
                </c:pt>
                <c:pt idx="15">
                  <c:v>0.55700000000000005</c:v>
                </c:pt>
                <c:pt idx="16">
                  <c:v>0.57110000000000005</c:v>
                </c:pt>
                <c:pt idx="17">
                  <c:v>0.66239999999999999</c:v>
                </c:pt>
                <c:pt idx="18">
                  <c:v>0.66344999999999998</c:v>
                </c:pt>
                <c:pt idx="19">
                  <c:v>0.66500000000000004</c:v>
                </c:pt>
                <c:pt idx="20">
                  <c:v>0.77769999999999995</c:v>
                </c:pt>
                <c:pt idx="21">
                  <c:v>0.78459999999999996</c:v>
                </c:pt>
                <c:pt idx="22">
                  <c:v>0.83455000000000001</c:v>
                </c:pt>
                <c:pt idx="23">
                  <c:v>0.83479999999999999</c:v>
                </c:pt>
                <c:pt idx="24">
                  <c:v>0.83504999999999996</c:v>
                </c:pt>
                <c:pt idx="25">
                  <c:v>0.86255000000000004</c:v>
                </c:pt>
                <c:pt idx="26">
                  <c:v>0.94269999999999998</c:v>
                </c:pt>
                <c:pt idx="27">
                  <c:v>0.97270000000000001</c:v>
                </c:pt>
                <c:pt idx="28">
                  <c:v>0.98</c:v>
                </c:pt>
                <c:pt idx="29">
                  <c:v>1.0462</c:v>
                </c:pt>
                <c:pt idx="30">
                  <c:v>1.0462</c:v>
                </c:pt>
                <c:pt idx="31">
                  <c:v>1.1458999999999999</c:v>
                </c:pt>
                <c:pt idx="32">
                  <c:v>1.17465</c:v>
                </c:pt>
                <c:pt idx="33">
                  <c:v>1.1749000000000001</c:v>
                </c:pt>
                <c:pt idx="34">
                  <c:v>1.22675</c:v>
                </c:pt>
                <c:pt idx="35">
                  <c:v>1.22895</c:v>
                </c:pt>
                <c:pt idx="36">
                  <c:v>1.2330000000000001</c:v>
                </c:pt>
                <c:pt idx="37">
                  <c:v>1.23305</c:v>
                </c:pt>
                <c:pt idx="38">
                  <c:v>1.2447999999999999</c:v>
                </c:pt>
                <c:pt idx="39">
                  <c:v>1.3249500000000001</c:v>
                </c:pt>
                <c:pt idx="40">
                  <c:v>1.3310999999999999</c:v>
                </c:pt>
                <c:pt idx="41">
                  <c:v>1.34</c:v>
                </c:pt>
                <c:pt idx="42">
                  <c:v>1.3429</c:v>
                </c:pt>
                <c:pt idx="43">
                  <c:v>1.3533500000000001</c:v>
                </c:pt>
                <c:pt idx="44">
                  <c:v>1.4227000000000001</c:v>
                </c:pt>
                <c:pt idx="45">
                  <c:v>1.4258500000000001</c:v>
                </c:pt>
                <c:pt idx="46">
                  <c:v>1.4335</c:v>
                </c:pt>
                <c:pt idx="47">
                  <c:v>1.44675</c:v>
                </c:pt>
                <c:pt idx="48">
                  <c:v>1.5083500000000001</c:v>
                </c:pt>
                <c:pt idx="49">
                  <c:v>1.5083500000000001</c:v>
                </c:pt>
                <c:pt idx="50">
                  <c:v>1.52535</c:v>
                </c:pt>
                <c:pt idx="51">
                  <c:v>1.5267999999999999</c:v>
                </c:pt>
                <c:pt idx="52">
                  <c:v>1.54695</c:v>
                </c:pt>
                <c:pt idx="53">
                  <c:v>1.55165</c:v>
                </c:pt>
                <c:pt idx="54">
                  <c:v>1.6379999999999999</c:v>
                </c:pt>
              </c:numCache>
            </c:numRef>
          </c:xVal>
          <c:yVal>
            <c:numRef>
              <c:f>Q_fit!$E$21:$E$75</c:f>
              <c:numCache>
                <c:formatCode>General</c:formatCode>
                <c:ptCount val="55"/>
                <c:pt idx="0">
                  <c:v>-4.3659299481078051E-3</c:v>
                </c:pt>
                <c:pt idx="1">
                  <c:v>-2.0277361618354917E-3</c:v>
                </c:pt>
                <c:pt idx="2">
                  <c:v>-3.3465946253272705E-3</c:v>
                </c:pt>
                <c:pt idx="3">
                  <c:v>-4.0505172437406145E-3</c:v>
                </c:pt>
                <c:pt idx="4">
                  <c:v>-4.2903965804725885E-3</c:v>
                </c:pt>
                <c:pt idx="5">
                  <c:v>-4.0295979342772625E-3</c:v>
                </c:pt>
                <c:pt idx="6">
                  <c:v>-4.3262537510599941E-3</c:v>
                </c:pt>
                <c:pt idx="7">
                  <c:v>-3.3651524281594902E-3</c:v>
                </c:pt>
                <c:pt idx="8">
                  <c:v>-4.9132792337331921E-3</c:v>
                </c:pt>
                <c:pt idx="9">
                  <c:v>-4.325851536123082E-3</c:v>
                </c:pt>
                <c:pt idx="10">
                  <c:v>-1.8879335111705586E-3</c:v>
                </c:pt>
                <c:pt idx="11">
                  <c:v>-2.6849935748032294E-3</c:v>
                </c:pt>
                <c:pt idx="12">
                  <c:v>-4.7944228062988259E-3</c:v>
                </c:pt>
                <c:pt idx="13">
                  <c:v>-2.37790299433982E-3</c:v>
                </c:pt>
                <c:pt idx="14">
                  <c:v>-4.9935685965465382E-3</c:v>
                </c:pt>
                <c:pt idx="15">
                  <c:v>-3.0448384786723182E-3</c:v>
                </c:pt>
                <c:pt idx="16">
                  <c:v>-6.7000309718423523E-3</c:v>
                </c:pt>
                <c:pt idx="17">
                  <c:v>-1.0056391547550447E-3</c:v>
                </c:pt>
                <c:pt idx="18">
                  <c:v>-1.2150683760410175E-3</c:v>
                </c:pt>
                <c:pt idx="19">
                  <c:v>-1.9718448529602028E-3</c:v>
                </c:pt>
                <c:pt idx="20">
                  <c:v>-9.8391540814191103E-4</c:v>
                </c:pt>
                <c:pt idx="21">
                  <c:v>-2.2173074830789119E-3</c:v>
                </c:pt>
                <c:pt idx="22">
                  <c:v>-1.1372979352017865E-3</c:v>
                </c:pt>
                <c:pt idx="23">
                  <c:v>-1.1097155947936699E-4</c:v>
                </c:pt>
                <c:pt idx="24">
                  <c:v>-4.6846451878082007E-3</c:v>
                </c:pt>
                <c:pt idx="25">
                  <c:v>-1.3887440363760106E-3</c:v>
                </c:pt>
                <c:pt idx="26">
                  <c:v>-1.0085084868478589E-3</c:v>
                </c:pt>
                <c:pt idx="27">
                  <c:v>-4.4934359902981669E-4</c:v>
                </c:pt>
                <c:pt idx="28">
                  <c:v>1.2993865238968283E-3</c:v>
                </c:pt>
                <c:pt idx="29">
                  <c:v>-1.8093896069331095E-3</c:v>
                </c:pt>
                <c:pt idx="30">
                  <c:v>-1.5093896072357893E-3</c:v>
                </c:pt>
                <c:pt idx="31">
                  <c:v>6.0956838569836691E-4</c:v>
                </c:pt>
                <c:pt idx="32">
                  <c:v>-1.1628985885181464E-3</c:v>
                </c:pt>
                <c:pt idx="33">
                  <c:v>1.8634277803357691E-3</c:v>
                </c:pt>
                <c:pt idx="34">
                  <c:v>2.1835177758475766E-3</c:v>
                </c:pt>
                <c:pt idx="35">
                  <c:v>1.9351898736204021E-3</c:v>
                </c:pt>
                <c:pt idx="36">
                  <c:v>3.4167712874477729E-4</c:v>
                </c:pt>
                <c:pt idx="37">
                  <c:v>5.2269424049882218E-3</c:v>
                </c:pt>
                <c:pt idx="38">
                  <c:v>1.8642819850356318E-3</c:v>
                </c:pt>
                <c:pt idx="39">
                  <c:v>4.944517531839665E-3</c:v>
                </c:pt>
                <c:pt idx="40">
                  <c:v>3.2321463368134573E-3</c:v>
                </c:pt>
                <c:pt idx="41">
                  <c:v>1.7093652495532297E-3</c:v>
                </c:pt>
                <c:pt idx="42">
                  <c:v>3.3547511920914985E-3</c:v>
                </c:pt>
                <c:pt idx="43">
                  <c:v>4.6751936242799275E-3</c:v>
                </c:pt>
                <c:pt idx="44">
                  <c:v>2.6381298084743321E-3</c:v>
                </c:pt>
                <c:pt idx="45">
                  <c:v>3.9098421257222071E-3</c:v>
                </c:pt>
                <c:pt idx="46">
                  <c:v>2.8554291639011353E-3</c:v>
                </c:pt>
                <c:pt idx="47">
                  <c:v>3.750726995349396E-3</c:v>
                </c:pt>
                <c:pt idx="48">
                  <c:v>3.9975455729290843E-3</c:v>
                </c:pt>
                <c:pt idx="49">
                  <c:v>4.2146528576267883E-3</c:v>
                </c:pt>
                <c:pt idx="50">
                  <c:v>1.0877390159294009E-3</c:v>
                </c:pt>
                <c:pt idx="51">
                  <c:v>7.0604319917038083E-3</c:v>
                </c:pt>
                <c:pt idx="52">
                  <c:v>4.6223377357819118E-3</c:v>
                </c:pt>
                <c:pt idx="53">
                  <c:v>4.9372735738870688E-3</c:v>
                </c:pt>
                <c:pt idx="54">
                  <c:v>6.8904031941201538E-3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83-42CD-B4D4-FEB2FB09E722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Q_fit!$U$2:$U$37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Q_fit!$V$2:$V$37</c:f>
              <c:numCache>
                <c:formatCode>General</c:formatCode>
                <c:ptCount val="36"/>
                <c:pt idx="0">
                  <c:v>-3.8947859791571217E-3</c:v>
                </c:pt>
                <c:pt idx="1">
                  <c:v>-3.9377500104878123E-3</c:v>
                </c:pt>
                <c:pt idx="2">
                  <c:v>-3.8944961856487307E-3</c:v>
                </c:pt>
                <c:pt idx="3">
                  <c:v>-3.7650245046398768E-3</c:v>
                </c:pt>
                <c:pt idx="4">
                  <c:v>-3.5493349674612512E-3</c:v>
                </c:pt>
                <c:pt idx="5">
                  <c:v>-3.2474275741128543E-3</c:v>
                </c:pt>
                <c:pt idx="6">
                  <c:v>-2.8593023245946855E-3</c:v>
                </c:pt>
                <c:pt idx="7">
                  <c:v>-2.3849592189067446E-3</c:v>
                </c:pt>
                <c:pt idx="8">
                  <c:v>-1.8243982570490319E-3</c:v>
                </c:pt>
                <c:pt idx="9">
                  <c:v>-1.1776194390215474E-3</c:v>
                </c:pt>
                <c:pt idx="10">
                  <c:v>-4.4462276482429113E-4</c:v>
                </c:pt>
                <c:pt idx="11">
                  <c:v>3.7459176554273822E-4</c:v>
                </c:pt>
                <c:pt idx="12">
                  <c:v>1.2800241520795367E-3</c:v>
                </c:pt>
                <c:pt idx="13">
                  <c:v>2.2716743947861105E-3</c:v>
                </c:pt>
                <c:pt idx="14">
                  <c:v>3.3495424936624517E-3</c:v>
                </c:pt>
                <c:pt idx="15">
                  <c:v>4.513628448708569E-3</c:v>
                </c:pt>
                <c:pt idx="16">
                  <c:v>5.7639322599244581E-3</c:v>
                </c:pt>
                <c:pt idx="17">
                  <c:v>7.1004539273101137E-3</c:v>
                </c:pt>
                <c:pt idx="18">
                  <c:v>8.5231934508655481E-3</c:v>
                </c:pt>
                <c:pt idx="19">
                  <c:v>1.0032150830590749E-2</c:v>
                </c:pt>
                <c:pt idx="20">
                  <c:v>1.1627326066485724E-2</c:v>
                </c:pt>
                <c:pt idx="21">
                  <c:v>1.3308719158550471E-2</c:v>
                </c:pt>
                <c:pt idx="22">
                  <c:v>1.5076330106784993E-2</c:v>
                </c:pt>
                <c:pt idx="23">
                  <c:v>1.6930158911189278E-2</c:v>
                </c:pt>
                <c:pt idx="24">
                  <c:v>1.8870205571763339E-2</c:v>
                </c:pt>
                <c:pt idx="25">
                  <c:v>2.0896470088507174E-2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83-42CD-B4D4-FEB2FB09E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0208"/>
        <c:axId val="1"/>
      </c:scatterChart>
      <c:valAx>
        <c:axId val="837880208"/>
        <c:scaling>
          <c:orientation val="minMax"/>
          <c:max val="2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742445655831474"/>
              <c:y val="0.936276825690906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705892645772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020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990270446963359"/>
          <c:y val="0.93627682569090631"/>
          <c:w val="0.45054996330586883"/>
          <c:h val="0.987747413926200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V857 Her - O-C Diagr.</a:t>
            </a:r>
          </a:p>
        </c:rich>
      </c:tx>
      <c:layout>
        <c:manualLayout>
          <c:xMode val="edge"/>
          <c:yMode val="edge"/>
          <c:x val="0.3667208561773073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69252958613219"/>
          <c:w val="0.79644650870742617"/>
          <c:h val="0.62769325074106186"/>
        </c:manualLayout>
      </c:layout>
      <c:scatterChart>
        <c:scatterStyle val="lineMarker"/>
        <c:varyColors val="0"/>
        <c:ser>
          <c:idx val="1"/>
          <c:order val="0"/>
          <c:tx>
            <c:strRef>
              <c:f>'A (2)'!$I$20:$I$20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plus>
            <c:min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0">
                  <c:v>-4.3659299481078051E-3</c:v>
                </c:pt>
                <c:pt idx="1">
                  <c:v>-4.3659299481078051E-3</c:v>
                </c:pt>
                <c:pt idx="2">
                  <c:v>-4.3659299481078051E-3</c:v>
                </c:pt>
                <c:pt idx="3">
                  <c:v>1.3216400038800202E-3</c:v>
                </c:pt>
                <c:pt idx="4">
                  <c:v>1.720000000204891E-6</c:v>
                </c:pt>
                <c:pt idx="5">
                  <c:v>-7.0563999906880781E-4</c:v>
                </c:pt>
                <c:pt idx="6">
                  <c:v>-9.4696000451222062E-4</c:v>
                </c:pt>
                <c:pt idx="7">
                  <c:v>-7.3339999653398991E-4</c:v>
                </c:pt>
                <c:pt idx="8">
                  <c:v>-1.0322800007998012E-3</c:v>
                </c:pt>
                <c:pt idx="9">
                  <c:v>-1.6233999995165505E-3</c:v>
                </c:pt>
                <c:pt idx="10">
                  <c:v>-1.036679997923784E-3</c:v>
                </c:pt>
                <c:pt idx="11">
                  <c:v>1.4009599981363863E-3</c:v>
                </c:pt>
                <c:pt idx="21">
                  <c:v>2.0559200056595728E-3</c:v>
                </c:pt>
                <c:pt idx="22">
                  <c:v>8.1903999671339989E-4</c:v>
                </c:pt>
                <c:pt idx="23">
                  <c:v>1.8737999998847954E-3</c:v>
                </c:pt>
                <c:pt idx="24">
                  <c:v>2.8999999994994141E-3</c:v>
                </c:pt>
                <c:pt idx="25">
                  <c:v>-1.6737999976612628E-3</c:v>
                </c:pt>
                <c:pt idx="26">
                  <c:v>1.6082000001915731E-3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6E-42E8-BA3E-B7E2EEFC779F}"/>
            </c:ext>
          </c:extLst>
        </c:ser>
        <c:ser>
          <c:idx val="3"/>
          <c:order val="1"/>
          <c:tx>
            <c:strRef>
              <c:f>'A (2)'!$J$20</c:f>
              <c:strCache>
                <c:ptCount val="1"/>
                <c:pt idx="0">
                  <c:v>non-Qian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plus>
            <c:min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2">
                  <c:v>5.0596000073710456E-4</c:v>
                </c:pt>
                <c:pt idx="13">
                  <c:v>8.0379999417345971E-4</c:v>
                </c:pt>
                <c:pt idx="14">
                  <c:v>-1.8384799986961298E-3</c:v>
                </c:pt>
                <c:pt idx="15">
                  <c:v>1.0656000085873529E-4</c:v>
                </c:pt>
                <c:pt idx="19">
                  <c:v>-3.5557599985622801E-3</c:v>
                </c:pt>
                <c:pt idx="20">
                  <c:v>2.0924799973727204E-3</c:v>
                </c:pt>
                <c:pt idx="27">
                  <c:v>1.9479200054774992E-3</c:v>
                </c:pt>
                <c:pt idx="28">
                  <c:v>2.4919200004660524E-3</c:v>
                </c:pt>
                <c:pt idx="29">
                  <c:v>4.2369599977973849E-3</c:v>
                </c:pt>
                <c:pt idx="30">
                  <c:v>1.0947199989459477E-3</c:v>
                </c:pt>
                <c:pt idx="31">
                  <c:v>1.6762800005380996E-3</c:v>
                </c:pt>
                <c:pt idx="32">
                  <c:v>4.7024799932842143E-3</c:v>
                </c:pt>
                <c:pt idx="33">
                  <c:v>4.9963599958573468E-3</c:v>
                </c:pt>
                <c:pt idx="34">
                  <c:v>4.7469199998886324E-3</c:v>
                </c:pt>
                <c:pt idx="35">
                  <c:v>3.1513600042671897E-3</c:v>
                </c:pt>
                <c:pt idx="36">
                  <c:v>8.0365999965579249E-3</c:v>
                </c:pt>
                <c:pt idx="37">
                  <c:v>4.6680000014021061E-3</c:v>
                </c:pt>
                <c:pt idx="38">
                  <c:v>7.7077200039639138E-3</c:v>
                </c:pt>
                <c:pt idx="39">
                  <c:v>5.9922400032519363E-3</c:v>
                </c:pt>
                <c:pt idx="40">
                  <c:v>4.4649600022239611E-3</c:v>
                </c:pt>
                <c:pt idx="41">
                  <c:v>6.1088799993740395E-3</c:v>
                </c:pt>
                <c:pt idx="42">
                  <c:v>7.4240399990230799E-3</c:v>
                </c:pt>
                <c:pt idx="43">
                  <c:v>6.622040004003793E-3</c:v>
                </c:pt>
                <c:pt idx="44">
                  <c:v>5.5637599944020621E-3</c:v>
                </c:pt>
                <c:pt idx="45">
                  <c:v>6.4523599940002896E-3</c:v>
                </c:pt>
                <c:pt idx="46">
                  <c:v>6.8851472824462689E-3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6E-42E8-BA3E-B7E2EEFC779F}"/>
            </c:ext>
          </c:extLst>
        </c:ser>
        <c:ser>
          <c:idx val="7"/>
          <c:order val="2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(2)'!$O$21:$O$995</c:f>
              <c:numCache>
                <c:formatCode>General</c:formatCode>
                <c:ptCount val="975"/>
                <c:pt idx="0">
                  <c:v>-1.524900101800781E-3</c:v>
                </c:pt>
                <c:pt idx="1">
                  <c:v>-1.1278180928688702E-3</c:v>
                </c:pt>
                <c:pt idx="2">
                  <c:v>-1.0882047741761409E-3</c:v>
                </c:pt>
                <c:pt idx="3">
                  <c:v>-7.4046150948427637E-4</c:v>
                </c:pt>
                <c:pt idx="4">
                  <c:v>-7.3049887843580543E-4</c:v>
                </c:pt>
                <c:pt idx="5">
                  <c:v>-6.9823893027885211E-4</c:v>
                </c:pt>
                <c:pt idx="6">
                  <c:v>-6.8471821671307019E-4</c:v>
                </c:pt>
                <c:pt idx="7">
                  <c:v>-2.4138113505611661E-4</c:v>
                </c:pt>
                <c:pt idx="8">
                  <c:v>-2.2050705095455828E-4</c:v>
                </c:pt>
                <c:pt idx="9">
                  <c:v>-1.8207975976759945E-4</c:v>
                </c:pt>
                <c:pt idx="10">
                  <c:v>-1.7543800573528549E-4</c:v>
                </c:pt>
                <c:pt idx="11">
                  <c:v>-1.7282874522259054E-4</c:v>
                </c:pt>
                <c:pt idx="12">
                  <c:v>7.463425717494246E-4</c:v>
                </c:pt>
                <c:pt idx="13">
                  <c:v>8.3315978517181362E-4</c:v>
                </c:pt>
                <c:pt idx="14">
                  <c:v>1.0829371778870477E-3</c:v>
                </c:pt>
                <c:pt idx="15">
                  <c:v>1.1175691810555418E-3</c:v>
                </c:pt>
                <c:pt idx="16">
                  <c:v>1.1659591032909717E-3</c:v>
                </c:pt>
                <c:pt idx="17">
                  <c:v>1.1659591032909717E-3</c:v>
                </c:pt>
                <c:pt idx="18">
                  <c:v>1.1832751048752187E-3</c:v>
                </c:pt>
                <c:pt idx="19">
                  <c:v>1.1844611323809889E-3</c:v>
                </c:pt>
                <c:pt idx="20">
                  <c:v>1.617598377488318E-3</c:v>
                </c:pt>
                <c:pt idx="21">
                  <c:v>2.1645942631495999E-3</c:v>
                </c:pt>
                <c:pt idx="22">
                  <c:v>2.1973286223088613E-3</c:v>
                </c:pt>
                <c:pt idx="23">
                  <c:v>2.4342969179617755E-3</c:v>
                </c:pt>
                <c:pt idx="24">
                  <c:v>2.4354829454675459E-3</c:v>
                </c:pt>
                <c:pt idx="25">
                  <c:v>2.4366689729733164E-3</c:v>
                </c:pt>
                <c:pt idx="26">
                  <c:v>2.5671319986080537E-3</c:v>
                </c:pt>
                <c:pt idx="27">
                  <c:v>2.9473724169580256E-3</c:v>
                </c:pt>
                <c:pt idx="28">
                  <c:v>3.0896957176504668E-3</c:v>
                </c:pt>
                <c:pt idx="29">
                  <c:v>3.1243277208189606E-3</c:v>
                </c:pt>
                <c:pt idx="30">
                  <c:v>3.4383878043469473E-3</c:v>
                </c:pt>
                <c:pt idx="31">
                  <c:v>4.047768736811749E-3</c:v>
                </c:pt>
                <c:pt idx="32">
                  <c:v>4.0489547643175194E-3</c:v>
                </c:pt>
                <c:pt idx="33">
                  <c:v>4.2949368690142885E-3</c:v>
                </c:pt>
                <c:pt idx="34">
                  <c:v>4.3053739110650675E-3</c:v>
                </c:pt>
                <c:pt idx="35">
                  <c:v>4.3245875566585469E-3</c:v>
                </c:pt>
                <c:pt idx="36">
                  <c:v>4.3248247621597014E-3</c:v>
                </c:pt>
                <c:pt idx="37">
                  <c:v>4.3805680549309067E-3</c:v>
                </c:pt>
                <c:pt idx="38">
                  <c:v>4.760808473280879E-3</c:v>
                </c:pt>
                <c:pt idx="39">
                  <c:v>4.7899847499228293E-3</c:v>
                </c:pt>
                <c:pt idx="40">
                  <c:v>4.832207329128254E-3</c:v>
                </c:pt>
                <c:pt idx="41">
                  <c:v>4.845965248195189E-3</c:v>
                </c:pt>
                <c:pt idx="42">
                  <c:v>4.8955411979363893E-3</c:v>
                </c:pt>
                <c:pt idx="43">
                  <c:v>5.2394891746097884E-3</c:v>
                </c:pt>
                <c:pt idx="44">
                  <c:v>5.2757816162863616E-3</c:v>
                </c:pt>
                <c:pt idx="45">
                  <c:v>5.3386410740921897E-3</c:v>
                </c:pt>
                <c:pt idx="46">
                  <c:v>5.6308782515140021E-3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6E-42E8-BA3E-B7E2EEFC7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8568"/>
        <c:axId val="1"/>
      </c:scatterChart>
      <c:valAx>
        <c:axId val="83787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449145391559497"/>
          <c:y val="0.92000129214617399"/>
          <c:w val="0.71082458796043069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17</xdr:col>
      <xdr:colOff>142875</xdr:colOff>
      <xdr:row>18</xdr:row>
      <xdr:rowOff>38100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DCE11775-590C-E668-67D6-CA78ABB91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123825</xdr:colOff>
      <xdr:row>10</xdr:row>
      <xdr:rowOff>114300</xdr:rowOff>
    </xdr:from>
    <xdr:to>
      <xdr:col>32</xdr:col>
      <xdr:colOff>542925</xdr:colOff>
      <xdr:row>29</xdr:row>
      <xdr:rowOff>114300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BC495AAB-63BB-B13E-695B-00CA03980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25</xdr:row>
      <xdr:rowOff>66675</xdr:rowOff>
    </xdr:from>
    <xdr:to>
      <xdr:col>19</xdr:col>
      <xdr:colOff>57150</xdr:colOff>
      <xdr:row>49</xdr:row>
      <xdr:rowOff>66675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53BA9C2E-C0AA-0242-7A3A-578A8D28D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15</xdr:col>
      <xdr:colOff>219075</xdr:colOff>
      <xdr:row>18</xdr:row>
      <xdr:rowOff>38100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C62BFA1D-7F6C-A57B-16FC-1E5336AFD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://www.bav-astro.de/sfs/BAVM_link.php?BAVMnr=225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sfs/BAVM_link.php?BAVMnr=203" TargetMode="External"/><Relationship Id="rId6" Type="http://schemas.openxmlformats.org/officeDocument/2006/relationships/hyperlink" Target="http://www.konkoly.hu/cgi-bin/IBVS?6044" TargetMode="External"/><Relationship Id="rId5" Type="http://schemas.openxmlformats.org/officeDocument/2006/relationships/hyperlink" Target="http://www.konkoly.hu/cgi-bin/IBVS?6044" TargetMode="External"/><Relationship Id="rId4" Type="http://schemas.openxmlformats.org/officeDocument/2006/relationships/hyperlink" Target="http://www.konkoly.hu/cgi-bin/IBVS?6050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898" TargetMode="External"/><Relationship Id="rId18" Type="http://schemas.openxmlformats.org/officeDocument/2006/relationships/hyperlink" Target="http://www.konkoly.hu/cgi-bin/IBVS?5898" TargetMode="External"/><Relationship Id="rId26" Type="http://schemas.openxmlformats.org/officeDocument/2006/relationships/hyperlink" Target="http://www.bav-astro.de/sfs/BAVM_link.php?BAVMnr=186" TargetMode="External"/><Relationship Id="rId39" Type="http://schemas.openxmlformats.org/officeDocument/2006/relationships/hyperlink" Target="http://www.konkoly.hu/cgi-bin/IBVS?5980" TargetMode="External"/><Relationship Id="rId3" Type="http://schemas.openxmlformats.org/officeDocument/2006/relationships/hyperlink" Target="http://www.bav-astro.de/sfs/BAVM_link.php?BAVMnr=117" TargetMode="External"/><Relationship Id="rId21" Type="http://schemas.openxmlformats.org/officeDocument/2006/relationships/hyperlink" Target="http://www.konkoly.hu/cgi-bin/IBVS?5623" TargetMode="External"/><Relationship Id="rId34" Type="http://schemas.openxmlformats.org/officeDocument/2006/relationships/hyperlink" Target="http://www.konkoly.hu/cgi-bin/IBVS?5898" TargetMode="External"/><Relationship Id="rId42" Type="http://schemas.openxmlformats.org/officeDocument/2006/relationships/hyperlink" Target="http://www.bav-astro.de/sfs/BAVM_link.php?BAVMnr=225" TargetMode="External"/><Relationship Id="rId47" Type="http://schemas.openxmlformats.org/officeDocument/2006/relationships/hyperlink" Target="http://www.bav-astro.de/sfs/BAVM_link.php?BAVMnr=228" TargetMode="External"/><Relationship Id="rId50" Type="http://schemas.openxmlformats.org/officeDocument/2006/relationships/hyperlink" Target="http://www.bav-astro.de/sfs/BAVM_link.php?BAVMnr=232" TargetMode="External"/><Relationship Id="rId7" Type="http://schemas.openxmlformats.org/officeDocument/2006/relationships/hyperlink" Target="http://www.bav-astro.de/sfs/BAVM_link.php?BAVMnr=117" TargetMode="External"/><Relationship Id="rId12" Type="http://schemas.openxmlformats.org/officeDocument/2006/relationships/hyperlink" Target="http://www.konkoly.hu/cgi-bin/IBVS?5027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www.konkoly.hu/cgi-bin/IBVS?5777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www.bav-astro.de/sfs/BAVM_link.php?BAVMnr=214" TargetMode="External"/><Relationship Id="rId46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konkoly.hu/cgi-bin/IBVS?5898" TargetMode="External"/><Relationship Id="rId20" Type="http://schemas.openxmlformats.org/officeDocument/2006/relationships/hyperlink" Target="http://www.konkoly.hu/cgi-bin/IBVS?5898" TargetMode="External"/><Relationship Id="rId29" Type="http://schemas.openxmlformats.org/officeDocument/2006/relationships/hyperlink" Target="http://www.konkoly.hu/cgi-bin/IBVS?5898" TargetMode="External"/><Relationship Id="rId41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bav-astro.de/sfs/BAVM_link.php?BAVMnr=117" TargetMode="External"/><Relationship Id="rId11" Type="http://schemas.openxmlformats.org/officeDocument/2006/relationships/hyperlink" Target="http://www.konkoly.hu/cgi-bin/IBVS?5027" TargetMode="External"/><Relationship Id="rId24" Type="http://schemas.openxmlformats.org/officeDocument/2006/relationships/hyperlink" Target="http://www.konkoly.hu/cgi-bin/IBVS?5777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www.bav-astro.de/sfs/BAVM_link.php?BAVMnr=214" TargetMode="External"/><Relationship Id="rId40" Type="http://schemas.openxmlformats.org/officeDocument/2006/relationships/hyperlink" Target="http://www.konkoly.hu/cgi-bin/IBVS?6044" TargetMode="External"/><Relationship Id="rId45" Type="http://schemas.openxmlformats.org/officeDocument/2006/relationships/hyperlink" Target="http://www.konkoly.hu/cgi-bin/IBVS?6050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www.konkoly.hu/cgi-bin/IBVS?5898" TargetMode="External"/><Relationship Id="rId23" Type="http://schemas.openxmlformats.org/officeDocument/2006/relationships/hyperlink" Target="http://www.konkoly.hu/cgi-bin/IBVS?5760" TargetMode="External"/><Relationship Id="rId28" Type="http://schemas.openxmlformats.org/officeDocument/2006/relationships/hyperlink" Target="http://www.konkoly.hu/cgi-bin/IBVS?5898" TargetMode="External"/><Relationship Id="rId36" Type="http://schemas.openxmlformats.org/officeDocument/2006/relationships/hyperlink" Target="http://www.konkoly.hu/cgi-bin/IBVS?5980" TargetMode="External"/><Relationship Id="rId49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www.bav-astro.de/sfs/BAVM_link.php?BAVMnr=128" TargetMode="External"/><Relationship Id="rId19" Type="http://schemas.openxmlformats.org/officeDocument/2006/relationships/hyperlink" Target="http://www.konkoly.hu/cgi-bin/IBVS?5898" TargetMode="External"/><Relationship Id="rId31" Type="http://schemas.openxmlformats.org/officeDocument/2006/relationships/hyperlink" Target="http://www.konkoly.hu/cgi-bin/IBVS?5929" TargetMode="External"/><Relationship Id="rId44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117" TargetMode="External"/><Relationship Id="rId9" Type="http://schemas.openxmlformats.org/officeDocument/2006/relationships/hyperlink" Target="http://www.bav-astro.de/sfs/BAVM_link.php?BAVMnr=128" TargetMode="External"/><Relationship Id="rId14" Type="http://schemas.openxmlformats.org/officeDocument/2006/relationships/hyperlink" Target="http://www.konkoly.hu/cgi-bin/IBVS?5898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bav-astro.de/sfs/BAVM_link.php?BAVMnr=203" TargetMode="External"/><Relationship Id="rId30" Type="http://schemas.openxmlformats.org/officeDocument/2006/relationships/hyperlink" Target="http://www.bav-astro.de/sfs/BAVM_link.php?BAVMnr=209" TargetMode="External"/><Relationship Id="rId35" Type="http://schemas.openxmlformats.org/officeDocument/2006/relationships/hyperlink" Target="http://www.konkoly.hu/cgi-bin/IBVS?5945" TargetMode="External"/><Relationship Id="rId43" Type="http://schemas.openxmlformats.org/officeDocument/2006/relationships/hyperlink" Target="http://www.konkoly.hu/cgi-bin/IBVS?5992" TargetMode="External"/><Relationship Id="rId48" Type="http://schemas.openxmlformats.org/officeDocument/2006/relationships/hyperlink" Target="http://www.konkoly.hu/cgi-bin/IBVS?6044" TargetMode="External"/><Relationship Id="rId8" Type="http://schemas.openxmlformats.org/officeDocument/2006/relationships/hyperlink" Target="http://www.bav-astro.de/sfs/BAVM_link.php?BAVMnr=128" TargetMode="External"/><Relationship Id="rId5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V857+Her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W92"/>
  <sheetViews>
    <sheetView tabSelected="1" workbookViewId="0">
      <pane xSplit="14" ySplit="21" topLeftCell="O81" activePane="bottomRight" state="frozen"/>
      <selection pane="topRight" activeCell="O1" sqref="O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.140625" customWidth="1"/>
  </cols>
  <sheetData>
    <row r="1" spans="1:23" ht="21" thickBot="1" x14ac:dyDescent="0.35">
      <c r="A1" s="1" t="s">
        <v>166</v>
      </c>
      <c r="V1" s="3" t="s">
        <v>90</v>
      </c>
      <c r="W1" s="5" t="s">
        <v>102</v>
      </c>
    </row>
    <row r="2" spans="1:23" x14ac:dyDescent="0.2">
      <c r="A2" t="s">
        <v>104</v>
      </c>
      <c r="B2" s="15" t="s">
        <v>117</v>
      </c>
      <c r="V2">
        <v>0</v>
      </c>
      <c r="W2">
        <f>+D$11+D$12*V2+D$13*V2^2</f>
        <v>-3.890720063292147E-3</v>
      </c>
    </row>
    <row r="3" spans="1:23" x14ac:dyDescent="0.2">
      <c r="V3">
        <v>1000</v>
      </c>
      <c r="W3">
        <f t="shared" ref="W3:W19" si="0">+D$11+D$12*V3+D$13*V3^2</f>
        <v>-3.9148626689863722E-3</v>
      </c>
    </row>
    <row r="4" spans="1:23" ht="14.25" thickTop="1" thickBot="1" x14ac:dyDescent="0.25">
      <c r="A4" s="4" t="s">
        <v>80</v>
      </c>
      <c r="C4" s="12" t="s">
        <v>114</v>
      </c>
      <c r="D4" s="13" t="s">
        <v>115</v>
      </c>
      <c r="V4">
        <v>2000</v>
      </c>
      <c r="W4">
        <f t="shared" si="0"/>
        <v>-3.856600319893125E-3</v>
      </c>
    </row>
    <row r="5" spans="1:23" ht="13.5" thickTop="1" x14ac:dyDescent="0.2">
      <c r="A5" s="20" t="s">
        <v>123</v>
      </c>
      <c r="B5" s="17"/>
      <c r="C5" s="21">
        <v>-9.5</v>
      </c>
      <c r="D5" s="17" t="s">
        <v>124</v>
      </c>
      <c r="E5" s="17"/>
      <c r="V5">
        <v>3000</v>
      </c>
      <c r="W5">
        <f t="shared" si="0"/>
        <v>-3.7159330160124078E-3</v>
      </c>
    </row>
    <row r="6" spans="1:23" x14ac:dyDescent="0.2">
      <c r="A6" s="4" t="s">
        <v>81</v>
      </c>
      <c r="V6">
        <v>4000</v>
      </c>
      <c r="W6">
        <f t="shared" si="0"/>
        <v>-3.4928607573442177E-3</v>
      </c>
    </row>
    <row r="7" spans="1:23" x14ac:dyDescent="0.2">
      <c r="A7" t="s">
        <v>82</v>
      </c>
      <c r="C7" s="10">
        <v>50219.523800000003</v>
      </c>
      <c r="D7" s="14" t="s">
        <v>116</v>
      </c>
      <c r="V7">
        <v>5000</v>
      </c>
      <c r="W7">
        <f t="shared" si="0"/>
        <v>-3.187383543888556E-3</v>
      </c>
    </row>
    <row r="8" spans="1:23" x14ac:dyDescent="0.2">
      <c r="A8" t="s">
        <v>83</v>
      </c>
      <c r="C8">
        <v>0.3822294694503543</v>
      </c>
      <c r="D8" s="7" t="s">
        <v>109</v>
      </c>
      <c r="V8">
        <v>6000</v>
      </c>
      <c r="W8">
        <f t="shared" si="0"/>
        <v>-2.799501375645423E-3</v>
      </c>
    </row>
    <row r="9" spans="1:23" x14ac:dyDescent="0.2">
      <c r="A9" s="36" t="s">
        <v>131</v>
      </c>
      <c r="C9" s="37">
        <v>61</v>
      </c>
      <c r="F9" s="35" t="str">
        <f>"F"&amp;C9</f>
        <v>F61</v>
      </c>
      <c r="G9" s="16" t="str">
        <f>"G"&amp;C9</f>
        <v>G61</v>
      </c>
      <c r="V9">
        <v>7000</v>
      </c>
      <c r="W9">
        <f t="shared" si="0"/>
        <v>-2.3292142526148193E-3</v>
      </c>
    </row>
    <row r="10" spans="1:23" ht="13.5" thickBot="1" x14ac:dyDescent="0.25">
      <c r="A10" s="17"/>
      <c r="B10" s="17"/>
      <c r="C10" s="3" t="s">
        <v>100</v>
      </c>
      <c r="D10" s="3" t="s">
        <v>101</v>
      </c>
      <c r="E10" s="17"/>
      <c r="V10">
        <v>8000</v>
      </c>
      <c r="W10">
        <f t="shared" si="0"/>
        <v>-1.776522174796743E-3</v>
      </c>
    </row>
    <row r="11" spans="1:23" x14ac:dyDescent="0.2">
      <c r="A11" s="17" t="s">
        <v>96</v>
      </c>
      <c r="B11" s="17"/>
      <c r="C11" s="34">
        <f ca="1">INTERCEPT(INDIRECT($G$9):G990,INDIRECT($F$9):F990)</f>
        <v>-1.1257080030606267E-2</v>
      </c>
      <c r="D11" s="11">
        <f>+E11*F11</f>
        <v>-3.890720063292147E-3</v>
      </c>
      <c r="E11" s="79">
        <v>-38.907200632921466</v>
      </c>
      <c r="F11">
        <v>1E-4</v>
      </c>
      <c r="V11">
        <v>9000</v>
      </c>
      <c r="W11">
        <f t="shared" si="0"/>
        <v>-1.1414251421911952E-3</v>
      </c>
    </row>
    <row r="12" spans="1:23" x14ac:dyDescent="0.2">
      <c r="A12" s="17" t="s">
        <v>97</v>
      </c>
      <c r="B12" s="17"/>
      <c r="C12" s="34">
        <f ca="1">SLOPE(INDIRECT($G$9):G990,INDIRECT($F$9):F990)</f>
        <v>1.0542580201677769E-6</v>
      </c>
      <c r="D12" s="11">
        <f>+E12*F12</f>
        <v>-6.5345083087960828E-8</v>
      </c>
      <c r="E12" s="80">
        <v>-0.65345083087960831</v>
      </c>
      <c r="F12">
        <v>9.9999999999999995E-8</v>
      </c>
      <c r="V12">
        <v>10000</v>
      </c>
      <c r="W12">
        <f t="shared" si="0"/>
        <v>-4.2392315479817567E-4</v>
      </c>
    </row>
    <row r="13" spans="1:23" ht="13.5" thickBot="1" x14ac:dyDescent="0.25">
      <c r="A13" s="17" t="s">
        <v>99</v>
      </c>
      <c r="B13" s="17"/>
      <c r="C13" s="11" t="s">
        <v>94</v>
      </c>
      <c r="D13" s="11">
        <f>+E13*F13</f>
        <v>4.1202477393735793E-11</v>
      </c>
      <c r="E13" s="81">
        <v>4.1202477393735792</v>
      </c>
      <c r="F13" s="78">
        <v>9.9999999999999994E-12</v>
      </c>
      <c r="V13">
        <v>11000</v>
      </c>
      <c r="W13">
        <f t="shared" si="0"/>
        <v>3.7598378738231547E-4</v>
      </c>
    </row>
    <row r="14" spans="1:23" x14ac:dyDescent="0.2">
      <c r="A14" s="17"/>
      <c r="B14" s="17"/>
      <c r="C14" s="17" t="s">
        <v>384</v>
      </c>
      <c r="E14">
        <f>SUM(U21:U267)</f>
        <v>1.3934243899285813E-4</v>
      </c>
      <c r="V14">
        <v>12000</v>
      </c>
      <c r="W14">
        <f t="shared" si="0"/>
        <v>1.2582956843502774E-3</v>
      </c>
    </row>
    <row r="15" spans="1:23" x14ac:dyDescent="0.2">
      <c r="A15" s="22" t="s">
        <v>98</v>
      </c>
      <c r="B15" s="17"/>
      <c r="C15" s="23">
        <f ca="1">(C7+C11)+(C8+C12)*INT(MAX(F21:F3531))</f>
        <v>59297.487480993863</v>
      </c>
      <c r="D15" s="16">
        <f>+C7+INT(MAX(F21:F1588))*C8+D11+D12*INT(MAX(F21:F4023))+D13*INT(MAX(F21:F4050)^2)</f>
        <v>59297.491497552532</v>
      </c>
      <c r="E15" s="24" t="s">
        <v>137</v>
      </c>
      <c r="F15" s="21">
        <v>0</v>
      </c>
      <c r="V15">
        <v>13000</v>
      </c>
      <c r="W15">
        <f t="shared" si="0"/>
        <v>2.2230125361057109E-3</v>
      </c>
    </row>
    <row r="16" spans="1:23" x14ac:dyDescent="0.2">
      <c r="A16" s="26" t="s">
        <v>84</v>
      </c>
      <c r="B16" s="17"/>
      <c r="C16" s="27">
        <f ca="1">+C8+C12</f>
        <v>0.38223052370837446</v>
      </c>
      <c r="D16" s="16">
        <f>+C8+D12+2*D13*MAX(F21:F896)</f>
        <v>0.38223136122294743</v>
      </c>
      <c r="E16" s="24" t="s">
        <v>125</v>
      </c>
      <c r="F16" s="25">
        <f ca="1">NOW()+15018.5+$C$5/24</f>
        <v>59960.700988888886</v>
      </c>
      <c r="V16">
        <v>14000</v>
      </c>
      <c r="W16">
        <f t="shared" si="0"/>
        <v>3.270134342648617E-3</v>
      </c>
    </row>
    <row r="17" spans="1:23" ht="13.5" thickBot="1" x14ac:dyDescent="0.25">
      <c r="A17" s="24" t="s">
        <v>121</v>
      </c>
      <c r="B17" s="17"/>
      <c r="C17" s="17">
        <f>COUNT(C21:C2189)</f>
        <v>72</v>
      </c>
      <c r="E17" s="24" t="s">
        <v>138</v>
      </c>
      <c r="F17" s="25">
        <f ca="1">ROUND(2*(F16-$C$7)/$C$8,0)/2+F15</f>
        <v>25485</v>
      </c>
      <c r="V17">
        <v>15000</v>
      </c>
      <c r="W17">
        <f t="shared" si="0"/>
        <v>4.399661103978993E-3</v>
      </c>
    </row>
    <row r="18" spans="1:23" ht="14.25" thickTop="1" thickBot="1" x14ac:dyDescent="0.25">
      <c r="A18" s="4" t="s">
        <v>385</v>
      </c>
      <c r="C18" s="128">
        <f ca="1">+C15</f>
        <v>59297.487480993863</v>
      </c>
      <c r="D18" s="129">
        <f ca="1">C16</f>
        <v>0.38223052370837446</v>
      </c>
      <c r="E18" s="24" t="s">
        <v>126</v>
      </c>
      <c r="F18" s="16">
        <f ca="1">ROUND(2*(F16-$C$15)/$C$16,0)/2+F15</f>
        <v>1735</v>
      </c>
      <c r="V18">
        <v>16000</v>
      </c>
      <c r="W18">
        <f t="shared" si="0"/>
        <v>5.6115928200968423E-3</v>
      </c>
    </row>
    <row r="19" spans="1:23" ht="13.5" thickBot="1" x14ac:dyDescent="0.25">
      <c r="A19" s="4" t="s">
        <v>386</v>
      </c>
      <c r="C19" s="123">
        <f>+D15</f>
        <v>59297.491497552532</v>
      </c>
      <c r="D19" s="124">
        <f>+D16</f>
        <v>0.38223136122294743</v>
      </c>
      <c r="E19" s="24" t="s">
        <v>127</v>
      </c>
      <c r="F19" s="28">
        <f ca="1">+$C$15+$C$16*F18-15018.5-$C$5/24</f>
        <v>44942.553272961231</v>
      </c>
      <c r="V19">
        <v>17000</v>
      </c>
      <c r="W19">
        <f t="shared" si="0"/>
        <v>6.9059294910021624E-3</v>
      </c>
    </row>
    <row r="20" spans="1:23" ht="15" thickBot="1" x14ac:dyDescent="0.25">
      <c r="A20" s="3" t="s">
        <v>86</v>
      </c>
      <c r="B20" s="3" t="s">
        <v>87</v>
      </c>
      <c r="C20" s="3" t="s">
        <v>88</v>
      </c>
      <c r="D20" s="3" t="s">
        <v>93</v>
      </c>
      <c r="E20" s="3" t="s">
        <v>89</v>
      </c>
      <c r="F20" s="3" t="s">
        <v>90</v>
      </c>
      <c r="G20" s="3" t="s">
        <v>91</v>
      </c>
      <c r="H20" s="6" t="s">
        <v>302</v>
      </c>
      <c r="I20" s="6" t="s">
        <v>303</v>
      </c>
      <c r="J20" s="6" t="s">
        <v>304</v>
      </c>
      <c r="K20" s="6" t="s">
        <v>305</v>
      </c>
      <c r="L20" s="6" t="s">
        <v>118</v>
      </c>
      <c r="M20" s="6" t="s">
        <v>107</v>
      </c>
      <c r="N20" s="6" t="s">
        <v>108</v>
      </c>
      <c r="O20" s="6" t="s">
        <v>103</v>
      </c>
      <c r="P20" s="5" t="s">
        <v>102</v>
      </c>
      <c r="Q20" s="3" t="s">
        <v>95</v>
      </c>
      <c r="R20" s="48" t="s">
        <v>154</v>
      </c>
      <c r="S20" s="83" t="s">
        <v>381</v>
      </c>
      <c r="T20" s="3" t="s">
        <v>382</v>
      </c>
      <c r="U20" s="83" t="s">
        <v>383</v>
      </c>
      <c r="V20">
        <v>18000</v>
      </c>
      <c r="W20">
        <f>+D$11+D$12*V20+D$13*V20^2</f>
        <v>8.2826711166949542E-3</v>
      </c>
    </row>
    <row r="21" spans="1:23" x14ac:dyDescent="0.2">
      <c r="A21" t="s">
        <v>308</v>
      </c>
      <c r="C21" s="77">
        <v>30636.181</v>
      </c>
      <c r="D21" s="49" t="s">
        <v>303</v>
      </c>
      <c r="E21">
        <f t="shared" ref="E21:E52" si="1">+(C21-C$7)/C$8</f>
        <v>-51234.518437735416</v>
      </c>
      <c r="F21">
        <f t="shared" ref="F21:F52" si="2">ROUND(2*E21,0)/2</f>
        <v>-51234.5</v>
      </c>
      <c r="G21">
        <f t="shared" ref="G21:G26" si="3">+C21-(C$7+F21*C$8)</f>
        <v>-7.0474458261742257E-3</v>
      </c>
      <c r="I21">
        <f>G21</f>
        <v>-7.0474458261742257E-3</v>
      </c>
      <c r="O21">
        <f t="shared" ref="O21:O52" ca="1" si="4">+C$11+C$12*$F21</f>
        <v>-6.5271462564892233E-2</v>
      </c>
      <c r="P21">
        <f>+D$11+D$12*F21+D$13*F21^2</f>
        <v>0.10761263408859804</v>
      </c>
      <c r="Q21" s="2">
        <f t="shared" ref="Q21:Q52" si="5">+C21-15018.5</f>
        <v>15617.681</v>
      </c>
      <c r="S21">
        <f>+(G21-P21)^2</f>
        <v>1.3146933926061963E-2</v>
      </c>
      <c r="V21" s="49" t="s">
        <v>379</v>
      </c>
    </row>
    <row r="22" spans="1:23" x14ac:dyDescent="0.2">
      <c r="A22" t="s">
        <v>308</v>
      </c>
      <c r="C22" s="77">
        <v>33115.197</v>
      </c>
      <c r="D22" s="49" t="s">
        <v>303</v>
      </c>
      <c r="E22">
        <f t="shared" si="1"/>
        <v>-44748.843736711387</v>
      </c>
      <c r="F22">
        <f t="shared" si="2"/>
        <v>-44749</v>
      </c>
      <c r="G22">
        <f t="shared" si="3"/>
        <v>5.9728433901909739E-2</v>
      </c>
      <c r="I22">
        <f>G22</f>
        <v>5.9728433901909739E-2</v>
      </c>
      <c r="O22">
        <f t="shared" ca="1" si="4"/>
        <v>-5.8434072175094109E-2</v>
      </c>
      <c r="P22">
        <f>+D$11+D$12*F22+D$13*F22^2</f>
        <v>8.1540255615079785E-2</v>
      </c>
      <c r="Q22" s="2">
        <f t="shared" si="5"/>
        <v>18096.697</v>
      </c>
      <c r="S22">
        <f t="shared" ref="S22:S74" si="6">+(G22-P22)^2</f>
        <v>4.7575556644711628E-4</v>
      </c>
      <c r="V22" s="49" t="s">
        <v>379</v>
      </c>
    </row>
    <row r="23" spans="1:23" x14ac:dyDescent="0.2">
      <c r="A23" t="s">
        <v>308</v>
      </c>
      <c r="C23" s="77">
        <v>33179.207999999999</v>
      </c>
      <c r="D23" s="49" t="s">
        <v>303</v>
      </c>
      <c r="E23">
        <f t="shared" si="1"/>
        <v>-44581.376272488793</v>
      </c>
      <c r="F23">
        <f t="shared" si="2"/>
        <v>-44581.5</v>
      </c>
      <c r="G23">
        <f t="shared" si="3"/>
        <v>4.7292300965636969E-2</v>
      </c>
      <c r="I23">
        <f>G23</f>
        <v>4.7292300965636969E-2</v>
      </c>
      <c r="O23">
        <f t="shared" ca="1" si="4"/>
        <v>-5.8257483956716011E-2</v>
      </c>
      <c r="P23">
        <f t="shared" ref="P23:P74" si="7">+D$11+D$12*F23+D$13*F23^2</f>
        <v>8.0912803464270017E-2</v>
      </c>
      <c r="Q23" s="2">
        <f t="shared" si="5"/>
        <v>18160.707999999999</v>
      </c>
      <c r="S23">
        <f t="shared" si="6"/>
        <v>1.130338188260591E-3</v>
      </c>
      <c r="V23" s="49" t="s">
        <v>379</v>
      </c>
    </row>
    <row r="24" spans="1:23" x14ac:dyDescent="0.2">
      <c r="A24" t="s">
        <v>308</v>
      </c>
      <c r="C24" s="77">
        <v>33851.194000000003</v>
      </c>
      <c r="D24" s="49" t="s">
        <v>303</v>
      </c>
      <c r="E24">
        <f t="shared" si="1"/>
        <v>-42823.306699867091</v>
      </c>
      <c r="F24">
        <f t="shared" si="2"/>
        <v>-42823.5</v>
      </c>
      <c r="G24">
        <f t="shared" si="3"/>
        <v>7.3885007252101786E-2</v>
      </c>
      <c r="I24">
        <f>G24</f>
        <v>7.3885007252101786E-2</v>
      </c>
      <c r="O24">
        <f t="shared" ca="1" si="4"/>
        <v>-5.6404098357261054E-2</v>
      </c>
      <c r="P24">
        <f t="shared" si="7"/>
        <v>7.4466836948859499E-2</v>
      </c>
      <c r="Q24" s="2">
        <f t="shared" si="5"/>
        <v>18832.694000000003</v>
      </c>
      <c r="S24">
        <f t="shared" si="6"/>
        <v>3.3852579602917229E-7</v>
      </c>
      <c r="V24" s="49" t="s">
        <v>379</v>
      </c>
    </row>
    <row r="25" spans="1:23" x14ac:dyDescent="0.2">
      <c r="A25" s="50" t="s">
        <v>155</v>
      </c>
      <c r="B25" s="51" t="s">
        <v>113</v>
      </c>
      <c r="C25" s="50">
        <v>50219.523800000003</v>
      </c>
      <c r="E25">
        <f t="shared" si="1"/>
        <v>0</v>
      </c>
      <c r="F25">
        <f t="shared" si="2"/>
        <v>0</v>
      </c>
      <c r="G25">
        <f t="shared" si="3"/>
        <v>0</v>
      </c>
      <c r="O25">
        <f t="shared" ca="1" si="4"/>
        <v>-1.1257080030606267E-2</v>
      </c>
      <c r="P25">
        <f t="shared" si="7"/>
        <v>-3.890720063292147E-3</v>
      </c>
      <c r="Q25" s="2">
        <f t="shared" si="5"/>
        <v>35201.023800000003</v>
      </c>
      <c r="S25">
        <f t="shared" si="6"/>
        <v>1.5137702610904047E-5</v>
      </c>
    </row>
    <row r="26" spans="1:23" x14ac:dyDescent="0.2">
      <c r="A26" s="52" t="s">
        <v>139</v>
      </c>
      <c r="B26" s="38"/>
      <c r="C26" s="52">
        <v>50539.445500000002</v>
      </c>
      <c r="D26" s="52">
        <v>2.3999999999999998E-3</v>
      </c>
      <c r="E26">
        <f t="shared" si="1"/>
        <v>836.98857772543317</v>
      </c>
      <c r="F26">
        <f t="shared" si="2"/>
        <v>837</v>
      </c>
      <c r="G26">
        <f t="shared" si="3"/>
        <v>-4.3659299481078051E-3</v>
      </c>
      <c r="K26">
        <f>G26</f>
        <v>-4.3659299481078051E-3</v>
      </c>
      <c r="O26">
        <f t="shared" ca="1" si="4"/>
        <v>-1.0374666067725838E-2</v>
      </c>
      <c r="P26">
        <f t="shared" si="7"/>
        <v>-3.9165487194515181E-3</v>
      </c>
      <c r="Q26" s="2">
        <f t="shared" si="5"/>
        <v>35520.945500000002</v>
      </c>
      <c r="S26">
        <f t="shared" si="6"/>
        <v>2.0194348866863414E-7</v>
      </c>
      <c r="T26">
        <v>1</v>
      </c>
      <c r="U26">
        <f>T26*S26</f>
        <v>2.0194348866863414E-7</v>
      </c>
    </row>
    <row r="27" spans="1:23" x14ac:dyDescent="0.2">
      <c r="A27" s="8" t="s">
        <v>110</v>
      </c>
      <c r="B27" s="9"/>
      <c r="C27" s="8">
        <v>50571.371599999999</v>
      </c>
      <c r="D27" s="8">
        <v>1.1000000000000001E-3</v>
      </c>
      <c r="E27">
        <f t="shared" si="1"/>
        <v>920.51458121727978</v>
      </c>
      <c r="F27">
        <f t="shared" si="2"/>
        <v>920.5</v>
      </c>
      <c r="O27">
        <f t="shared" ca="1" si="4"/>
        <v>-1.0286635523041827E-2</v>
      </c>
      <c r="P27">
        <f t="shared" si="7"/>
        <v>-3.9159585188287358E-3</v>
      </c>
      <c r="Q27" s="2">
        <f t="shared" si="5"/>
        <v>35552.871599999999</v>
      </c>
      <c r="R27" s="16">
        <v>5.5733709450578317E-3</v>
      </c>
      <c r="S27">
        <f t="shared" si="6"/>
        <v>1.5334731121187347E-5</v>
      </c>
      <c r="U27">
        <f t="shared" ref="U27:U74" si="8">T27*S27</f>
        <v>0</v>
      </c>
    </row>
    <row r="28" spans="1:23" x14ac:dyDescent="0.2">
      <c r="A28" s="8" t="s">
        <v>110</v>
      </c>
      <c r="B28" s="9"/>
      <c r="C28" s="8">
        <v>50851.538200000003</v>
      </c>
      <c r="D28" s="8">
        <v>5.9999999999999995E-4</v>
      </c>
      <c r="E28">
        <f t="shared" si="1"/>
        <v>1653.4946949769108</v>
      </c>
      <c r="F28">
        <f t="shared" si="2"/>
        <v>1653.5</v>
      </c>
      <c r="G28">
        <f t="shared" ref="G28:G42" si="9">+C28-(C$7+F28*C$8)</f>
        <v>-2.0277361618354917E-3</v>
      </c>
      <c r="K28">
        <f t="shared" ref="K28:K35" si="10">G28</f>
        <v>-2.0277361618354917E-3</v>
      </c>
      <c r="O28">
        <f t="shared" ca="1" si="4"/>
        <v>-9.5138643942588481E-3</v>
      </c>
      <c r="P28">
        <f t="shared" si="7"/>
        <v>-3.8861180201293986E-3</v>
      </c>
      <c r="Q28" s="2">
        <f t="shared" si="5"/>
        <v>35833.038200000003</v>
      </c>
      <c r="S28">
        <f t="shared" si="6"/>
        <v>3.4535831312359149E-6</v>
      </c>
      <c r="T28">
        <v>1</v>
      </c>
      <c r="U28">
        <f t="shared" si="8"/>
        <v>3.4535831312359149E-6</v>
      </c>
    </row>
    <row r="29" spans="1:23" x14ac:dyDescent="0.2">
      <c r="A29" s="8" t="s">
        <v>110</v>
      </c>
      <c r="B29" s="9"/>
      <c r="C29" s="8">
        <v>50859.563699999999</v>
      </c>
      <c r="D29" s="8">
        <v>8.0000000000000004E-4</v>
      </c>
      <c r="E29">
        <f t="shared" si="1"/>
        <v>1674.4912445405453</v>
      </c>
      <c r="F29">
        <f t="shared" si="2"/>
        <v>1674.5</v>
      </c>
      <c r="G29">
        <f t="shared" si="9"/>
        <v>-3.3465946253272705E-3</v>
      </c>
      <c r="K29">
        <f t="shared" si="10"/>
        <v>-3.3465946253272705E-3</v>
      </c>
      <c r="O29">
        <f t="shared" ca="1" si="4"/>
        <v>-9.491724975835324E-3</v>
      </c>
      <c r="P29">
        <f t="shared" si="7"/>
        <v>-3.8846107081341526E-3</v>
      </c>
      <c r="Q29" s="2">
        <f t="shared" si="5"/>
        <v>35841.063699999999</v>
      </c>
      <c r="S29">
        <f t="shared" si="6"/>
        <v>2.8946130535886183E-7</v>
      </c>
      <c r="T29">
        <v>1</v>
      </c>
      <c r="U29">
        <f t="shared" si="8"/>
        <v>2.8946130535886183E-7</v>
      </c>
    </row>
    <row r="30" spans="1:23" x14ac:dyDescent="0.2">
      <c r="A30" s="8" t="s">
        <v>110</v>
      </c>
      <c r="B30" s="9"/>
      <c r="C30" s="8">
        <v>50885.554600000003</v>
      </c>
      <c r="D30" s="8">
        <v>1.1999999999999999E-3</v>
      </c>
      <c r="E30">
        <f t="shared" si="1"/>
        <v>1742.489402917447</v>
      </c>
      <c r="F30">
        <f t="shared" si="2"/>
        <v>1742.5</v>
      </c>
      <c r="G30">
        <f t="shared" si="9"/>
        <v>-4.0505172437406145E-3</v>
      </c>
      <c r="K30">
        <f t="shared" si="10"/>
        <v>-4.0505172437406145E-3</v>
      </c>
      <c r="O30">
        <f t="shared" ca="1" si="4"/>
        <v>-9.4200354304639147E-3</v>
      </c>
      <c r="P30">
        <f t="shared" si="7"/>
        <v>-3.8794805309468345E-3</v>
      </c>
      <c r="Q30" s="2">
        <f t="shared" si="5"/>
        <v>35867.054600000003</v>
      </c>
      <c r="S30">
        <f t="shared" si="6"/>
        <v>2.925355712330199E-8</v>
      </c>
      <c r="T30">
        <v>1</v>
      </c>
      <c r="U30">
        <f t="shared" si="8"/>
        <v>2.925355712330199E-8</v>
      </c>
    </row>
    <row r="31" spans="1:23" x14ac:dyDescent="0.2">
      <c r="A31" s="8" t="s">
        <v>110</v>
      </c>
      <c r="B31" s="9"/>
      <c r="C31" s="8">
        <v>50896.447899999999</v>
      </c>
      <c r="D31" s="8">
        <v>1.1000000000000001E-3</v>
      </c>
      <c r="E31">
        <f t="shared" si="1"/>
        <v>1770.9887753380526</v>
      </c>
      <c r="F31">
        <f t="shared" si="2"/>
        <v>1771</v>
      </c>
      <c r="G31">
        <f t="shared" si="9"/>
        <v>-4.2903965804725885E-3</v>
      </c>
      <c r="K31">
        <f t="shared" si="10"/>
        <v>-4.2903965804725885E-3</v>
      </c>
      <c r="O31">
        <f t="shared" ca="1" si="4"/>
        <v>-9.3899890768891336E-3</v>
      </c>
      <c r="P31">
        <f t="shared" si="7"/>
        <v>-3.8772170660416397E-3</v>
      </c>
      <c r="Q31" s="2">
        <f t="shared" si="5"/>
        <v>35877.947899999999</v>
      </c>
      <c r="S31">
        <f t="shared" si="6"/>
        <v>1.7071731114539468E-7</v>
      </c>
      <c r="T31">
        <v>1</v>
      </c>
      <c r="U31">
        <f t="shared" si="8"/>
        <v>1.7071731114539468E-7</v>
      </c>
    </row>
    <row r="32" spans="1:23" x14ac:dyDescent="0.2">
      <c r="A32" s="8" t="s">
        <v>111</v>
      </c>
      <c r="B32" s="9"/>
      <c r="C32" s="18">
        <v>51253.641600000003</v>
      </c>
      <c r="D32" s="18">
        <v>1.1000000000000001E-3</v>
      </c>
      <c r="E32">
        <f t="shared" si="1"/>
        <v>2705.4894576471579</v>
      </c>
      <c r="F32">
        <f t="shared" si="2"/>
        <v>2705.5</v>
      </c>
      <c r="G32">
        <f t="shared" si="9"/>
        <v>-4.0295979342772625E-3</v>
      </c>
      <c r="K32">
        <f t="shared" si="10"/>
        <v>-4.0295979342772625E-3</v>
      </c>
      <c r="O32">
        <f t="shared" ca="1" si="4"/>
        <v>-8.4047849570423466E-3</v>
      </c>
      <c r="P32">
        <f t="shared" si="7"/>
        <v>-3.7659201654327563E-3</v>
      </c>
      <c r="Q32" s="2">
        <f t="shared" si="5"/>
        <v>36235.141600000003</v>
      </c>
      <c r="S32">
        <f t="shared" si="6"/>
        <v>6.9525965782816854E-8</v>
      </c>
      <c r="T32">
        <v>1</v>
      </c>
      <c r="U32">
        <f t="shared" si="8"/>
        <v>6.9525965782816854E-8</v>
      </c>
    </row>
    <row r="33" spans="1:21" x14ac:dyDescent="0.2">
      <c r="A33" s="32" t="s">
        <v>111</v>
      </c>
      <c r="B33" s="38"/>
      <c r="C33" s="39">
        <v>51270.4594</v>
      </c>
      <c r="D33" s="39">
        <v>2.9999999999999997E-4</v>
      </c>
      <c r="E33">
        <f t="shared" si="1"/>
        <v>2749.4886815274649</v>
      </c>
      <c r="F33">
        <f t="shared" si="2"/>
        <v>2749.5</v>
      </c>
      <c r="G33">
        <f t="shared" si="9"/>
        <v>-4.3262537510599941E-3</v>
      </c>
      <c r="K33">
        <f t="shared" si="10"/>
        <v>-4.3262537510599941E-3</v>
      </c>
      <c r="O33">
        <f t="shared" ca="1" si="4"/>
        <v>-8.358397604154964E-3</v>
      </c>
      <c r="P33">
        <f t="shared" si="7"/>
        <v>-3.758905930464582E-3</v>
      </c>
      <c r="Q33" s="2">
        <f t="shared" si="5"/>
        <v>36251.9594</v>
      </c>
      <c r="S33">
        <f t="shared" si="6"/>
        <v>3.2188354953436389E-7</v>
      </c>
      <c r="T33">
        <v>1</v>
      </c>
      <c r="U33">
        <f t="shared" si="8"/>
        <v>3.2188354953436389E-7</v>
      </c>
    </row>
    <row r="34" spans="1:21" x14ac:dyDescent="0.2">
      <c r="A34" t="s">
        <v>321</v>
      </c>
      <c r="B34" s="11" t="s">
        <v>113</v>
      </c>
      <c r="C34" s="19">
        <v>51274.856</v>
      </c>
      <c r="D34" t="s">
        <v>315</v>
      </c>
      <c r="E34">
        <f t="shared" si="1"/>
        <v>2760.9911959890587</v>
      </c>
      <c r="F34">
        <f t="shared" si="2"/>
        <v>2761</v>
      </c>
      <c r="G34">
        <f t="shared" si="9"/>
        <v>-3.3651524281594902E-3</v>
      </c>
      <c r="K34">
        <f t="shared" si="10"/>
        <v>-3.3651524281594902E-3</v>
      </c>
      <c r="O34">
        <f t="shared" ca="1" si="4"/>
        <v>-8.3462736369230347E-3</v>
      </c>
      <c r="P34">
        <f t="shared" si="7"/>
        <v>-3.7570463670257947E-3</v>
      </c>
      <c r="Q34" s="2">
        <f t="shared" si="5"/>
        <v>36256.356</v>
      </c>
      <c r="S34">
        <f t="shared" si="6"/>
        <v>1.5358085932014682E-7</v>
      </c>
      <c r="T34">
        <v>1</v>
      </c>
      <c r="U34">
        <f t="shared" si="8"/>
        <v>1.5358085932014682E-7</v>
      </c>
    </row>
    <row r="35" spans="1:21" x14ac:dyDescent="0.2">
      <c r="A35" s="32" t="s">
        <v>111</v>
      </c>
      <c r="B35" s="38"/>
      <c r="C35" s="39">
        <v>51301.419399999999</v>
      </c>
      <c r="D35" s="39">
        <v>3.3999999999999998E-3</v>
      </c>
      <c r="E35">
        <f t="shared" si="1"/>
        <v>2830.4871457341092</v>
      </c>
      <c r="F35">
        <f t="shared" si="2"/>
        <v>2830.5</v>
      </c>
      <c r="G35">
        <f t="shared" si="9"/>
        <v>-4.9132792337331921E-3</v>
      </c>
      <c r="K35">
        <f t="shared" si="10"/>
        <v>-4.9132792337331921E-3</v>
      </c>
      <c r="O35">
        <f t="shared" ca="1" si="4"/>
        <v>-8.2730027045213733E-3</v>
      </c>
      <c r="P35">
        <f t="shared" si="7"/>
        <v>-3.7455761864622862E-3</v>
      </c>
      <c r="Q35" s="2">
        <f t="shared" si="5"/>
        <v>36282.919399999999</v>
      </c>
      <c r="S35">
        <f t="shared" si="6"/>
        <v>1.3635304066057596E-6</v>
      </c>
      <c r="T35">
        <v>1</v>
      </c>
      <c r="U35">
        <f t="shared" si="8"/>
        <v>1.3635304066057596E-6</v>
      </c>
    </row>
    <row r="36" spans="1:21" x14ac:dyDescent="0.2">
      <c r="A36" s="40" t="s">
        <v>132</v>
      </c>
      <c r="B36" s="41" t="s">
        <v>133</v>
      </c>
      <c r="C36" s="40">
        <v>51306.771200000003</v>
      </c>
      <c r="D36" s="40">
        <v>5.0000000000000001E-4</v>
      </c>
      <c r="E36">
        <f t="shared" si="1"/>
        <v>2844.4886825797635</v>
      </c>
      <c r="F36">
        <f t="shared" si="2"/>
        <v>2844.5</v>
      </c>
      <c r="G36">
        <f t="shared" si="9"/>
        <v>-4.325851536123082E-3</v>
      </c>
      <c r="L36">
        <f>G36</f>
        <v>-4.325851536123082E-3</v>
      </c>
      <c r="O36">
        <f t="shared" ca="1" si="4"/>
        <v>-8.2582430922390256E-3</v>
      </c>
      <c r="P36">
        <f t="shared" si="7"/>
        <v>-3.7432174807965853E-3</v>
      </c>
      <c r="Q36" s="2">
        <f t="shared" si="5"/>
        <v>36288.271200000003</v>
      </c>
      <c r="S36">
        <f t="shared" si="6"/>
        <v>3.394624424261992E-7</v>
      </c>
      <c r="T36">
        <v>1</v>
      </c>
      <c r="U36">
        <f t="shared" si="8"/>
        <v>3.394624424261992E-7</v>
      </c>
    </row>
    <row r="37" spans="1:21" x14ac:dyDescent="0.2">
      <c r="A37" s="32" t="s">
        <v>132</v>
      </c>
      <c r="B37" s="46" t="s">
        <v>133</v>
      </c>
      <c r="C37" s="32">
        <v>51308.875899999999</v>
      </c>
      <c r="D37" s="32">
        <v>1E-3</v>
      </c>
      <c r="E37">
        <f t="shared" si="1"/>
        <v>2849.9950607327164</v>
      </c>
      <c r="F37">
        <f t="shared" si="2"/>
        <v>2850</v>
      </c>
      <c r="G37">
        <f t="shared" si="9"/>
        <v>-1.8879335111705586E-3</v>
      </c>
      <c r="K37">
        <f>G37</f>
        <v>-1.8879335111705586E-3</v>
      </c>
      <c r="O37">
        <f t="shared" ca="1" si="4"/>
        <v>-8.252444673128103E-3</v>
      </c>
      <c r="P37">
        <f t="shared" si="7"/>
        <v>-3.7422864274622163E-3</v>
      </c>
      <c r="Q37" s="2">
        <f t="shared" si="5"/>
        <v>36290.375899999999</v>
      </c>
      <c r="S37">
        <f t="shared" si="6"/>
        <v>3.4386247381593753E-6</v>
      </c>
      <c r="T37">
        <v>1</v>
      </c>
      <c r="U37">
        <f t="shared" si="8"/>
        <v>3.4386247381593753E-6</v>
      </c>
    </row>
    <row r="38" spans="1:21" x14ac:dyDescent="0.2">
      <c r="A38" s="32" t="s">
        <v>142</v>
      </c>
      <c r="B38" s="46" t="s">
        <v>133</v>
      </c>
      <c r="C38" s="32">
        <v>52049.4447</v>
      </c>
      <c r="D38" s="32">
        <v>2.9999999999999997E-4</v>
      </c>
      <c r="E38">
        <f t="shared" si="1"/>
        <v>4787.4929754407012</v>
      </c>
      <c r="F38">
        <f t="shared" si="2"/>
        <v>4787.5</v>
      </c>
      <c r="G38">
        <f t="shared" si="9"/>
        <v>-2.6849935748032294E-3</v>
      </c>
      <c r="K38">
        <f>G38</f>
        <v>-2.6849935748032294E-3</v>
      </c>
      <c r="O38">
        <f t="shared" ca="1" si="4"/>
        <v>-6.2098197590530349E-3</v>
      </c>
      <c r="P38">
        <f t="shared" si="7"/>
        <v>-3.2591924288242428E-3</v>
      </c>
      <c r="Q38" s="2">
        <f t="shared" si="5"/>
        <v>37030.9447</v>
      </c>
      <c r="S38">
        <f t="shared" si="6"/>
        <v>3.2970432395904501E-7</v>
      </c>
      <c r="T38">
        <v>1</v>
      </c>
      <c r="U38">
        <f t="shared" si="8"/>
        <v>3.2970432395904501E-7</v>
      </c>
    </row>
    <row r="39" spans="1:21" x14ac:dyDescent="0.2">
      <c r="A39" s="72" t="s">
        <v>204</v>
      </c>
      <c r="B39" s="11" t="s">
        <v>113</v>
      </c>
      <c r="C39">
        <v>52053.455999999998</v>
      </c>
      <c r="D39" s="73" t="s">
        <v>300</v>
      </c>
      <c r="E39">
        <f t="shared" si="1"/>
        <v>4797.9874566897961</v>
      </c>
      <c r="F39">
        <f t="shared" si="2"/>
        <v>4798</v>
      </c>
      <c r="G39">
        <f t="shared" si="9"/>
        <v>-4.7944228062988259E-3</v>
      </c>
      <c r="J39">
        <f>G39</f>
        <v>-4.7944228062988259E-3</v>
      </c>
      <c r="O39">
        <f t="shared" ca="1" si="4"/>
        <v>-6.1987500498412729E-3</v>
      </c>
      <c r="P39">
        <f t="shared" si="7"/>
        <v>-3.2557316155525607E-3</v>
      </c>
      <c r="Q39" s="2">
        <f t="shared" si="5"/>
        <v>37034.955999999998</v>
      </c>
      <c r="S39">
        <f t="shared" si="6"/>
        <v>2.3675705804801593E-6</v>
      </c>
      <c r="T39">
        <v>1</v>
      </c>
      <c r="U39">
        <f t="shared" si="8"/>
        <v>2.3675705804801593E-6</v>
      </c>
    </row>
    <row r="40" spans="1:21" x14ac:dyDescent="0.2">
      <c r="A40" s="32" t="s">
        <v>142</v>
      </c>
      <c r="B40" s="46" t="s">
        <v>133</v>
      </c>
      <c r="C40" s="32">
        <v>52119.392999999996</v>
      </c>
      <c r="D40" s="32">
        <v>2.9999999999999997E-4</v>
      </c>
      <c r="E40">
        <f t="shared" si="1"/>
        <v>4970.4937788601292</v>
      </c>
      <c r="F40">
        <f t="shared" si="2"/>
        <v>4970.5</v>
      </c>
      <c r="G40">
        <f t="shared" si="9"/>
        <v>-2.37790299433982E-3</v>
      </c>
      <c r="K40">
        <f>G40</f>
        <v>-2.37790299433982E-3</v>
      </c>
      <c r="O40">
        <f t="shared" ca="1" si="4"/>
        <v>-6.0168905413623321E-3</v>
      </c>
      <c r="P40">
        <f t="shared" si="7"/>
        <v>-3.1975747383126613E-3</v>
      </c>
      <c r="Q40" s="2">
        <f t="shared" si="5"/>
        <v>37100.892999999996</v>
      </c>
      <c r="S40">
        <f t="shared" si="6"/>
        <v>6.7186176786747914E-7</v>
      </c>
      <c r="T40">
        <v>1</v>
      </c>
      <c r="U40">
        <f t="shared" si="8"/>
        <v>6.7186176786747914E-7</v>
      </c>
    </row>
    <row r="41" spans="1:21" x14ac:dyDescent="0.2">
      <c r="A41" s="32" t="s">
        <v>142</v>
      </c>
      <c r="B41" s="46" t="s">
        <v>113</v>
      </c>
      <c r="C41" s="32">
        <v>52320.6342</v>
      </c>
      <c r="D41" s="32">
        <v>4.0000000000000002E-4</v>
      </c>
      <c r="E41">
        <f t="shared" si="1"/>
        <v>5496.9869356786985</v>
      </c>
      <c r="F41">
        <f t="shared" si="2"/>
        <v>5497</v>
      </c>
      <c r="G41">
        <f t="shared" si="9"/>
        <v>-4.9935685965465382E-3</v>
      </c>
      <c r="K41">
        <f>G41</f>
        <v>-4.9935685965465382E-3</v>
      </c>
      <c r="O41">
        <f t="shared" ca="1" si="4"/>
        <v>-5.4618236937439973E-3</v>
      </c>
      <c r="P41">
        <f t="shared" si="7"/>
        <v>-3.0049063547978564E-3</v>
      </c>
      <c r="Q41" s="2">
        <f t="shared" si="5"/>
        <v>37302.1342</v>
      </c>
      <c r="S41">
        <f t="shared" si="6"/>
        <v>3.9547775117568926E-6</v>
      </c>
      <c r="T41">
        <v>1</v>
      </c>
      <c r="U41">
        <f t="shared" si="8"/>
        <v>3.9547775117568926E-6</v>
      </c>
    </row>
    <row r="42" spans="1:21" x14ac:dyDescent="0.2">
      <c r="A42" s="32" t="s">
        <v>142</v>
      </c>
      <c r="B42" s="46" t="s">
        <v>113</v>
      </c>
      <c r="C42" s="32">
        <v>52348.5389</v>
      </c>
      <c r="D42" s="32">
        <v>4.0000000000000002E-4</v>
      </c>
      <c r="E42">
        <f t="shared" si="1"/>
        <v>5569.9920340038643</v>
      </c>
      <c r="F42">
        <f t="shared" si="2"/>
        <v>5570</v>
      </c>
      <c r="G42">
        <f t="shared" si="9"/>
        <v>-3.0448384786723182E-3</v>
      </c>
      <c r="K42">
        <f>G42</f>
        <v>-3.0448384786723182E-3</v>
      </c>
      <c r="O42">
        <f t="shared" ca="1" si="4"/>
        <v>-5.3848628582717495E-3</v>
      </c>
      <c r="P42">
        <f t="shared" si="7"/>
        <v>-2.9763894351991752E-3</v>
      </c>
      <c r="Q42" s="2">
        <f t="shared" si="5"/>
        <v>37330.0389</v>
      </c>
      <c r="S42">
        <f t="shared" si="6"/>
        <v>4.6852715523882193E-9</v>
      </c>
      <c r="T42">
        <v>1</v>
      </c>
      <c r="U42">
        <f t="shared" si="8"/>
        <v>4.6852715523882193E-9</v>
      </c>
    </row>
    <row r="43" spans="1:21" x14ac:dyDescent="0.2">
      <c r="A43" s="32" t="s">
        <v>142</v>
      </c>
      <c r="B43" s="46" t="s">
        <v>113</v>
      </c>
      <c r="C43" s="32">
        <v>52387.520100000002</v>
      </c>
      <c r="D43" s="32">
        <v>2.0000000000000001E-4</v>
      </c>
      <c r="E43">
        <f t="shared" si="1"/>
        <v>5671.9757979874657</v>
      </c>
      <c r="F43">
        <f t="shared" si="2"/>
        <v>5672</v>
      </c>
      <c r="O43">
        <f t="shared" ca="1" si="4"/>
        <v>-5.2773285402146364E-3</v>
      </c>
      <c r="P43">
        <f t="shared" si="7"/>
        <v>-2.9358084120863887E-3</v>
      </c>
      <c r="Q43" s="2">
        <f t="shared" si="5"/>
        <v>37369.020100000002</v>
      </c>
      <c r="R43" s="49">
        <f>+C43-(C$7+F43*C$8)</f>
        <v>-9.2507224107976072E-3</v>
      </c>
      <c r="S43">
        <f t="shared" si="6"/>
        <v>8.6189710324772039E-6</v>
      </c>
      <c r="U43">
        <f t="shared" si="8"/>
        <v>0</v>
      </c>
    </row>
    <row r="44" spans="1:21" x14ac:dyDescent="0.2">
      <c r="A44" s="32" t="s">
        <v>142</v>
      </c>
      <c r="B44" s="46" t="s">
        <v>113</v>
      </c>
      <c r="C44" s="32">
        <v>52387.520299999996</v>
      </c>
      <c r="D44" s="32">
        <v>1E-4</v>
      </c>
      <c r="E44">
        <f t="shared" si="1"/>
        <v>5671.9763212333455</v>
      </c>
      <c r="F44">
        <f t="shared" si="2"/>
        <v>5672</v>
      </c>
      <c r="O44">
        <f t="shared" ca="1" si="4"/>
        <v>-5.2773285402146364E-3</v>
      </c>
      <c r="P44">
        <f t="shared" si="7"/>
        <v>-2.9358084120863887E-3</v>
      </c>
      <c r="Q44" s="2">
        <f t="shared" si="5"/>
        <v>37369.020299999996</v>
      </c>
      <c r="R44" s="49">
        <f>+C44-(C$7+F44*C$8)</f>
        <v>-9.0507224158500321E-3</v>
      </c>
      <c r="S44">
        <f t="shared" si="6"/>
        <v>8.6189710324772039E-6</v>
      </c>
      <c r="U44">
        <f t="shared" si="8"/>
        <v>0</v>
      </c>
    </row>
    <row r="45" spans="1:21" x14ac:dyDescent="0.2">
      <c r="A45" s="32" t="s">
        <v>142</v>
      </c>
      <c r="B45" s="46" t="s">
        <v>133</v>
      </c>
      <c r="C45" s="32">
        <v>52401.467199999999</v>
      </c>
      <c r="D45" s="32">
        <v>2.0000000000000001E-4</v>
      </c>
      <c r="E45">
        <f t="shared" si="1"/>
        <v>5708.4646119453573</v>
      </c>
      <c r="F45">
        <f t="shared" si="2"/>
        <v>5708.5</v>
      </c>
      <c r="O45">
        <f t="shared" ca="1" si="4"/>
        <v>-5.2388481224785125E-3</v>
      </c>
      <c r="P45">
        <f t="shared" si="7"/>
        <v>-2.9210784826388513E-3</v>
      </c>
      <c r="Q45" s="2">
        <f t="shared" si="5"/>
        <v>37382.967199999999</v>
      </c>
      <c r="R45" s="49">
        <f>+G45</f>
        <v>0</v>
      </c>
      <c r="S45">
        <f t="shared" si="6"/>
        <v>8.5326995017356933E-6</v>
      </c>
      <c r="U45">
        <f t="shared" si="8"/>
        <v>0</v>
      </c>
    </row>
    <row r="46" spans="1:21" x14ac:dyDescent="0.2">
      <c r="A46" s="32" t="s">
        <v>142</v>
      </c>
      <c r="B46" s="46" t="s">
        <v>113</v>
      </c>
      <c r="C46" s="32">
        <v>52402.429600000003</v>
      </c>
      <c r="D46" s="32">
        <v>2.0000000000000001E-4</v>
      </c>
      <c r="E46">
        <f t="shared" si="1"/>
        <v>5710.982471181559</v>
      </c>
      <c r="F46">
        <f t="shared" si="2"/>
        <v>5711</v>
      </c>
      <c r="G46">
        <f t="shared" ref="G46:G74" si="11">+C46-(C$7+F46*C$8)</f>
        <v>-6.7000309718423523E-3</v>
      </c>
      <c r="K46">
        <f>G46</f>
        <v>-6.7000309718423523E-3</v>
      </c>
      <c r="O46">
        <f t="shared" ca="1" si="4"/>
        <v>-5.2362124774280932E-3</v>
      </c>
      <c r="P46">
        <f t="shared" si="7"/>
        <v>-2.9200655661200765E-3</v>
      </c>
      <c r="Q46" s="2">
        <f t="shared" si="5"/>
        <v>37383.929600000003</v>
      </c>
      <c r="S46">
        <f t="shared" si="6"/>
        <v>1.4288138468457169E-5</v>
      </c>
      <c r="T46">
        <v>1</v>
      </c>
      <c r="U46">
        <f t="shared" si="8"/>
        <v>1.4288138468457169E-5</v>
      </c>
    </row>
    <row r="47" spans="1:21" x14ac:dyDescent="0.2">
      <c r="A47" s="42" t="s">
        <v>134</v>
      </c>
      <c r="B47" s="43" t="s">
        <v>133</v>
      </c>
      <c r="C47" s="42">
        <v>52751.410799999998</v>
      </c>
      <c r="D47" s="42">
        <v>1E-4</v>
      </c>
      <c r="E47">
        <f t="shared" si="1"/>
        <v>6623.997369017221</v>
      </c>
      <c r="F47">
        <f t="shared" si="2"/>
        <v>6624</v>
      </c>
      <c r="G47">
        <f t="shared" si="11"/>
        <v>-1.0056391547550447E-3</v>
      </c>
      <c r="L47">
        <f>G47</f>
        <v>-1.0056391547550447E-3</v>
      </c>
      <c r="O47">
        <f t="shared" ca="1" si="4"/>
        <v>-4.2736749050149127E-3</v>
      </c>
      <c r="P47">
        <f t="shared" si="7"/>
        <v>-2.5157093009303536E-3</v>
      </c>
      <c r="Q47" s="2">
        <f t="shared" si="5"/>
        <v>37732.910799999998</v>
      </c>
      <c r="S47">
        <f t="shared" si="6"/>
        <v>2.2803118463699188E-6</v>
      </c>
      <c r="T47">
        <v>1</v>
      </c>
      <c r="U47">
        <f t="shared" si="8"/>
        <v>2.2803118463699188E-6</v>
      </c>
    </row>
    <row r="48" spans="1:21" x14ac:dyDescent="0.2">
      <c r="A48" t="s">
        <v>328</v>
      </c>
      <c r="B48" s="11" t="s">
        <v>133</v>
      </c>
      <c r="C48" s="19">
        <v>52755.423999999999</v>
      </c>
      <c r="E48">
        <f t="shared" si="1"/>
        <v>6634.4968211023051</v>
      </c>
      <c r="F48">
        <f t="shared" si="2"/>
        <v>6634.5</v>
      </c>
      <c r="G48">
        <f t="shared" si="11"/>
        <v>-1.2150683760410175E-3</v>
      </c>
      <c r="K48">
        <f t="shared" ref="K48:K55" si="12">G48</f>
        <v>-1.2150683760410175E-3</v>
      </c>
      <c r="O48">
        <f t="shared" ca="1" si="4"/>
        <v>-4.2626051958031506E-3</v>
      </c>
      <c r="P48">
        <f t="shared" si="7"/>
        <v>-2.5106594523142669E-3</v>
      </c>
      <c r="Q48" s="2">
        <f t="shared" si="5"/>
        <v>37736.923999999999</v>
      </c>
      <c r="S48">
        <f t="shared" si="6"/>
        <v>1.678556236918877E-6</v>
      </c>
      <c r="T48">
        <v>1</v>
      </c>
      <c r="U48">
        <f t="shared" si="8"/>
        <v>1.678556236918877E-6</v>
      </c>
    </row>
    <row r="49" spans="1:22" x14ac:dyDescent="0.2">
      <c r="A49" t="s">
        <v>328</v>
      </c>
      <c r="B49" s="11" t="s">
        <v>113</v>
      </c>
      <c r="C49" s="19">
        <v>52761.347800000003</v>
      </c>
      <c r="E49">
        <f t="shared" si="1"/>
        <v>6649.99484120139</v>
      </c>
      <c r="F49">
        <f t="shared" si="2"/>
        <v>6650</v>
      </c>
      <c r="G49">
        <f t="shared" si="11"/>
        <v>-1.9718448529602028E-3</v>
      </c>
      <c r="K49">
        <f t="shared" si="12"/>
        <v>-1.9718448529602028E-3</v>
      </c>
      <c r="O49">
        <f t="shared" ca="1" si="4"/>
        <v>-4.2462641964905509E-3</v>
      </c>
      <c r="P49">
        <f t="shared" si="7"/>
        <v>-2.5031883092826055E-3</v>
      </c>
      <c r="Q49" s="2">
        <f t="shared" si="5"/>
        <v>37742.847800000003</v>
      </c>
      <c r="S49">
        <f t="shared" si="6"/>
        <v>2.8232586857663706E-7</v>
      </c>
      <c r="T49">
        <v>1</v>
      </c>
      <c r="U49">
        <f t="shared" si="8"/>
        <v>2.8232586857663706E-7</v>
      </c>
    </row>
    <row r="50" spans="1:22" x14ac:dyDescent="0.2">
      <c r="A50" s="55" t="s">
        <v>157</v>
      </c>
      <c r="B50" s="41" t="s">
        <v>113</v>
      </c>
      <c r="C50" s="33">
        <v>53192.121400000004</v>
      </c>
      <c r="D50" s="55"/>
      <c r="E50">
        <f t="shared" si="1"/>
        <v>7776.9974258515285</v>
      </c>
      <c r="F50">
        <f t="shared" si="2"/>
        <v>7777</v>
      </c>
      <c r="G50">
        <f t="shared" si="11"/>
        <v>-9.8391540814191103E-4</v>
      </c>
      <c r="K50">
        <f t="shared" si="12"/>
        <v>-9.8391540814191103E-4</v>
      </c>
      <c r="O50">
        <f t="shared" ca="1" si="4"/>
        <v>-3.0581154077614654E-3</v>
      </c>
      <c r="P50">
        <f t="shared" si="7"/>
        <v>-1.9069117026106639E-3</v>
      </c>
      <c r="Q50" s="2">
        <f t="shared" si="5"/>
        <v>38173.621400000004</v>
      </c>
      <c r="S50">
        <f t="shared" si="6"/>
        <v>8.5192215960304888E-7</v>
      </c>
      <c r="T50">
        <v>1</v>
      </c>
      <c r="U50">
        <f t="shared" si="8"/>
        <v>8.5192215960304888E-7</v>
      </c>
    </row>
    <row r="51" spans="1:22" x14ac:dyDescent="0.2">
      <c r="A51" s="33" t="s">
        <v>112</v>
      </c>
      <c r="B51" s="41" t="s">
        <v>113</v>
      </c>
      <c r="C51" s="33">
        <v>53218.493999999999</v>
      </c>
      <c r="D51" s="33">
        <v>2.9999999999999997E-4</v>
      </c>
      <c r="E51">
        <f t="shared" si="1"/>
        <v>7845.99419901483</v>
      </c>
      <c r="F51">
        <f t="shared" si="2"/>
        <v>7846</v>
      </c>
      <c r="G51">
        <f t="shared" si="11"/>
        <v>-2.2173074830789119E-3</v>
      </c>
      <c r="K51">
        <f t="shared" si="12"/>
        <v>-2.2173074830789119E-3</v>
      </c>
      <c r="O51">
        <f t="shared" ca="1" si="4"/>
        <v>-2.9853716043698898E-3</v>
      </c>
      <c r="P51">
        <f t="shared" si="7"/>
        <v>-1.8670047783454916E-3</v>
      </c>
      <c r="Q51" s="2">
        <f t="shared" si="5"/>
        <v>38199.993999999999</v>
      </c>
      <c r="S51">
        <f t="shared" si="6"/>
        <v>1.2271198494354985E-7</v>
      </c>
      <c r="T51">
        <v>1</v>
      </c>
      <c r="U51">
        <f t="shared" si="8"/>
        <v>1.2271198494354985E-7</v>
      </c>
    </row>
    <row r="52" spans="1:22" x14ac:dyDescent="0.2">
      <c r="A52" s="55" t="s">
        <v>157</v>
      </c>
      <c r="B52" s="41" t="s">
        <v>133</v>
      </c>
      <c r="C52" s="33">
        <v>53409.418700000002</v>
      </c>
      <c r="D52" s="55"/>
      <c r="E52">
        <f t="shared" si="1"/>
        <v>8345.4970245676395</v>
      </c>
      <c r="F52">
        <f t="shared" si="2"/>
        <v>8345.5</v>
      </c>
      <c r="G52">
        <f t="shared" si="11"/>
        <v>-1.1372979352017865E-3</v>
      </c>
      <c r="K52">
        <f t="shared" si="12"/>
        <v>-1.1372979352017865E-3</v>
      </c>
      <c r="O52">
        <f t="shared" ca="1" si="4"/>
        <v>-2.458769723296084E-3</v>
      </c>
      <c r="P52">
        <f t="shared" si="7"/>
        <v>-1.5664132559439522E-3</v>
      </c>
      <c r="Q52" s="2">
        <f t="shared" si="5"/>
        <v>38390.918700000002</v>
      </c>
      <c r="S52">
        <f t="shared" si="6"/>
        <v>1.8413995849565182E-7</v>
      </c>
      <c r="T52">
        <v>1</v>
      </c>
      <c r="U52">
        <f t="shared" si="8"/>
        <v>1.8413995849565182E-7</v>
      </c>
      <c r="V52" s="53" t="s">
        <v>156</v>
      </c>
    </row>
    <row r="53" spans="1:22" x14ac:dyDescent="0.2">
      <c r="A53" s="55" t="s">
        <v>157</v>
      </c>
      <c r="B53" s="41" t="s">
        <v>113</v>
      </c>
      <c r="C53" s="33">
        <v>53410.3753</v>
      </c>
      <c r="D53" s="55"/>
      <c r="E53">
        <f t="shared" ref="E53:E74" si="13">+(C53-C$7)/C$8</f>
        <v>8347.999709672933</v>
      </c>
      <c r="F53">
        <f t="shared" ref="F53:F74" si="14">ROUND(2*E53,0)/2</f>
        <v>8348</v>
      </c>
      <c r="G53">
        <f t="shared" si="11"/>
        <v>-1.1097155947936699E-4</v>
      </c>
      <c r="K53">
        <f t="shared" si="12"/>
        <v>-1.1097155947936699E-4</v>
      </c>
      <c r="O53">
        <f t="shared" ref="O53:O74" ca="1" si="15">+C$11+C$12*$F53</f>
        <v>-2.4561340782456656E-3</v>
      </c>
      <c r="P53">
        <f t="shared" si="7"/>
        <v>-1.5648570847607416E-3</v>
      </c>
      <c r="Q53" s="2">
        <f t="shared" ref="Q53:Q74" si="16">+C53-15018.5</f>
        <v>38391.8753</v>
      </c>
      <c r="S53">
        <f t="shared" si="6"/>
        <v>2.1137831206226986E-6</v>
      </c>
      <c r="T53">
        <v>1</v>
      </c>
      <c r="U53">
        <f t="shared" si="8"/>
        <v>2.1137831206226986E-6</v>
      </c>
      <c r="V53" s="53" t="s">
        <v>156</v>
      </c>
    </row>
    <row r="54" spans="1:22" x14ac:dyDescent="0.2">
      <c r="A54" s="55" t="s">
        <v>157</v>
      </c>
      <c r="B54" s="41" t="s">
        <v>133</v>
      </c>
      <c r="C54" s="33">
        <v>53411.326300000001</v>
      </c>
      <c r="D54" s="55"/>
      <c r="E54">
        <f t="shared" si="13"/>
        <v>8350.4877438932363</v>
      </c>
      <c r="F54">
        <f t="shared" si="14"/>
        <v>8350.5</v>
      </c>
      <c r="G54">
        <f t="shared" si="11"/>
        <v>-4.6846451878082007E-3</v>
      </c>
      <c r="K54">
        <f t="shared" si="12"/>
        <v>-4.6846451878082007E-3</v>
      </c>
      <c r="O54">
        <f t="shared" ca="1" si="15"/>
        <v>-2.4534984331952454E-3</v>
      </c>
      <c r="P54">
        <f t="shared" si="7"/>
        <v>-1.563300398546563E-3</v>
      </c>
      <c r="Q54" s="2">
        <f t="shared" si="16"/>
        <v>38392.826300000001</v>
      </c>
      <c r="S54">
        <f t="shared" si="6"/>
        <v>9.7427932934507768E-6</v>
      </c>
      <c r="T54">
        <v>1</v>
      </c>
      <c r="U54">
        <f t="shared" si="8"/>
        <v>9.7427932934507768E-6</v>
      </c>
      <c r="V54" s="53" t="s">
        <v>156</v>
      </c>
    </row>
    <row r="55" spans="1:22" x14ac:dyDescent="0.2">
      <c r="A55" s="44" t="s">
        <v>120</v>
      </c>
      <c r="B55" s="45"/>
      <c r="C55" s="33">
        <v>53516.4427</v>
      </c>
      <c r="D55" s="33">
        <v>1.1999999999999999E-3</v>
      </c>
      <c r="E55">
        <f t="shared" si="13"/>
        <v>8625.4963667269403</v>
      </c>
      <c r="F55">
        <f t="shared" si="14"/>
        <v>8625.5</v>
      </c>
      <c r="G55">
        <f t="shared" si="11"/>
        <v>-1.3887440363760106E-3</v>
      </c>
      <c r="K55">
        <f t="shared" si="12"/>
        <v>-1.3887440363760106E-3</v>
      </c>
      <c r="O55">
        <f t="shared" ca="1" si="15"/>
        <v>-2.1635774776491076E-3</v>
      </c>
      <c r="P55">
        <f t="shared" si="7"/>
        <v>-1.3889206509308367E-3</v>
      </c>
      <c r="Q55" s="2">
        <f t="shared" si="16"/>
        <v>38497.9427</v>
      </c>
      <c r="S55">
        <f t="shared" si="6"/>
        <v>3.1192700976398295E-14</v>
      </c>
      <c r="T55">
        <v>1</v>
      </c>
      <c r="U55">
        <f t="shared" si="8"/>
        <v>3.1192700976398295E-14</v>
      </c>
    </row>
    <row r="56" spans="1:22" x14ac:dyDescent="0.2">
      <c r="A56" s="57" t="s">
        <v>122</v>
      </c>
      <c r="B56" s="55"/>
      <c r="C56" s="58">
        <v>53822.8</v>
      </c>
      <c r="D56" s="33">
        <v>2.0000000000000001E-4</v>
      </c>
      <c r="E56">
        <f t="shared" si="13"/>
        <v>9426.9973615103736</v>
      </c>
      <c r="F56">
        <f t="shared" si="14"/>
        <v>9427</v>
      </c>
      <c r="G56">
        <f t="shared" si="11"/>
        <v>-1.0085084868478589E-3</v>
      </c>
      <c r="L56">
        <f>G56</f>
        <v>-1.0085084868478589E-3</v>
      </c>
      <c r="O56">
        <f t="shared" ca="1" si="15"/>
        <v>-1.3185896744846333E-3</v>
      </c>
      <c r="P56">
        <f t="shared" si="7"/>
        <v>-8.4513284492077848E-4</v>
      </c>
      <c r="Q56" s="2">
        <f t="shared" si="16"/>
        <v>38804.300000000003</v>
      </c>
      <c r="S56">
        <f t="shared" si="6"/>
        <v>2.6691600375085588E-8</v>
      </c>
      <c r="T56">
        <v>1</v>
      </c>
      <c r="U56">
        <f t="shared" si="8"/>
        <v>2.6691600375085588E-8</v>
      </c>
    </row>
    <row r="57" spans="1:22" x14ac:dyDescent="0.2">
      <c r="A57" s="32" t="s">
        <v>129</v>
      </c>
      <c r="B57" s="38" t="s">
        <v>113</v>
      </c>
      <c r="C57" s="52">
        <v>53937.469400000002</v>
      </c>
      <c r="D57" s="52">
        <v>4.0000000000000002E-4</v>
      </c>
      <c r="E57">
        <f t="shared" si="13"/>
        <v>9726.9988244140422</v>
      </c>
      <c r="F57">
        <f t="shared" si="14"/>
        <v>9727</v>
      </c>
      <c r="G57">
        <f t="shared" si="11"/>
        <v>-4.4934359902981669E-4</v>
      </c>
      <c r="K57">
        <f t="shared" ref="K57:K64" si="17">G57</f>
        <v>-4.4934359902981669E-4</v>
      </c>
      <c r="O57">
        <f t="shared" ca="1" si="15"/>
        <v>-1.0023122684343008E-3</v>
      </c>
      <c r="P57">
        <f t="shared" si="7"/>
        <v>-6.2797869424728288E-4</v>
      </c>
      <c r="Q57" s="2">
        <f t="shared" si="16"/>
        <v>38918.969400000002</v>
      </c>
      <c r="S57">
        <f t="shared" si="6"/>
        <v>3.1910497243353216E-8</v>
      </c>
      <c r="T57">
        <v>1</v>
      </c>
      <c r="U57">
        <f t="shared" si="8"/>
        <v>3.1910497243353216E-8</v>
      </c>
    </row>
    <row r="58" spans="1:22" x14ac:dyDescent="0.2">
      <c r="A58" s="32" t="s">
        <v>129</v>
      </c>
      <c r="B58" s="38" t="s">
        <v>113</v>
      </c>
      <c r="C58" s="52">
        <v>53965.373899999999</v>
      </c>
      <c r="D58" s="52">
        <v>6.9999999999999999E-4</v>
      </c>
      <c r="E58">
        <f t="shared" si="13"/>
        <v>9800.0033994933092</v>
      </c>
      <c r="F58">
        <f t="shared" si="14"/>
        <v>9800</v>
      </c>
      <c r="G58">
        <f t="shared" si="11"/>
        <v>1.2993865238968283E-3</v>
      </c>
      <c r="K58">
        <f t="shared" si="17"/>
        <v>1.2993865238968283E-3</v>
      </c>
      <c r="O58">
        <f t="shared" ca="1" si="15"/>
        <v>-9.2535143296205297E-4</v>
      </c>
      <c r="P58">
        <f t="shared" si="7"/>
        <v>-5.7401594865977724E-4</v>
      </c>
      <c r="Q58" s="2">
        <f t="shared" si="16"/>
        <v>38946.873899999999</v>
      </c>
      <c r="S58">
        <f t="shared" si="6"/>
        <v>3.5096368241812032E-6</v>
      </c>
      <c r="T58">
        <v>1</v>
      </c>
      <c r="U58">
        <f t="shared" si="8"/>
        <v>3.5096368241812032E-6</v>
      </c>
    </row>
    <row r="59" spans="1:22" x14ac:dyDescent="0.2">
      <c r="A59" s="33" t="s">
        <v>130</v>
      </c>
      <c r="B59" s="43"/>
      <c r="C59" s="33">
        <v>54218.4067</v>
      </c>
      <c r="D59" s="33">
        <v>2E-3</v>
      </c>
      <c r="E59">
        <f t="shared" si="13"/>
        <v>10461.995266221591</v>
      </c>
      <c r="F59">
        <f t="shared" si="14"/>
        <v>10462</v>
      </c>
      <c r="G59">
        <f t="shared" si="11"/>
        <v>-1.8093896069331095E-3</v>
      </c>
      <c r="K59">
        <f t="shared" si="17"/>
        <v>-1.8093896069331095E-3</v>
      </c>
      <c r="O59">
        <f t="shared" ca="1" si="15"/>
        <v>-2.274326236109854E-4</v>
      </c>
      <c r="P59">
        <f t="shared" si="7"/>
        <v>-6.4607270481866451E-5</v>
      </c>
      <c r="Q59" s="2">
        <f t="shared" si="16"/>
        <v>39199.9067</v>
      </c>
      <c r="S59">
        <f t="shared" si="6"/>
        <v>3.0442654015922585E-6</v>
      </c>
      <c r="T59">
        <v>1</v>
      </c>
      <c r="U59">
        <f t="shared" si="8"/>
        <v>3.0442654015922585E-6</v>
      </c>
    </row>
    <row r="60" spans="1:22" x14ac:dyDescent="0.2">
      <c r="A60" t="s">
        <v>346</v>
      </c>
      <c r="B60" s="11" t="s">
        <v>113</v>
      </c>
      <c r="C60" s="19">
        <v>54218.406999999999</v>
      </c>
      <c r="E60">
        <f t="shared" si="13"/>
        <v>10461.996051090429</v>
      </c>
      <c r="F60">
        <f t="shared" si="14"/>
        <v>10462</v>
      </c>
      <c r="G60">
        <f t="shared" si="11"/>
        <v>-1.5093896072357893E-3</v>
      </c>
      <c r="K60">
        <f t="shared" si="17"/>
        <v>-1.5093896072357893E-3</v>
      </c>
      <c r="O60">
        <f t="shared" ca="1" si="15"/>
        <v>-2.274326236109854E-4</v>
      </c>
      <c r="P60">
        <f t="shared" si="7"/>
        <v>-6.4607270481866451E-5</v>
      </c>
      <c r="Q60" s="2">
        <f t="shared" si="16"/>
        <v>39199.906999999999</v>
      </c>
      <c r="S60">
        <f t="shared" si="6"/>
        <v>2.0873960005961257E-6</v>
      </c>
      <c r="T60">
        <v>1</v>
      </c>
      <c r="U60">
        <f t="shared" si="8"/>
        <v>2.0873960005961257E-6</v>
      </c>
    </row>
    <row r="61" spans="1:22" x14ac:dyDescent="0.2">
      <c r="A61" s="17" t="s">
        <v>244</v>
      </c>
      <c r="B61" s="11" t="s">
        <v>113</v>
      </c>
      <c r="C61">
        <v>54599.491900000001</v>
      </c>
      <c r="D61" s="73" t="s">
        <v>301</v>
      </c>
      <c r="E61">
        <f t="shared" si="13"/>
        <v>11459.001594770778</v>
      </c>
      <c r="F61">
        <f t="shared" si="14"/>
        <v>11459</v>
      </c>
      <c r="G61">
        <f t="shared" si="11"/>
        <v>6.0956838569836691E-4</v>
      </c>
      <c r="K61">
        <f t="shared" si="17"/>
        <v>6.0956838569836691E-4</v>
      </c>
      <c r="O61">
        <f t="shared" ca="1" si="15"/>
        <v>8.236626224962882E-4</v>
      </c>
      <c r="P61">
        <f t="shared" si="7"/>
        <v>7.7073359010667447E-4</v>
      </c>
      <c r="Q61" s="2">
        <f t="shared" si="16"/>
        <v>39580.991900000001</v>
      </c>
      <c r="S61">
        <f t="shared" si="6"/>
        <v>2.5974223111971558E-8</v>
      </c>
      <c r="T61">
        <v>1</v>
      </c>
      <c r="U61">
        <f t="shared" si="8"/>
        <v>2.5974223111971558E-8</v>
      </c>
    </row>
    <row r="62" spans="1:22" x14ac:dyDescent="0.2">
      <c r="A62" s="32" t="s">
        <v>142</v>
      </c>
      <c r="B62" s="46" t="s">
        <v>133</v>
      </c>
      <c r="C62" s="32">
        <v>54709.381099999999</v>
      </c>
      <c r="D62" s="32">
        <v>2.9999999999999997E-4</v>
      </c>
      <c r="E62">
        <f t="shared" si="13"/>
        <v>11746.496957590443</v>
      </c>
      <c r="F62">
        <f t="shared" si="14"/>
        <v>11746.5</v>
      </c>
      <c r="G62">
        <f t="shared" si="11"/>
        <v>-1.1628985885181464E-3</v>
      </c>
      <c r="K62">
        <f t="shared" si="17"/>
        <v>-1.1628985885181464E-3</v>
      </c>
      <c r="O62">
        <f t="shared" ca="1" si="15"/>
        <v>1.1267618032945251E-3</v>
      </c>
      <c r="P62">
        <f t="shared" si="7"/>
        <v>1.0268325543524824E-3</v>
      </c>
      <c r="Q62" s="2">
        <f t="shared" si="16"/>
        <v>39690.881099999999</v>
      </c>
      <c r="S62">
        <f t="shared" si="6"/>
        <v>4.7949224780575102E-6</v>
      </c>
      <c r="T62">
        <v>1</v>
      </c>
      <c r="U62">
        <f t="shared" si="8"/>
        <v>4.7949224780575102E-6</v>
      </c>
    </row>
    <row r="63" spans="1:22" x14ac:dyDescent="0.2">
      <c r="A63" s="32" t="s">
        <v>142</v>
      </c>
      <c r="B63" s="46" t="s">
        <v>113</v>
      </c>
      <c r="C63" s="32">
        <v>54710.339699999997</v>
      </c>
      <c r="D63" s="32">
        <v>4.0000000000000002E-4</v>
      </c>
      <c r="E63">
        <f t="shared" si="13"/>
        <v>11749.004875154666</v>
      </c>
      <c r="F63">
        <f t="shared" si="14"/>
        <v>11749</v>
      </c>
      <c r="G63">
        <f t="shared" si="11"/>
        <v>1.8634277803357691E-3</v>
      </c>
      <c r="K63">
        <f t="shared" si="17"/>
        <v>1.8634277803357691E-3</v>
      </c>
      <c r="O63">
        <f t="shared" ca="1" si="15"/>
        <v>1.1293974483449435E-3</v>
      </c>
      <c r="P63">
        <f t="shared" si="7"/>
        <v>1.0290893736637731E-3</v>
      </c>
      <c r="Q63" s="2">
        <f t="shared" si="16"/>
        <v>39691.839699999997</v>
      </c>
      <c r="S63">
        <f t="shared" si="6"/>
        <v>6.9612057684796499E-7</v>
      </c>
      <c r="T63">
        <v>1</v>
      </c>
      <c r="U63">
        <f t="shared" si="8"/>
        <v>6.9612057684796499E-7</v>
      </c>
    </row>
    <row r="64" spans="1:22" x14ac:dyDescent="0.2">
      <c r="A64" s="32" t="s">
        <v>143</v>
      </c>
      <c r="B64" s="46" t="s">
        <v>113</v>
      </c>
      <c r="C64" s="32">
        <v>54908.525999999998</v>
      </c>
      <c r="D64" s="32">
        <v>6.9999999999999999E-4</v>
      </c>
      <c r="E64">
        <f t="shared" si="13"/>
        <v>12267.505712583536</v>
      </c>
      <c r="F64">
        <f t="shared" si="14"/>
        <v>12267.5</v>
      </c>
      <c r="G64">
        <f t="shared" si="11"/>
        <v>2.1835177758475766E-3</v>
      </c>
      <c r="K64">
        <f t="shared" si="17"/>
        <v>2.1835177758475766E-3</v>
      </c>
      <c r="O64">
        <f t="shared" ca="1" si="15"/>
        <v>1.6760302318019355E-3</v>
      </c>
      <c r="P64">
        <f t="shared" si="7"/>
        <v>1.5082840742650372E-3</v>
      </c>
      <c r="Q64" s="2">
        <f t="shared" si="16"/>
        <v>39890.025999999998</v>
      </c>
      <c r="S64">
        <f t="shared" si="6"/>
        <v>4.5594055175285784E-7</v>
      </c>
      <c r="T64">
        <v>1</v>
      </c>
      <c r="U64">
        <f t="shared" si="8"/>
        <v>4.5594055175285784E-7</v>
      </c>
    </row>
    <row r="65" spans="1:22" x14ac:dyDescent="0.2">
      <c r="A65" s="59" t="s">
        <v>136</v>
      </c>
      <c r="B65" s="55"/>
      <c r="C65" s="33">
        <v>54916.934800000003</v>
      </c>
      <c r="D65" s="33">
        <v>1E-4</v>
      </c>
      <c r="E65">
        <f t="shared" si="13"/>
        <v>12289.505062900758</v>
      </c>
      <c r="F65">
        <f t="shared" si="14"/>
        <v>12289.5</v>
      </c>
      <c r="G65">
        <f t="shared" si="11"/>
        <v>1.9351898736204021E-3</v>
      </c>
      <c r="L65">
        <f>G65</f>
        <v>1.9351898736204021E-3</v>
      </c>
      <c r="O65">
        <f t="shared" ca="1" si="15"/>
        <v>1.6992239082456277E-3</v>
      </c>
      <c r="P65">
        <f t="shared" si="7"/>
        <v>1.5291062856589771E-3</v>
      </c>
      <c r="Q65" s="2">
        <f t="shared" si="16"/>
        <v>39898.434800000003</v>
      </c>
      <c r="S65">
        <f t="shared" si="6"/>
        <v>1.6490388041162439E-7</v>
      </c>
      <c r="T65">
        <v>1</v>
      </c>
      <c r="U65">
        <f t="shared" si="8"/>
        <v>1.6490388041162439E-7</v>
      </c>
    </row>
    <row r="66" spans="1:22" x14ac:dyDescent="0.2">
      <c r="A66" s="32" t="s">
        <v>143</v>
      </c>
      <c r="B66" s="46" t="s">
        <v>113</v>
      </c>
      <c r="C66" s="32">
        <v>54932.413500000002</v>
      </c>
      <c r="D66" s="32">
        <v>8.0000000000000004E-4</v>
      </c>
      <c r="E66">
        <f t="shared" si="13"/>
        <v>12330.000893905777</v>
      </c>
      <c r="F66">
        <f t="shared" si="14"/>
        <v>12330</v>
      </c>
      <c r="G66">
        <f t="shared" si="11"/>
        <v>3.4167712874477729E-4</v>
      </c>
      <c r="K66">
        <f t="shared" ref="K66:K74" si="18">G66</f>
        <v>3.4167712874477729E-4</v>
      </c>
      <c r="O66">
        <f t="shared" ca="1" si="15"/>
        <v>1.7419213580624222E-3</v>
      </c>
      <c r="P66">
        <f t="shared" si="7"/>
        <v>1.5675423776778151E-3</v>
      </c>
      <c r="Q66" s="2">
        <f t="shared" si="16"/>
        <v>39913.913500000002</v>
      </c>
      <c r="S66">
        <f t="shared" si="6"/>
        <v>1.5027456085416588E-6</v>
      </c>
      <c r="T66">
        <v>1</v>
      </c>
      <c r="U66">
        <f t="shared" si="8"/>
        <v>1.5027456085416588E-6</v>
      </c>
    </row>
    <row r="67" spans="1:22" x14ac:dyDescent="0.2">
      <c r="A67" s="32" t="s">
        <v>143</v>
      </c>
      <c r="B67" s="46" t="s">
        <v>113</v>
      </c>
      <c r="C67" s="32">
        <v>54932.609499999999</v>
      </c>
      <c r="D67" s="32">
        <v>1.6000000000000001E-3</v>
      </c>
      <c r="E67">
        <f t="shared" si="13"/>
        <v>12330.51367488072</v>
      </c>
      <c r="F67">
        <f t="shared" si="14"/>
        <v>12330.5</v>
      </c>
      <c r="G67">
        <f t="shared" si="11"/>
        <v>5.2269424049882218E-3</v>
      </c>
      <c r="K67">
        <f t="shared" si="18"/>
        <v>5.2269424049882218E-3</v>
      </c>
      <c r="O67">
        <f t="shared" ca="1" si="15"/>
        <v>1.7424484870725062E-3</v>
      </c>
      <c r="P67">
        <f t="shared" si="7"/>
        <v>1.568017741983156E-3</v>
      </c>
      <c r="Q67" s="2">
        <f t="shared" si="16"/>
        <v>39914.109499999999</v>
      </c>
      <c r="S67">
        <f t="shared" si="6"/>
        <v>1.3387729689546734E-5</v>
      </c>
      <c r="T67">
        <v>1</v>
      </c>
      <c r="U67">
        <f t="shared" si="8"/>
        <v>1.3387729689546734E-5</v>
      </c>
    </row>
    <row r="68" spans="1:22" x14ac:dyDescent="0.2">
      <c r="A68" s="32" t="s">
        <v>142</v>
      </c>
      <c r="B68" s="46" t="s">
        <v>113</v>
      </c>
      <c r="C68" s="32">
        <v>54977.518100000001</v>
      </c>
      <c r="D68" s="32">
        <v>2.0000000000000001E-4</v>
      </c>
      <c r="E68">
        <f t="shared" si="13"/>
        <v>12448.004877389467</v>
      </c>
      <c r="F68">
        <f t="shared" si="14"/>
        <v>12448</v>
      </c>
      <c r="G68">
        <f t="shared" si="11"/>
        <v>1.8642819850356318E-3</v>
      </c>
      <c r="K68">
        <f t="shared" si="18"/>
        <v>1.8642819850356318E-3</v>
      </c>
      <c r="O68">
        <f t="shared" ca="1" si="15"/>
        <v>1.8663238044422208E-3</v>
      </c>
      <c r="P68">
        <f t="shared" si="7"/>
        <v>1.6802996260871506E-3</v>
      </c>
      <c r="Q68" s="2">
        <f t="shared" si="16"/>
        <v>39959.018100000001</v>
      </c>
      <c r="S68">
        <f t="shared" si="6"/>
        <v>3.3849508404247802E-8</v>
      </c>
      <c r="T68">
        <v>1</v>
      </c>
      <c r="U68">
        <f t="shared" si="8"/>
        <v>3.3849508404247802E-8</v>
      </c>
    </row>
    <row r="69" spans="1:22" x14ac:dyDescent="0.2">
      <c r="A69" s="32" t="s">
        <v>135</v>
      </c>
      <c r="B69" s="46" t="s">
        <v>133</v>
      </c>
      <c r="C69" s="32">
        <v>55283.878100000002</v>
      </c>
      <c r="D69" s="32">
        <v>4.0000000000000002E-4</v>
      </c>
      <c r="E69">
        <f t="shared" si="13"/>
        <v>13249.512935992447</v>
      </c>
      <c r="F69">
        <f t="shared" si="14"/>
        <v>13249.5</v>
      </c>
      <c r="G69">
        <f t="shared" si="11"/>
        <v>4.944517531839665E-3</v>
      </c>
      <c r="K69">
        <f t="shared" si="18"/>
        <v>4.944517531839665E-3</v>
      </c>
      <c r="O69">
        <f t="shared" ca="1" si="15"/>
        <v>2.7113116076066934E-3</v>
      </c>
      <c r="P69">
        <f t="shared" si="7"/>
        <v>2.4765542732468077E-3</v>
      </c>
      <c r="Q69" s="2">
        <f t="shared" si="16"/>
        <v>40265.378100000002</v>
      </c>
      <c r="S69">
        <f t="shared" si="6"/>
        <v>6.0908426457642742E-6</v>
      </c>
      <c r="T69">
        <v>1</v>
      </c>
      <c r="U69">
        <f t="shared" si="8"/>
        <v>6.0908426457642742E-6</v>
      </c>
    </row>
    <row r="70" spans="1:22" x14ac:dyDescent="0.2">
      <c r="A70" s="45" t="s">
        <v>140</v>
      </c>
      <c r="B70" s="43" t="s">
        <v>113</v>
      </c>
      <c r="C70" s="60">
        <v>55307.383500000004</v>
      </c>
      <c r="D70" s="60">
        <v>4.0000000000000002E-4</v>
      </c>
      <c r="E70">
        <f t="shared" si="13"/>
        <v>13311.008456036474</v>
      </c>
      <c r="F70">
        <f t="shared" si="14"/>
        <v>13311</v>
      </c>
      <c r="G70">
        <f t="shared" si="11"/>
        <v>3.2321463368134573E-3</v>
      </c>
      <c r="K70">
        <f t="shared" si="18"/>
        <v>3.2321463368134573E-3</v>
      </c>
      <c r="O70">
        <f t="shared" ca="1" si="15"/>
        <v>2.776148475847012E-3</v>
      </c>
      <c r="P70">
        <f t="shared" si="7"/>
        <v>2.539838592287103E-3</v>
      </c>
      <c r="Q70" s="2">
        <f t="shared" si="16"/>
        <v>40288.883500000004</v>
      </c>
      <c r="S70">
        <f t="shared" si="6"/>
        <v>4.7929001313116781E-7</v>
      </c>
      <c r="T70">
        <v>1</v>
      </c>
      <c r="U70">
        <f t="shared" si="8"/>
        <v>4.7929001313116781E-7</v>
      </c>
    </row>
    <row r="71" spans="1:22" x14ac:dyDescent="0.2">
      <c r="A71" s="75" t="s">
        <v>147</v>
      </c>
      <c r="B71" s="46" t="s">
        <v>113</v>
      </c>
      <c r="C71" s="32">
        <v>55341.400399999999</v>
      </c>
      <c r="D71" s="75">
        <v>3.7000000000000002E-3</v>
      </c>
      <c r="E71">
        <f t="shared" si="13"/>
        <v>13400.004472091727</v>
      </c>
      <c r="F71">
        <f t="shared" si="14"/>
        <v>13400</v>
      </c>
      <c r="G71">
        <f t="shared" si="11"/>
        <v>1.7093652495532297E-3</v>
      </c>
      <c r="K71">
        <f t="shared" si="18"/>
        <v>1.7093652495532297E-3</v>
      </c>
      <c r="O71">
        <f t="shared" ca="1" si="15"/>
        <v>2.8699774396419436E-3</v>
      </c>
      <c r="P71">
        <f t="shared" si="7"/>
        <v>2.6319726641483767E-3</v>
      </c>
      <c r="Q71" s="2">
        <f t="shared" si="16"/>
        <v>40322.900399999999</v>
      </c>
      <c r="S71">
        <f t="shared" si="6"/>
        <v>8.5120444146594151E-7</v>
      </c>
      <c r="T71">
        <v>1</v>
      </c>
      <c r="U71">
        <f t="shared" si="8"/>
        <v>8.5120444146594151E-7</v>
      </c>
    </row>
    <row r="72" spans="1:22" x14ac:dyDescent="0.2">
      <c r="A72" s="75" t="s">
        <v>147</v>
      </c>
      <c r="B72" s="46" t="s">
        <v>113</v>
      </c>
      <c r="C72" s="32">
        <v>55352.486700000001</v>
      </c>
      <c r="D72" s="75">
        <v>1E-3</v>
      </c>
      <c r="E72">
        <f t="shared" si="13"/>
        <v>13429.00877679891</v>
      </c>
      <c r="F72">
        <f t="shared" si="14"/>
        <v>13429</v>
      </c>
      <c r="G72">
        <f t="shared" si="11"/>
        <v>3.3547511920914985E-3</v>
      </c>
      <c r="K72">
        <f t="shared" si="18"/>
        <v>3.3547511920914985E-3</v>
      </c>
      <c r="O72">
        <f t="shared" ca="1" si="15"/>
        <v>2.9005509222268088E-3</v>
      </c>
      <c r="P72">
        <f t="shared" si="7"/>
        <v>2.662134873452726E-3</v>
      </c>
      <c r="Q72" s="2">
        <f t="shared" si="16"/>
        <v>40333.986700000001</v>
      </c>
      <c r="S72">
        <f t="shared" si="6"/>
        <v>4.7971736484472566E-7</v>
      </c>
      <c r="T72">
        <v>1</v>
      </c>
      <c r="U72">
        <f t="shared" si="8"/>
        <v>4.7971736484472566E-7</v>
      </c>
    </row>
    <row r="73" spans="1:22" x14ac:dyDescent="0.2">
      <c r="A73" s="74" t="s">
        <v>140</v>
      </c>
      <c r="B73" s="43" t="s">
        <v>133</v>
      </c>
      <c r="C73" s="60">
        <v>55392.430999999997</v>
      </c>
      <c r="D73" s="76">
        <v>5.0000000000000001E-4</v>
      </c>
      <c r="E73">
        <f t="shared" si="13"/>
        <v>13533.512231379311</v>
      </c>
      <c r="F73">
        <f t="shared" si="14"/>
        <v>13533.5</v>
      </c>
      <c r="G73">
        <f t="shared" si="11"/>
        <v>4.6751936242799275E-3</v>
      </c>
      <c r="K73">
        <f t="shared" si="18"/>
        <v>4.6751936242799275E-3</v>
      </c>
      <c r="O73">
        <f t="shared" ca="1" si="15"/>
        <v>3.010720885334342E-3</v>
      </c>
      <c r="P73">
        <f t="shared" si="7"/>
        <v>2.7713976400281729E-3</v>
      </c>
      <c r="Q73" s="2">
        <f t="shared" si="16"/>
        <v>40373.930999999997</v>
      </c>
      <c r="S73">
        <f t="shared" si="6"/>
        <v>3.6244391496531069E-6</v>
      </c>
      <c r="T73">
        <v>1</v>
      </c>
      <c r="U73">
        <f t="shared" si="8"/>
        <v>3.6244391496531069E-6</v>
      </c>
    </row>
    <row r="74" spans="1:22" x14ac:dyDescent="0.2">
      <c r="A74" s="44" t="s">
        <v>274</v>
      </c>
      <c r="B74" s="41" t="s">
        <v>113</v>
      </c>
      <c r="C74" s="55">
        <v>55657.505100000002</v>
      </c>
      <c r="D74" s="68" t="s">
        <v>301</v>
      </c>
      <c r="E74">
        <f t="shared" si="13"/>
        <v>14227.006901952936</v>
      </c>
      <c r="F74">
        <f t="shared" si="14"/>
        <v>14227</v>
      </c>
      <c r="G74">
        <f t="shared" si="11"/>
        <v>2.6381298084743321E-3</v>
      </c>
      <c r="K74">
        <f t="shared" si="18"/>
        <v>2.6381298084743321E-3</v>
      </c>
      <c r="O74">
        <f t="shared" ca="1" si="15"/>
        <v>3.7418488223206949E-3</v>
      </c>
      <c r="P74">
        <f t="shared" si="7"/>
        <v>3.5193070775598571E-3</v>
      </c>
      <c r="Q74" s="2">
        <f t="shared" si="16"/>
        <v>40639.005100000002</v>
      </c>
      <c r="S74">
        <f t="shared" si="6"/>
        <v>7.7647337955302378E-7</v>
      </c>
      <c r="T74">
        <v>1</v>
      </c>
      <c r="U74">
        <f t="shared" si="8"/>
        <v>7.7647337955302378E-7</v>
      </c>
    </row>
    <row r="75" spans="1:22" x14ac:dyDescent="0.2">
      <c r="A75" s="75" t="s">
        <v>151</v>
      </c>
      <c r="B75" s="46" t="s">
        <v>113</v>
      </c>
      <c r="C75" s="32">
        <v>55669.546600000001</v>
      </c>
      <c r="D75" s="75">
        <v>4.4999999999999997E-3</v>
      </c>
      <c r="E75">
        <f t="shared" ref="E75:E88" si="19">+(C75-C$7)/C$8</f>
        <v>14258.510229044159</v>
      </c>
      <c r="F75">
        <f t="shared" ref="F75:F91" si="20">ROUND(2*E75,0)/2</f>
        <v>14258.5</v>
      </c>
      <c r="G75">
        <f>+C75-(C$7+F75*C$8)</f>
        <v>3.9098421257222071E-3</v>
      </c>
      <c r="K75">
        <f>G75</f>
        <v>3.9098421257222071E-3</v>
      </c>
      <c r="O75">
        <f t="shared" ref="O75:O88" ca="1" si="21">+C$11+C$12*$F75</f>
        <v>3.7750579499559803E-3</v>
      </c>
      <c r="P75">
        <f t="shared" ref="P75:P88" si="22">+D$11+D$12*F75+D$13*F75^2</f>
        <v>3.5542194122912627E-3</v>
      </c>
      <c r="Q75" s="2">
        <f t="shared" ref="Q75:Q88" si="23">+C75-15018.5</f>
        <v>40651.046600000001</v>
      </c>
      <c r="S75">
        <f t="shared" ref="S75:S88" si="24">+(G75-P75)^2</f>
        <v>1.2646751430798761E-7</v>
      </c>
      <c r="T75">
        <v>1</v>
      </c>
      <c r="U75">
        <f t="shared" ref="U75:U88" si="25">T75*S75</f>
        <v>1.2646751430798761E-7</v>
      </c>
    </row>
    <row r="76" spans="1:22" x14ac:dyDescent="0.2">
      <c r="A76" s="44" t="s">
        <v>281</v>
      </c>
      <c r="B76" s="41" t="s">
        <v>133</v>
      </c>
      <c r="C76" s="55">
        <v>55673.385900000001</v>
      </c>
      <c r="D76" s="68" t="s">
        <v>301</v>
      </c>
      <c r="E76">
        <f t="shared" si="19"/>
        <v>14268.554718825444</v>
      </c>
      <c r="F76">
        <f t="shared" si="20"/>
        <v>14268.5</v>
      </c>
      <c r="O76">
        <f t="shared" ca="1" si="21"/>
        <v>3.7856005301576574E-3</v>
      </c>
      <c r="P76">
        <f t="shared" si="22"/>
        <v>3.5653197921864943E-3</v>
      </c>
      <c r="Q76" s="2">
        <f t="shared" si="23"/>
        <v>40654.885900000001</v>
      </c>
      <c r="R76" s="49">
        <f>+C76-(C$7+F76*C$8)</f>
        <v>2.0915147615596652E-2</v>
      </c>
      <c r="S76">
        <f t="shared" si="24"/>
        <v>1.2711505220556746E-5</v>
      </c>
      <c r="U76">
        <f t="shared" si="25"/>
        <v>0</v>
      </c>
    </row>
    <row r="77" spans="1:22" x14ac:dyDescent="0.2">
      <c r="A77" s="75" t="s">
        <v>150</v>
      </c>
      <c r="B77" s="46" t="s">
        <v>133</v>
      </c>
      <c r="C77" s="32">
        <v>55698.786099999998</v>
      </c>
      <c r="D77" s="75">
        <v>6.9999999999999999E-4</v>
      </c>
      <c r="E77">
        <f t="shared" si="19"/>
        <v>14335.007470457916</v>
      </c>
      <c r="F77">
        <f t="shared" si="20"/>
        <v>14335</v>
      </c>
      <c r="G77">
        <f t="shared" ref="G77:G88" si="26">+C77-(C$7+F77*C$8)</f>
        <v>2.8554291639011353E-3</v>
      </c>
      <c r="K77">
        <f>G77</f>
        <v>2.8554291639011353E-3</v>
      </c>
      <c r="O77">
        <f t="shared" ca="1" si="21"/>
        <v>3.8557086884988146E-3</v>
      </c>
      <c r="P77">
        <f t="shared" si="22"/>
        <v>3.6393469257929032E-3</v>
      </c>
      <c r="Q77" s="2">
        <f t="shared" si="23"/>
        <v>40680.286099999998</v>
      </c>
      <c r="S77">
        <f t="shared" si="24"/>
        <v>6.1452705740939845E-7</v>
      </c>
      <c r="T77">
        <v>1</v>
      </c>
      <c r="U77">
        <f t="shared" si="25"/>
        <v>6.1452705740939845E-7</v>
      </c>
    </row>
    <row r="78" spans="1:22" x14ac:dyDescent="0.2">
      <c r="A78" s="32" t="s">
        <v>151</v>
      </c>
      <c r="B78" s="46" t="s">
        <v>113</v>
      </c>
      <c r="C78" s="32">
        <v>55749.432399999998</v>
      </c>
      <c r="D78" s="32">
        <v>2.2000000000000001E-3</v>
      </c>
      <c r="E78">
        <f t="shared" si="19"/>
        <v>14467.509812762475</v>
      </c>
      <c r="F78">
        <f t="shared" si="20"/>
        <v>14467.5</v>
      </c>
      <c r="G78">
        <f t="shared" si="26"/>
        <v>3.750726995349396E-3</v>
      </c>
      <c r="K78">
        <f>G78</f>
        <v>3.750726995349396E-3</v>
      </c>
      <c r="O78">
        <f t="shared" ca="1" si="21"/>
        <v>3.9953978761710449E-3</v>
      </c>
      <c r="P78">
        <f t="shared" si="22"/>
        <v>3.7879310043388813E-3</v>
      </c>
      <c r="Q78" s="2">
        <f t="shared" si="23"/>
        <v>40730.932399999998</v>
      </c>
      <c r="S78">
        <f t="shared" si="24"/>
        <v>1.3841382848896997E-9</v>
      </c>
      <c r="T78">
        <v>1</v>
      </c>
      <c r="U78">
        <f t="shared" si="25"/>
        <v>1.3841382848896997E-9</v>
      </c>
    </row>
    <row r="79" spans="1:22" x14ac:dyDescent="0.2">
      <c r="A79" s="44" t="s">
        <v>288</v>
      </c>
      <c r="B79" s="41" t="s">
        <v>133</v>
      </c>
      <c r="C79" s="55">
        <v>55984.885999999999</v>
      </c>
      <c r="D79" s="73" t="s">
        <v>301</v>
      </c>
      <c r="E79">
        <f t="shared" si="19"/>
        <v>15083.510458496523</v>
      </c>
      <c r="F79">
        <f t="shared" si="20"/>
        <v>15083.5</v>
      </c>
      <c r="G79">
        <f t="shared" si="26"/>
        <v>3.9975455729290843E-3</v>
      </c>
      <c r="K79">
        <f>G79</f>
        <v>3.9975455729290843E-3</v>
      </c>
      <c r="O79">
        <f t="shared" ca="1" si="21"/>
        <v>4.6448208165943972E-3</v>
      </c>
      <c r="P79">
        <f t="shared" si="22"/>
        <v>4.4977042693854653E-3</v>
      </c>
      <c r="Q79" s="2">
        <f t="shared" si="23"/>
        <v>40966.385999999999</v>
      </c>
      <c r="S79">
        <f t="shared" si="24"/>
        <v>2.5015872164094621E-7</v>
      </c>
      <c r="T79">
        <v>1</v>
      </c>
      <c r="U79">
        <f t="shared" si="25"/>
        <v>2.5015872164094621E-7</v>
      </c>
    </row>
    <row r="80" spans="1:22" x14ac:dyDescent="0.2">
      <c r="A80" s="59" t="s">
        <v>163</v>
      </c>
      <c r="B80" s="55"/>
      <c r="C80" s="33">
        <v>55984.886217107283</v>
      </c>
      <c r="D80" s="33">
        <v>3.0000000000000001E-3</v>
      </c>
      <c r="E80">
        <f t="shared" si="19"/>
        <v>15083.511026498998</v>
      </c>
      <c r="F80">
        <f t="shared" si="20"/>
        <v>15083.5</v>
      </c>
      <c r="G80">
        <f t="shared" si="26"/>
        <v>4.2146528576267883E-3</v>
      </c>
      <c r="L80">
        <f>G80</f>
        <v>4.2146528576267883E-3</v>
      </c>
      <c r="O80">
        <f t="shared" ca="1" si="21"/>
        <v>4.6448208165943972E-3</v>
      </c>
      <c r="P80">
        <f t="shared" si="22"/>
        <v>4.4977042693854653E-3</v>
      </c>
      <c r="Q80" s="2">
        <f t="shared" si="23"/>
        <v>40966.386217107283</v>
      </c>
      <c r="R80" s="47"/>
      <c r="S80">
        <f t="shared" si="24"/>
        <v>8.0118101698580086E-8</v>
      </c>
      <c r="T80">
        <v>1</v>
      </c>
      <c r="U80">
        <f t="shared" si="25"/>
        <v>8.0118101698580086E-8</v>
      </c>
      <c r="V80" s="47" t="s">
        <v>380</v>
      </c>
    </row>
    <row r="81" spans="1:21" x14ac:dyDescent="0.2">
      <c r="A81" s="33" t="s">
        <v>162</v>
      </c>
      <c r="B81" s="41" t="s">
        <v>133</v>
      </c>
      <c r="C81" s="33">
        <v>56049.862099999998</v>
      </c>
      <c r="D81" s="33">
        <v>8.0000000000000004E-4</v>
      </c>
      <c r="E81">
        <f t="shared" si="19"/>
        <v>15253.502845774865</v>
      </c>
      <c r="F81">
        <f t="shared" si="20"/>
        <v>15253.5</v>
      </c>
      <c r="G81">
        <f t="shared" si="26"/>
        <v>1.0877390159294009E-3</v>
      </c>
      <c r="K81">
        <f t="shared" ref="K81:K87" si="27">G81</f>
        <v>1.0877390159294009E-3</v>
      </c>
      <c r="O81">
        <f t="shared" ca="1" si="21"/>
        <v>4.8240446800229195E-3</v>
      </c>
      <c r="P81">
        <f t="shared" si="22"/>
        <v>4.6990887298984521E-3</v>
      </c>
      <c r="Q81" s="2">
        <f t="shared" si="23"/>
        <v>41031.362099999998</v>
      </c>
      <c r="S81">
        <f t="shared" si="24"/>
        <v>1.3041846756584349E-5</v>
      </c>
      <c r="T81">
        <v>1</v>
      </c>
      <c r="U81">
        <f t="shared" si="25"/>
        <v>1.3041846756584349E-5</v>
      </c>
    </row>
    <row r="82" spans="1:21" x14ac:dyDescent="0.2">
      <c r="A82" s="127" t="s">
        <v>164</v>
      </c>
      <c r="B82" s="41" t="s">
        <v>113</v>
      </c>
      <c r="C82" s="33">
        <v>56055.410400000001</v>
      </c>
      <c r="D82" s="33">
        <v>2.9999999999999997E-4</v>
      </c>
      <c r="E82">
        <f t="shared" si="19"/>
        <v>15268.018471710197</v>
      </c>
      <c r="F82">
        <f t="shared" si="20"/>
        <v>15268</v>
      </c>
      <c r="G82">
        <f t="shared" si="26"/>
        <v>7.0604319917038083E-3</v>
      </c>
      <c r="K82">
        <f t="shared" si="27"/>
        <v>7.0604319917038083E-3</v>
      </c>
      <c r="O82">
        <f t="shared" ca="1" si="21"/>
        <v>4.8393314213153495E-3</v>
      </c>
      <c r="P82">
        <f t="shared" si="22"/>
        <v>4.7163758666933847E-3</v>
      </c>
      <c r="Q82" s="2">
        <f t="shared" si="23"/>
        <v>41036.910400000001</v>
      </c>
      <c r="S82">
        <f t="shared" si="24"/>
        <v>5.4945991171988824E-6</v>
      </c>
      <c r="T82">
        <v>1</v>
      </c>
      <c r="U82">
        <f t="shared" si="25"/>
        <v>5.4945991171988824E-6</v>
      </c>
    </row>
    <row r="83" spans="1:21" x14ac:dyDescent="0.2">
      <c r="A83" s="44" t="s">
        <v>274</v>
      </c>
      <c r="B83" s="41" t="s">
        <v>133</v>
      </c>
      <c r="C83" s="55">
        <v>56132.427199999998</v>
      </c>
      <c r="D83" s="73" t="s">
        <v>301</v>
      </c>
      <c r="E83">
        <f t="shared" si="19"/>
        <v>15469.512093096188</v>
      </c>
      <c r="F83">
        <f t="shared" si="20"/>
        <v>15469.5</v>
      </c>
      <c r="G83">
        <f t="shared" si="26"/>
        <v>4.6223377357819118E-3</v>
      </c>
      <c r="K83">
        <f t="shared" si="27"/>
        <v>4.6223377357819118E-3</v>
      </c>
      <c r="O83">
        <f t="shared" ca="1" si="21"/>
        <v>5.0517644123791589E-3</v>
      </c>
      <c r="P83">
        <f t="shared" si="22"/>
        <v>4.9584007539524855E-3</v>
      </c>
      <c r="Q83" s="2">
        <f t="shared" si="23"/>
        <v>41113.927199999998</v>
      </c>
      <c r="S83">
        <f t="shared" si="24"/>
        <v>1.1293835218191536E-7</v>
      </c>
      <c r="T83">
        <v>1</v>
      </c>
      <c r="U83">
        <f t="shared" si="25"/>
        <v>1.1293835218191536E-7</v>
      </c>
    </row>
    <row r="84" spans="1:21" x14ac:dyDescent="0.2">
      <c r="A84" s="44" t="s">
        <v>274</v>
      </c>
      <c r="B84" s="41" t="s">
        <v>133</v>
      </c>
      <c r="C84" s="55">
        <v>56150.3923</v>
      </c>
      <c r="D84" s="73" t="s">
        <v>301</v>
      </c>
      <c r="E84">
        <f t="shared" si="19"/>
        <v>15516.512917040598</v>
      </c>
      <c r="F84">
        <f t="shared" si="20"/>
        <v>15516.5</v>
      </c>
      <c r="G84">
        <f t="shared" si="26"/>
        <v>4.9372735738870688E-3</v>
      </c>
      <c r="K84">
        <f t="shared" si="27"/>
        <v>4.9372735738870688E-3</v>
      </c>
      <c r="O84">
        <f t="shared" ca="1" si="21"/>
        <v>5.101314539327044E-3</v>
      </c>
      <c r="P84">
        <f t="shared" si="22"/>
        <v>5.0153344333798994E-3</v>
      </c>
      <c r="Q84" s="2">
        <f t="shared" si="23"/>
        <v>41131.8923</v>
      </c>
      <c r="S84">
        <f t="shared" si="24"/>
        <v>6.0934977847594506E-9</v>
      </c>
      <c r="T84">
        <v>1</v>
      </c>
      <c r="U84">
        <f t="shared" si="25"/>
        <v>6.0934977847594506E-9</v>
      </c>
    </row>
    <row r="85" spans="1:21" x14ac:dyDescent="0.2">
      <c r="A85" s="125" t="s">
        <v>388</v>
      </c>
      <c r="B85" s="126" t="s">
        <v>133</v>
      </c>
      <c r="C85" s="125">
        <v>56429.4211</v>
      </c>
      <c r="D85" s="125">
        <v>2.2000000000000001E-3</v>
      </c>
      <c r="E85">
        <f t="shared" si="19"/>
        <v>16246.516284916033</v>
      </c>
      <c r="F85">
        <f t="shared" si="20"/>
        <v>16246.5</v>
      </c>
      <c r="G85">
        <f t="shared" si="26"/>
        <v>6.2245748194982298E-3</v>
      </c>
      <c r="K85">
        <f t="shared" si="27"/>
        <v>6.2245748194982298E-3</v>
      </c>
      <c r="O85">
        <f t="shared" ca="1" si="21"/>
        <v>5.8709228940495191E-3</v>
      </c>
      <c r="P85">
        <f t="shared" si="22"/>
        <v>5.9229939540294653E-3</v>
      </c>
      <c r="Q85" s="2">
        <f t="shared" si="23"/>
        <v>41410.9211</v>
      </c>
      <c r="S85">
        <f t="shared" si="24"/>
        <v>9.0951018416889001E-8</v>
      </c>
      <c r="T85">
        <v>1</v>
      </c>
      <c r="U85">
        <f t="shared" si="25"/>
        <v>9.0951018416889001E-8</v>
      </c>
    </row>
    <row r="86" spans="1:21" x14ac:dyDescent="0.2">
      <c r="A86" s="33" t="s">
        <v>165</v>
      </c>
      <c r="B86" s="41" t="s">
        <v>113</v>
      </c>
      <c r="C86" s="33">
        <v>56480.449399999998</v>
      </c>
      <c r="D86" s="33">
        <v>6.9999999999999999E-4</v>
      </c>
      <c r="E86">
        <f t="shared" si="19"/>
        <v>16380.018026875849</v>
      </c>
      <c r="F86">
        <f t="shared" si="20"/>
        <v>16380</v>
      </c>
      <c r="G86">
        <f t="shared" si="26"/>
        <v>6.8904031941201538E-3</v>
      </c>
      <c r="K86">
        <f t="shared" si="27"/>
        <v>6.8904031941201538E-3</v>
      </c>
      <c r="O86">
        <f t="shared" ca="1" si="21"/>
        <v>6.0116663397419175E-3</v>
      </c>
      <c r="P86">
        <f t="shared" si="22"/>
        <v>6.0937334513669009E-3</v>
      </c>
      <c r="Q86" s="2">
        <f t="shared" si="23"/>
        <v>41461.949399999998</v>
      </c>
      <c r="S86">
        <f t="shared" si="24"/>
        <v>6.3468267901853403E-7</v>
      </c>
      <c r="T86">
        <v>1</v>
      </c>
      <c r="U86">
        <f t="shared" si="25"/>
        <v>6.3468267901853403E-7</v>
      </c>
    </row>
    <row r="87" spans="1:21" x14ac:dyDescent="0.2">
      <c r="A87" s="60" t="s">
        <v>387</v>
      </c>
      <c r="B87" s="43" t="s">
        <v>113</v>
      </c>
      <c r="C87" s="60">
        <v>56764.444300000003</v>
      </c>
      <c r="D87" s="60">
        <v>4.0000000000000001E-3</v>
      </c>
      <c r="E87">
        <f t="shared" si="19"/>
        <v>17123.013851892661</v>
      </c>
      <c r="F87">
        <f t="shared" si="20"/>
        <v>17123</v>
      </c>
      <c r="G87">
        <f t="shared" si="26"/>
        <v>5.2946015857742168E-3</v>
      </c>
      <c r="K87">
        <f t="shared" si="27"/>
        <v>5.2946015857742168E-3</v>
      </c>
      <c r="O87">
        <f t="shared" ca="1" si="21"/>
        <v>6.7949800487265774E-3</v>
      </c>
      <c r="P87">
        <f t="shared" si="22"/>
        <v>7.0708241585234364E-3</v>
      </c>
      <c r="Q87" s="2">
        <f t="shared" si="23"/>
        <v>41745.944300000003</v>
      </c>
      <c r="S87">
        <f t="shared" si="24"/>
        <v>3.1549666279438569E-6</v>
      </c>
      <c r="T87">
        <v>0.2</v>
      </c>
      <c r="U87">
        <f t="shared" si="25"/>
        <v>6.3099332558877144E-7</v>
      </c>
    </row>
    <row r="88" spans="1:21" x14ac:dyDescent="0.2">
      <c r="A88" s="59" t="s">
        <v>389</v>
      </c>
      <c r="B88" s="55"/>
      <c r="C88" s="33">
        <v>57075.963199999998</v>
      </c>
      <c r="D88" s="33">
        <v>5.0000000000000001E-4</v>
      </c>
      <c r="E88">
        <f t="shared" si="19"/>
        <v>17938.018776677662</v>
      </c>
      <c r="F88">
        <f t="shared" si="20"/>
        <v>17938</v>
      </c>
      <c r="G88">
        <f t="shared" si="26"/>
        <v>7.1769995411159471E-3</v>
      </c>
      <c r="L88">
        <f>G88</f>
        <v>7.1769995411159471E-3</v>
      </c>
      <c r="O88">
        <f t="shared" ca="1" si="21"/>
        <v>7.6542003351633137E-3</v>
      </c>
      <c r="P88">
        <f t="shared" si="22"/>
        <v>8.1949169646266928E-3</v>
      </c>
      <c r="Q88" s="2">
        <f t="shared" si="23"/>
        <v>42057.463199999998</v>
      </c>
      <c r="S88">
        <f t="shared" si="24"/>
        <v>1.0361558810867549E-6</v>
      </c>
      <c r="T88">
        <v>1</v>
      </c>
      <c r="U88">
        <f t="shared" si="25"/>
        <v>1.0361558810867549E-6</v>
      </c>
    </row>
    <row r="89" spans="1:21" x14ac:dyDescent="0.2">
      <c r="A89" s="125" t="s">
        <v>388</v>
      </c>
      <c r="B89" s="126" t="s">
        <v>113</v>
      </c>
      <c r="C89" s="125">
        <v>57207.450199999999</v>
      </c>
      <c r="D89" s="125">
        <v>2.0000000000000001E-4</v>
      </c>
      <c r="E89">
        <f>+(C89-C$7)/C$8</f>
        <v>18282.018940215756</v>
      </c>
      <c r="F89">
        <f t="shared" si="20"/>
        <v>18282</v>
      </c>
      <c r="G89">
        <f>+C89-(C$7+F89*C$8)</f>
        <v>7.2395086172036827E-3</v>
      </c>
      <c r="K89">
        <f>G89</f>
        <v>7.2395086172036827E-3</v>
      </c>
      <c r="O89">
        <f ca="1">+C$11+C$12*$F89</f>
        <v>8.0168650941010305E-3</v>
      </c>
      <c r="P89">
        <f>+D$11+D$12*F89+D$13*F89^2</f>
        <v>8.6858079395776139E-3</v>
      </c>
      <c r="Q89" s="2">
        <f>+C89-15018.5</f>
        <v>42188.950199999999</v>
      </c>
      <c r="S89">
        <f>+(G89-P89)^2</f>
        <v>2.0917817298992925E-6</v>
      </c>
      <c r="T89">
        <v>1</v>
      </c>
      <c r="U89">
        <f>T89*S89</f>
        <v>2.0917817298992925E-6</v>
      </c>
    </row>
    <row r="90" spans="1:21" x14ac:dyDescent="0.2">
      <c r="A90" s="4" t="s">
        <v>391</v>
      </c>
      <c r="C90" s="19">
        <v>57876.929700000001</v>
      </c>
      <c r="D90" s="19">
        <v>2.0000000000000001E-4</v>
      </c>
      <c r="E90">
        <f>+(C90-C$7)/C$8</f>
        <v>20033.530933685837</v>
      </c>
      <c r="F90">
        <f t="shared" si="20"/>
        <v>20033.5</v>
      </c>
      <c r="G90">
        <f>+C90-(C$7+F90*C$8)</f>
        <v>1.1823766326415353E-2</v>
      </c>
      <c r="L90">
        <f>G90</f>
        <v>1.1823766326415353E-2</v>
      </c>
      <c r="O90">
        <f ca="1">+C$11+C$12*$F90</f>
        <v>9.8633980164248916E-3</v>
      </c>
      <c r="P90">
        <f>+D$11+D$12*F90+D$13*F90^2</f>
        <v>1.1336437731347369E-2</v>
      </c>
      <c r="Q90" s="2">
        <f>+C90-15018.5</f>
        <v>42858.429700000001</v>
      </c>
      <c r="S90">
        <f>+(G90-P90)^2</f>
        <v>2.3748915957093428E-7</v>
      </c>
      <c r="T90">
        <v>1</v>
      </c>
      <c r="U90">
        <f>T90*S90</f>
        <v>2.3748915957093428E-7</v>
      </c>
    </row>
    <row r="91" spans="1:21" x14ac:dyDescent="0.2">
      <c r="A91" s="4" t="s">
        <v>390</v>
      </c>
      <c r="C91" s="19">
        <v>58899.011899999998</v>
      </c>
      <c r="D91" s="19">
        <v>5.0000000000000001E-4</v>
      </c>
      <c r="E91">
        <f>+(C91-C$7)/C$8</f>
        <v>22707.532499995599</v>
      </c>
      <c r="F91">
        <f t="shared" si="20"/>
        <v>22707.5</v>
      </c>
      <c r="G91">
        <f>+C91-(C$7+F91*C$8)</f>
        <v>1.2422456071362831E-2</v>
      </c>
      <c r="L91">
        <f>G91</f>
        <v>1.2422456071362831E-2</v>
      </c>
      <c r="O91">
        <f ca="1">+C$11+C$12*$F91</f>
        <v>1.2682483962353528E-2</v>
      </c>
      <c r="P91">
        <f>+D$11+D$12*F91+D$13*F91^2</f>
        <v>1.5870712799898021E-2</v>
      </c>
      <c r="Q91" s="2">
        <f>+C91-15018.5</f>
        <v>43880.511899999998</v>
      </c>
      <c r="S91">
        <f>+(G91-P91)^2</f>
        <v>1.1890474465888216E-5</v>
      </c>
      <c r="T91">
        <v>1</v>
      </c>
      <c r="U91">
        <f>T91*S91</f>
        <v>1.1890474465888216E-5</v>
      </c>
    </row>
    <row r="92" spans="1:21" x14ac:dyDescent="0.2">
      <c r="A92" s="130" t="s">
        <v>392</v>
      </c>
      <c r="B92" s="131" t="s">
        <v>113</v>
      </c>
      <c r="C92" s="132">
        <v>59297.487999999896</v>
      </c>
      <c r="D92" s="130">
        <v>1E-3</v>
      </c>
      <c r="E92">
        <f>+(C92-C$7)/C$8</f>
        <v>23750.03741353067</v>
      </c>
      <c r="F92">
        <f t="shared" ref="F92" si="28">ROUND(2*E92,0)/2</f>
        <v>23750</v>
      </c>
      <c r="G92">
        <f>+C92-(C$7+F92*C$8)</f>
        <v>1.4300553979410324E-2</v>
      </c>
      <c r="L92">
        <f>G92</f>
        <v>1.4300553979410324E-2</v>
      </c>
      <c r="O92">
        <f ca="1">+C$11+C$12*$F92</f>
        <v>1.3781547948378433E-2</v>
      </c>
      <c r="P92">
        <f>+D$11+D$12*F92+D$13*F92^2</f>
        <v>1.7798106618272878E-2</v>
      </c>
      <c r="Q92" s="2">
        <f>+C92-15018.5</f>
        <v>44278.987999999896</v>
      </c>
      <c r="S92">
        <f>+(G92-P92)^2</f>
        <v>1.2232874461614416E-5</v>
      </c>
      <c r="T92">
        <v>1</v>
      </c>
      <c r="U92">
        <f>T92*S92</f>
        <v>1.2232874461614416E-5</v>
      </c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I1204"/>
  <sheetViews>
    <sheetView workbookViewId="0">
      <selection activeCell="F10" sqref="F10"/>
    </sheetView>
  </sheetViews>
  <sheetFormatPr defaultRowHeight="12.75" x14ac:dyDescent="0.2"/>
  <cols>
    <col min="2" max="2" width="10.7109375" customWidth="1"/>
    <col min="5" max="5" width="10.7109375" customWidth="1"/>
    <col min="6" max="6" width="12.42578125" bestFit="1" customWidth="1"/>
  </cols>
  <sheetData>
    <row r="1" spans="1:35" ht="18.75" thickBot="1" x14ac:dyDescent="0.25">
      <c r="A1" s="84" t="s">
        <v>8</v>
      </c>
      <c r="B1" s="17"/>
      <c r="C1" s="17"/>
      <c r="D1" s="26" t="s">
        <v>0</v>
      </c>
      <c r="E1" s="17"/>
      <c r="F1" s="17"/>
      <c r="G1" s="17"/>
      <c r="H1" s="17"/>
      <c r="I1" s="17"/>
      <c r="J1" s="17"/>
      <c r="K1" s="17"/>
      <c r="L1" s="17"/>
      <c r="M1" s="85" t="s">
        <v>9</v>
      </c>
      <c r="N1" s="17" t="s">
        <v>10</v>
      </c>
      <c r="O1" s="17">
        <f ca="1">H18*J18-I18*I18</f>
        <v>279.15052400942113</v>
      </c>
      <c r="P1" s="17" t="s">
        <v>74</v>
      </c>
      <c r="Q1" s="17"/>
      <c r="R1" s="17"/>
      <c r="S1" s="17"/>
      <c r="T1" s="17"/>
      <c r="U1" s="5" t="s">
        <v>58</v>
      </c>
      <c r="V1" s="86" t="s">
        <v>60</v>
      </c>
      <c r="W1" s="17"/>
      <c r="X1" s="17"/>
      <c r="Y1" s="17"/>
      <c r="Z1" s="17"/>
      <c r="AA1" s="17">
        <v>1</v>
      </c>
      <c r="AB1" s="17" t="s">
        <v>7</v>
      </c>
      <c r="AC1" s="17"/>
      <c r="AD1" s="17"/>
      <c r="AE1" s="17"/>
      <c r="AF1" s="17"/>
      <c r="AG1" s="17"/>
      <c r="AH1" s="17"/>
      <c r="AI1" s="17"/>
    </row>
    <row r="2" spans="1:35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85" t="s">
        <v>11</v>
      </c>
      <c r="N2" s="17" t="s">
        <v>12</v>
      </c>
      <c r="O2" s="17">
        <f ca="1">+F18*J18-H18*I18</f>
        <v>678.42325366818659</v>
      </c>
      <c r="P2" s="17" t="s">
        <v>75</v>
      </c>
      <c r="Q2" s="17"/>
      <c r="R2" s="17"/>
      <c r="S2" s="17"/>
      <c r="T2" s="17"/>
      <c r="U2" s="17">
        <v>0</v>
      </c>
      <c r="V2" s="17">
        <f t="shared" ref="V2:V27" ca="1" si="0">+E$4+E$5*U2+E$6*U2^2</f>
        <v>-3.8947859791571217E-3</v>
      </c>
      <c r="W2" s="17"/>
      <c r="X2" s="17"/>
      <c r="Y2" s="17"/>
      <c r="Z2" s="17"/>
      <c r="AA2" s="17">
        <v>2</v>
      </c>
      <c r="AB2" s="17" t="s">
        <v>199</v>
      </c>
      <c r="AC2" s="17"/>
      <c r="AD2" s="17"/>
      <c r="AE2" s="17"/>
      <c r="AF2" s="17"/>
      <c r="AG2" s="17"/>
      <c r="AH2" s="17"/>
      <c r="AI2" s="17"/>
    </row>
    <row r="3" spans="1:35" ht="13.5" thickBot="1" x14ac:dyDescent="0.25">
      <c r="A3" s="17" t="s">
        <v>13</v>
      </c>
      <c r="B3" s="17" t="s">
        <v>14</v>
      </c>
      <c r="C3" s="17"/>
      <c r="D3" s="17"/>
      <c r="E3" s="87" t="s">
        <v>15</v>
      </c>
      <c r="F3" s="87" t="s">
        <v>16</v>
      </c>
      <c r="G3" s="87" t="s">
        <v>17</v>
      </c>
      <c r="H3" s="87" t="s">
        <v>18</v>
      </c>
      <c r="I3" s="17"/>
      <c r="J3" s="17"/>
      <c r="K3" s="17"/>
      <c r="L3" s="17"/>
      <c r="M3" s="85" t="s">
        <v>19</v>
      </c>
      <c r="N3" s="17" t="s">
        <v>20</v>
      </c>
      <c r="O3" s="17">
        <f ca="1">+F18*I18-H18*H18</f>
        <v>343.37488720854481</v>
      </c>
      <c r="P3" s="17" t="s">
        <v>76</v>
      </c>
      <c r="Q3" s="17"/>
      <c r="R3" s="17"/>
      <c r="S3" s="17"/>
      <c r="T3" s="17"/>
      <c r="U3" s="17">
        <v>0.1</v>
      </c>
      <c r="V3" s="17">
        <f t="shared" ca="1" si="0"/>
        <v>-3.9377500104878123E-3</v>
      </c>
      <c r="W3" s="17"/>
      <c r="X3" s="17"/>
      <c r="Y3" s="17"/>
      <c r="Z3" s="17"/>
      <c r="AA3" s="17">
        <v>3</v>
      </c>
      <c r="AB3" s="17" t="s">
        <v>21</v>
      </c>
      <c r="AC3" s="17"/>
      <c r="AD3" s="17"/>
      <c r="AE3" s="17"/>
      <c r="AF3" s="17"/>
      <c r="AG3" s="17"/>
      <c r="AH3" s="17"/>
      <c r="AI3" s="17"/>
    </row>
    <row r="4" spans="1:35" x14ac:dyDescent="0.2">
      <c r="A4" s="17" t="s">
        <v>22</v>
      </c>
      <c r="B4" s="17" t="s">
        <v>23</v>
      </c>
      <c r="C4" s="17"/>
      <c r="D4" s="88" t="s">
        <v>24</v>
      </c>
      <c r="E4" s="89">
        <f ca="1">(G18*O1-K18*O2+L18*O3)/O7</f>
        <v>-3.8947859791571217E-3</v>
      </c>
      <c r="F4" s="90">
        <f ca="1">+E7/O7*O18</f>
        <v>7.224878692183471E-4</v>
      </c>
      <c r="G4" s="91">
        <f>+B18</f>
        <v>1</v>
      </c>
      <c r="H4" s="92">
        <f ca="1">ABS(F4/E4)</f>
        <v>0.18550130176208093</v>
      </c>
      <c r="I4" s="17"/>
      <c r="J4" s="17"/>
      <c r="K4" s="17"/>
      <c r="L4" s="17"/>
      <c r="M4" s="85" t="s">
        <v>25</v>
      </c>
      <c r="N4" s="17" t="s">
        <v>26</v>
      </c>
      <c r="O4" s="17">
        <f ca="1">+C18*J18-H18*H18</f>
        <v>2052.2167031559356</v>
      </c>
      <c r="P4" s="17" t="s">
        <v>77</v>
      </c>
      <c r="Q4" s="17"/>
      <c r="R4" s="17"/>
      <c r="S4" s="17"/>
      <c r="T4" s="17"/>
      <c r="U4" s="17">
        <v>0.2</v>
      </c>
      <c r="V4" s="17">
        <f t="shared" ca="1" si="0"/>
        <v>-3.8944961856487307E-3</v>
      </c>
      <c r="W4" s="17"/>
      <c r="X4" s="17"/>
      <c r="Y4" s="17"/>
      <c r="Z4" s="17"/>
      <c r="AA4" s="17">
        <v>4</v>
      </c>
      <c r="AB4" s="17" t="s">
        <v>335</v>
      </c>
      <c r="AC4" s="17"/>
      <c r="AD4" s="17"/>
      <c r="AE4" s="17"/>
      <c r="AF4" s="17"/>
      <c r="AG4" s="17"/>
      <c r="AH4" s="17"/>
      <c r="AI4" s="17"/>
    </row>
    <row r="5" spans="1:35" x14ac:dyDescent="0.2">
      <c r="A5" s="17" t="s">
        <v>27</v>
      </c>
      <c r="B5" s="93">
        <v>40323</v>
      </c>
      <c r="C5" s="17"/>
      <c r="D5" s="94" t="s">
        <v>28</v>
      </c>
      <c r="E5" s="95">
        <f ca="1">+(-G18*O2+K18*O4-L18*O5)/O7</f>
        <v>-8.6072959415576145E-4</v>
      </c>
      <c r="F5" s="96">
        <f ca="1">P18*E7/O7</f>
        <v>1.958948166926499E-3</v>
      </c>
      <c r="G5" s="97">
        <f>+B18/A18</f>
        <v>1E-4</v>
      </c>
      <c r="H5" s="92">
        <f ca="1">ABS(F5/E5)</f>
        <v>2.2759158976611173</v>
      </c>
      <c r="I5" s="17"/>
      <c r="J5" s="17"/>
      <c r="K5" s="17"/>
      <c r="L5" s="17"/>
      <c r="M5" s="85" t="s">
        <v>29</v>
      </c>
      <c r="N5" s="17" t="s">
        <v>30</v>
      </c>
      <c r="O5" s="17">
        <f ca="1">+C18*I18-F18*H18</f>
        <v>1136.418922381572</v>
      </c>
      <c r="P5" s="17" t="s">
        <v>78</v>
      </c>
      <c r="Q5" s="17"/>
      <c r="R5" s="17"/>
      <c r="S5" s="17"/>
      <c r="T5" s="17"/>
      <c r="U5" s="17">
        <v>0.3</v>
      </c>
      <c r="V5" s="17">
        <f t="shared" ca="1" si="0"/>
        <v>-3.7650245046398768E-3</v>
      </c>
      <c r="W5" s="17"/>
      <c r="X5" s="17"/>
      <c r="Y5" s="17"/>
      <c r="Z5" s="17"/>
      <c r="AA5" s="17">
        <v>5</v>
      </c>
      <c r="AB5" s="17" t="s">
        <v>31</v>
      </c>
      <c r="AC5" s="17"/>
      <c r="AD5" s="17"/>
      <c r="AE5" s="17"/>
      <c r="AF5" s="17"/>
      <c r="AG5" s="17"/>
      <c r="AH5" s="17"/>
      <c r="AI5" s="17"/>
    </row>
    <row r="6" spans="1:35" ht="13.5" thickBot="1" x14ac:dyDescent="0.25">
      <c r="A6" s="17"/>
      <c r="B6" s="17"/>
      <c r="C6" s="17"/>
      <c r="D6" s="98" t="s">
        <v>32</v>
      </c>
      <c r="E6" s="99">
        <f ca="1">+(G18*O3-K18*O5+L18*O6)/O7</f>
        <v>4.3108928084885922E-3</v>
      </c>
      <c r="F6" s="100">
        <f ca="1">Q18*E7/O7</f>
        <v>1.1108016617086421E-3</v>
      </c>
      <c r="G6" s="101">
        <f>+B18/A18^2</f>
        <v>1E-8</v>
      </c>
      <c r="H6" s="92">
        <f ca="1">ABS(F6/E6)</f>
        <v>0.25767322711466151</v>
      </c>
      <c r="I6" s="17"/>
      <c r="J6" s="17"/>
      <c r="K6" s="17"/>
      <c r="L6" s="17"/>
      <c r="M6" s="102" t="s">
        <v>33</v>
      </c>
      <c r="N6" s="103" t="s">
        <v>34</v>
      </c>
      <c r="O6" s="103">
        <f ca="1">+C18*H18-F18*F18</f>
        <v>659.85782293499915</v>
      </c>
      <c r="P6" s="17" t="s">
        <v>79</v>
      </c>
      <c r="Q6" s="17"/>
      <c r="R6" s="17"/>
      <c r="S6" s="17"/>
      <c r="T6" s="17"/>
      <c r="U6" s="17">
        <v>0.4</v>
      </c>
      <c r="V6" s="17">
        <f t="shared" ca="1" si="0"/>
        <v>-3.5493349674612512E-3</v>
      </c>
      <c r="W6" s="17"/>
      <c r="X6" s="17"/>
      <c r="Y6" s="17"/>
      <c r="Z6" s="17"/>
      <c r="AA6" s="17">
        <v>6</v>
      </c>
      <c r="AB6" s="17" t="s">
        <v>35</v>
      </c>
      <c r="AC6" s="17"/>
      <c r="AD6" s="17"/>
      <c r="AE6" s="17"/>
      <c r="AF6" s="17"/>
      <c r="AG6" s="17"/>
      <c r="AH6" s="17"/>
      <c r="AI6" s="17"/>
    </row>
    <row r="7" spans="1:35" x14ac:dyDescent="0.2">
      <c r="A7" s="17"/>
      <c r="B7" s="17"/>
      <c r="C7" s="17"/>
      <c r="D7" s="104" t="s">
        <v>36</v>
      </c>
      <c r="E7" s="105">
        <f ca="1">SQRT(N18/(B15-3))</f>
        <v>1.4603076736712382E-3</v>
      </c>
      <c r="F7" s="17"/>
      <c r="G7" s="106">
        <f>+B22</f>
        <v>-2.0277361618354917E-3</v>
      </c>
      <c r="H7" s="17"/>
      <c r="I7" s="17"/>
      <c r="J7" s="17"/>
      <c r="K7" s="17"/>
      <c r="L7" s="17"/>
      <c r="M7" s="85" t="s">
        <v>37</v>
      </c>
      <c r="N7" s="107" t="s">
        <v>38</v>
      </c>
      <c r="O7" s="17">
        <f ca="1">+C18*O1-F18*O2+H18*O3</f>
        <v>1140.4232506986409</v>
      </c>
      <c r="P7" s="17"/>
      <c r="Q7" s="17"/>
      <c r="R7" s="17"/>
      <c r="S7" s="17"/>
      <c r="T7" s="17"/>
      <c r="U7" s="17">
        <v>0.5</v>
      </c>
      <c r="V7" s="17">
        <f t="shared" ca="1" si="0"/>
        <v>-3.2474275741128543E-3</v>
      </c>
      <c r="W7" s="17"/>
      <c r="X7" s="17"/>
      <c r="Y7" s="17"/>
      <c r="Z7" s="17"/>
      <c r="AA7" s="17">
        <v>7</v>
      </c>
      <c r="AB7" s="17" t="s">
        <v>309</v>
      </c>
      <c r="AC7" s="17"/>
      <c r="AD7" s="17"/>
      <c r="AE7" s="17"/>
      <c r="AF7" s="17"/>
      <c r="AG7" s="17"/>
      <c r="AH7" s="17"/>
      <c r="AI7" s="17"/>
    </row>
    <row r="8" spans="1:35" x14ac:dyDescent="0.2">
      <c r="A8" s="108">
        <v>21</v>
      </c>
      <c r="B8" s="17" t="s">
        <v>40</v>
      </c>
      <c r="C8" s="109">
        <v>21</v>
      </c>
      <c r="D8" s="104" t="s">
        <v>67</v>
      </c>
      <c r="E8" s="17"/>
      <c r="F8" s="110">
        <f ca="1">CORREL(INDIRECT(E12):INDIRECT(E13),INDIRECT(M12):INDIRECT(M13))</f>
        <v>0.91211278385618977</v>
      </c>
      <c r="G8" s="105"/>
      <c r="H8" s="17"/>
      <c r="I8" s="17"/>
      <c r="J8" s="17"/>
      <c r="K8" s="106"/>
      <c r="L8" s="17"/>
      <c r="M8" s="17"/>
      <c r="N8" s="107"/>
      <c r="O8" s="17"/>
      <c r="P8" s="17"/>
      <c r="Q8" s="17"/>
      <c r="R8" s="17"/>
      <c r="S8" s="17"/>
      <c r="T8" s="17"/>
      <c r="U8" s="17">
        <v>0.6</v>
      </c>
      <c r="V8" s="17">
        <f t="shared" ca="1" si="0"/>
        <v>-2.8593023245946855E-3</v>
      </c>
      <c r="W8" s="17"/>
      <c r="X8" s="17"/>
      <c r="Y8" s="17"/>
      <c r="Z8" s="17"/>
      <c r="AA8" s="17">
        <v>8</v>
      </c>
      <c r="AB8" s="17" t="s">
        <v>368</v>
      </c>
      <c r="AC8" s="17"/>
      <c r="AD8" s="17"/>
      <c r="AE8" s="17"/>
      <c r="AF8" s="17"/>
      <c r="AG8" s="17"/>
      <c r="AH8" s="17"/>
      <c r="AI8" s="17"/>
    </row>
    <row r="9" spans="1:35" x14ac:dyDescent="0.2">
      <c r="A9" s="108">
        <f>20+COUNT(A21:A1440)</f>
        <v>75</v>
      </c>
      <c r="B9" s="17" t="s">
        <v>42</v>
      </c>
      <c r="C9" s="109">
        <f>A9</f>
        <v>75</v>
      </c>
      <c r="D9" s="17"/>
      <c r="E9" s="111">
        <f ca="1">E6*G6</f>
        <v>4.3108928084885923E-11</v>
      </c>
      <c r="F9" s="112">
        <f ca="1">H6</f>
        <v>0.25767322711466151</v>
      </c>
      <c r="G9" s="113">
        <f ca="1">F8</f>
        <v>0.91211278385618977</v>
      </c>
      <c r="H9" s="17"/>
      <c r="I9" s="17"/>
      <c r="J9" s="17"/>
      <c r="K9" s="106"/>
      <c r="L9" s="17"/>
      <c r="M9" s="17"/>
      <c r="N9" s="107"/>
      <c r="O9" s="17"/>
      <c r="P9" s="17"/>
      <c r="Q9" s="17"/>
      <c r="R9" s="17"/>
      <c r="S9" s="17"/>
      <c r="T9" s="17"/>
      <c r="U9" s="17">
        <v>0.7</v>
      </c>
      <c r="V9" s="17">
        <f t="shared" ca="1" si="0"/>
        <v>-2.3849592189067446E-3</v>
      </c>
      <c r="W9" s="17"/>
      <c r="X9" s="17"/>
      <c r="Y9" s="17"/>
      <c r="Z9" s="17"/>
      <c r="AA9" s="17">
        <v>9</v>
      </c>
      <c r="AB9" s="17" t="s">
        <v>113</v>
      </c>
      <c r="AC9" s="17"/>
      <c r="AD9" s="17"/>
      <c r="AE9" s="17"/>
      <c r="AF9" s="17"/>
      <c r="AG9" s="17"/>
      <c r="AH9" s="17"/>
      <c r="AI9" s="17"/>
    </row>
    <row r="10" spans="1:35" x14ac:dyDescent="0.2">
      <c r="A10" s="63" t="s">
        <v>83</v>
      </c>
      <c r="B10" s="64">
        <f>Active!C8</f>
        <v>0.3822294694503543</v>
      </c>
      <c r="C10" s="17"/>
      <c r="D10" s="17" t="s">
        <v>68</v>
      </c>
      <c r="E10" s="17">
        <f ca="1">2*E9*365.2422/B10</f>
        <v>8.2386110919218812E-8</v>
      </c>
      <c r="F10">
        <f ca="1">+F9*E10</f>
        <v>2.1228695069981564E-8</v>
      </c>
      <c r="G10" s="17" t="s">
        <v>69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>
        <v>0.8</v>
      </c>
      <c r="V10" s="17">
        <f t="shared" ca="1" si="0"/>
        <v>-1.8243982570490319E-3</v>
      </c>
      <c r="W10" s="17"/>
      <c r="X10" s="17"/>
      <c r="Y10" s="17"/>
      <c r="Z10" s="17"/>
      <c r="AA10" s="17">
        <v>10</v>
      </c>
      <c r="AB10" s="17" t="s">
        <v>39</v>
      </c>
      <c r="AC10" s="17"/>
      <c r="AD10" s="17"/>
      <c r="AE10" s="17"/>
      <c r="AF10" s="17"/>
      <c r="AG10" s="17"/>
      <c r="AH10" s="17"/>
      <c r="AI10" s="17"/>
    </row>
    <row r="11" spans="1:35" x14ac:dyDescent="0.2">
      <c r="A11" s="114"/>
      <c r="B11" s="114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>
        <v>0.9</v>
      </c>
      <c r="V11" s="17">
        <f t="shared" ca="1" si="0"/>
        <v>-1.1776194390215474E-3</v>
      </c>
      <c r="W11" s="17"/>
      <c r="X11" s="17"/>
      <c r="Y11" s="17"/>
      <c r="Z11" s="17"/>
      <c r="AA11" s="17">
        <v>11</v>
      </c>
      <c r="AB11" s="17" t="s">
        <v>6</v>
      </c>
      <c r="AC11" s="17"/>
      <c r="AD11" s="17"/>
      <c r="AE11" s="17"/>
      <c r="AF11" s="17"/>
      <c r="AG11" s="17"/>
      <c r="AH11" s="17"/>
      <c r="AI11" s="17"/>
    </row>
    <row r="12" spans="1:35" x14ac:dyDescent="0.2">
      <c r="A12" s="17"/>
      <c r="B12" s="17"/>
      <c r="C12" s="11" t="str">
        <f t="shared" ref="C12:Q13" si="1">C$15&amp;$C8</f>
        <v>C21</v>
      </c>
      <c r="D12" s="11" t="str">
        <f t="shared" si="1"/>
        <v>D21</v>
      </c>
      <c r="E12" s="11" t="str">
        <f t="shared" si="1"/>
        <v>E21</v>
      </c>
      <c r="F12" s="11" t="str">
        <f t="shared" si="1"/>
        <v>F21</v>
      </c>
      <c r="G12" s="11" t="str">
        <f t="shared" ref="G12:Q12" si="2">G15&amp;$C8</f>
        <v>G21</v>
      </c>
      <c r="H12" s="11" t="str">
        <f t="shared" si="2"/>
        <v>H21</v>
      </c>
      <c r="I12" s="11" t="str">
        <f t="shared" si="2"/>
        <v>I21</v>
      </c>
      <c r="J12" s="11" t="str">
        <f t="shared" si="2"/>
        <v>J21</v>
      </c>
      <c r="K12" s="11" t="str">
        <f t="shared" si="2"/>
        <v>K21</v>
      </c>
      <c r="L12" s="11" t="str">
        <f t="shared" si="2"/>
        <v>L21</v>
      </c>
      <c r="M12" s="11" t="str">
        <f t="shared" si="2"/>
        <v>M21</v>
      </c>
      <c r="N12" s="11" t="str">
        <f t="shared" si="2"/>
        <v>N21</v>
      </c>
      <c r="O12" s="11" t="str">
        <f t="shared" si="2"/>
        <v>O21</v>
      </c>
      <c r="P12" s="11" t="str">
        <f t="shared" si="2"/>
        <v>P21</v>
      </c>
      <c r="Q12" s="11" t="str">
        <f t="shared" si="2"/>
        <v>Q21</v>
      </c>
      <c r="R12" s="17"/>
      <c r="S12" s="17"/>
      <c r="T12" s="17"/>
      <c r="U12" s="17">
        <v>1</v>
      </c>
      <c r="V12" s="17">
        <f t="shared" ca="1" si="0"/>
        <v>-4.4462276482429113E-4</v>
      </c>
      <c r="W12" s="17"/>
      <c r="X12" s="17"/>
      <c r="Y12" s="17"/>
      <c r="Z12" s="17"/>
      <c r="AA12" s="17">
        <v>12</v>
      </c>
      <c r="AB12" s="17" t="s">
        <v>41</v>
      </c>
      <c r="AC12" s="17"/>
      <c r="AD12" s="17"/>
      <c r="AE12" s="17"/>
      <c r="AF12" s="17"/>
      <c r="AG12" s="17"/>
      <c r="AH12" s="17"/>
      <c r="AI12" s="17"/>
    </row>
    <row r="13" spans="1:35" x14ac:dyDescent="0.2">
      <c r="A13" s="17"/>
      <c r="B13" s="17"/>
      <c r="C13" s="11" t="str">
        <f t="shared" si="1"/>
        <v>C75</v>
      </c>
      <c r="D13" s="11" t="str">
        <f t="shared" si="1"/>
        <v>D75</v>
      </c>
      <c r="E13" s="11" t="str">
        <f t="shared" si="1"/>
        <v>E75</v>
      </c>
      <c r="F13" s="11" t="str">
        <f t="shared" si="1"/>
        <v>F75</v>
      </c>
      <c r="G13" s="11" t="str">
        <f t="shared" si="1"/>
        <v>G75</v>
      </c>
      <c r="H13" s="11" t="str">
        <f t="shared" si="1"/>
        <v>H75</v>
      </c>
      <c r="I13" s="11" t="str">
        <f t="shared" si="1"/>
        <v>I75</v>
      </c>
      <c r="J13" s="11" t="str">
        <f t="shared" si="1"/>
        <v>J75</v>
      </c>
      <c r="K13" s="11" t="str">
        <f t="shared" si="1"/>
        <v>K75</v>
      </c>
      <c r="L13" s="11" t="str">
        <f t="shared" si="1"/>
        <v>L75</v>
      </c>
      <c r="M13" s="11" t="str">
        <f t="shared" si="1"/>
        <v>M75</v>
      </c>
      <c r="N13" s="11" t="str">
        <f t="shared" si="1"/>
        <v>N75</v>
      </c>
      <c r="O13" s="11" t="str">
        <f t="shared" si="1"/>
        <v>O75</v>
      </c>
      <c r="P13" s="11" t="str">
        <f t="shared" si="1"/>
        <v>P75</v>
      </c>
      <c r="Q13" s="11" t="str">
        <f t="shared" si="1"/>
        <v>Q75</v>
      </c>
      <c r="R13" s="17"/>
      <c r="S13" s="17"/>
      <c r="T13" s="17"/>
      <c r="U13" s="17">
        <v>1.1000000000000001</v>
      </c>
      <c r="V13" s="17">
        <f t="shared" ca="1" si="0"/>
        <v>3.7459176554273822E-4</v>
      </c>
      <c r="W13" s="17"/>
      <c r="X13" s="17"/>
      <c r="Y13" s="17"/>
      <c r="Z13" s="17"/>
      <c r="AA13" s="17">
        <v>13</v>
      </c>
      <c r="AB13" s="17" t="s">
        <v>43</v>
      </c>
      <c r="AC13" s="17"/>
      <c r="AD13" s="17"/>
      <c r="AE13" s="17"/>
      <c r="AF13" s="17"/>
      <c r="AG13" s="17"/>
      <c r="AH13" s="17"/>
      <c r="AI13" s="17"/>
    </row>
    <row r="14" spans="1:35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07"/>
      <c r="P14" s="17"/>
      <c r="Q14" s="17"/>
      <c r="R14" s="17"/>
      <c r="S14" s="17"/>
      <c r="T14" s="17"/>
      <c r="U14" s="17">
        <v>1.2</v>
      </c>
      <c r="V14" s="17">
        <f t="shared" ca="1" si="0"/>
        <v>1.2800241520795367E-3</v>
      </c>
      <c r="W14" s="17"/>
      <c r="X14" s="17"/>
      <c r="Y14" s="17"/>
      <c r="Z14" s="17"/>
      <c r="AA14" s="17">
        <v>14</v>
      </c>
      <c r="AB14" s="17" t="s">
        <v>44</v>
      </c>
      <c r="AC14" s="17"/>
      <c r="AD14" s="17"/>
      <c r="AE14" s="17"/>
      <c r="AF14" s="17"/>
      <c r="AG14" s="17"/>
      <c r="AH14" s="17"/>
      <c r="AI14" s="17"/>
    </row>
    <row r="15" spans="1:35" x14ac:dyDescent="0.2">
      <c r="A15" s="26" t="s">
        <v>48</v>
      </c>
      <c r="B15" s="26">
        <f>C9-C8+1</f>
        <v>55</v>
      </c>
      <c r="C15" s="11" t="str">
        <f t="shared" ref="C15:Q15" si="3">VLOOKUP(C16,$AA1:$AB25,2,FALSE)</f>
        <v>C</v>
      </c>
      <c r="D15" s="11" t="str">
        <f t="shared" si="3"/>
        <v>D</v>
      </c>
      <c r="E15" s="11" t="str">
        <f t="shared" si="3"/>
        <v>E</v>
      </c>
      <c r="F15" s="11" t="str">
        <f t="shared" si="3"/>
        <v>F</v>
      </c>
      <c r="G15" s="11" t="str">
        <f t="shared" si="3"/>
        <v>G</v>
      </c>
      <c r="H15" s="11" t="str">
        <f t="shared" si="3"/>
        <v>H</v>
      </c>
      <c r="I15" s="11" t="str">
        <f t="shared" si="3"/>
        <v>I</v>
      </c>
      <c r="J15" s="11" t="str">
        <f t="shared" si="3"/>
        <v>J</v>
      </c>
      <c r="K15" s="11" t="str">
        <f t="shared" si="3"/>
        <v>K</v>
      </c>
      <c r="L15" s="11" t="str">
        <f t="shared" si="3"/>
        <v>L</v>
      </c>
      <c r="M15" s="11" t="str">
        <f t="shared" si="3"/>
        <v>M</v>
      </c>
      <c r="N15" s="11" t="str">
        <f t="shared" si="3"/>
        <v>N</v>
      </c>
      <c r="O15" s="11" t="str">
        <f t="shared" si="3"/>
        <v>O</v>
      </c>
      <c r="P15" s="11" t="str">
        <f t="shared" si="3"/>
        <v>P</v>
      </c>
      <c r="Q15" s="11" t="str">
        <f t="shared" si="3"/>
        <v>Q</v>
      </c>
      <c r="R15" s="17"/>
      <c r="S15" s="17"/>
      <c r="T15" s="17"/>
      <c r="U15" s="17">
        <v>1.3</v>
      </c>
      <c r="V15" s="17">
        <f t="shared" ca="1" si="0"/>
        <v>2.2716743947861105E-3</v>
      </c>
      <c r="W15" s="17"/>
      <c r="X15" s="17"/>
      <c r="Y15" s="17"/>
      <c r="Z15" s="17"/>
      <c r="AA15" s="17">
        <v>15</v>
      </c>
      <c r="AB15" s="17" t="s">
        <v>45</v>
      </c>
      <c r="AC15" s="17"/>
      <c r="AD15" s="17"/>
      <c r="AE15" s="17"/>
      <c r="AF15" s="17"/>
      <c r="AG15" s="17"/>
      <c r="AH15" s="17"/>
      <c r="AI15" s="17"/>
    </row>
    <row r="16" spans="1:35" x14ac:dyDescent="0.2">
      <c r="A16" s="11"/>
      <c r="B16" s="114"/>
      <c r="C16" s="11">
        <f>COLUMN()</f>
        <v>3</v>
      </c>
      <c r="D16" s="11">
        <f>COLUMN()</f>
        <v>4</v>
      </c>
      <c r="E16" s="11">
        <f>COLUMN()</f>
        <v>5</v>
      </c>
      <c r="F16" s="11">
        <f>COLUMN()</f>
        <v>6</v>
      </c>
      <c r="G16" s="11">
        <f>COLUMN()</f>
        <v>7</v>
      </c>
      <c r="H16" s="11">
        <f>COLUMN()</f>
        <v>8</v>
      </c>
      <c r="I16" s="11">
        <f>COLUMN()</f>
        <v>9</v>
      </c>
      <c r="J16" s="11">
        <f>COLUMN()</f>
        <v>10</v>
      </c>
      <c r="K16" s="11">
        <f>COLUMN()</f>
        <v>11</v>
      </c>
      <c r="L16" s="11">
        <f>COLUMN()</f>
        <v>12</v>
      </c>
      <c r="M16" s="11">
        <f>COLUMN()</f>
        <v>13</v>
      </c>
      <c r="N16" s="11">
        <f>COLUMN()</f>
        <v>14</v>
      </c>
      <c r="O16" s="11">
        <f>COLUMN()</f>
        <v>15</v>
      </c>
      <c r="P16" s="11">
        <f>COLUMN()</f>
        <v>16</v>
      </c>
      <c r="Q16" s="11">
        <f>COLUMN()</f>
        <v>17</v>
      </c>
      <c r="R16" s="17"/>
      <c r="S16" s="17"/>
      <c r="T16" s="17"/>
      <c r="U16" s="17">
        <v>1.4</v>
      </c>
      <c r="V16" s="17">
        <f t="shared" ca="1" si="0"/>
        <v>3.3495424936624517E-3</v>
      </c>
      <c r="W16" s="17"/>
      <c r="X16" s="17"/>
      <c r="Y16" s="17"/>
      <c r="Z16" s="17"/>
      <c r="AA16" s="17">
        <v>16</v>
      </c>
      <c r="AB16" s="17" t="s">
        <v>46</v>
      </c>
      <c r="AC16" s="17"/>
      <c r="AD16" s="17"/>
      <c r="AE16" s="17"/>
      <c r="AF16" s="17"/>
      <c r="AG16" s="17"/>
      <c r="AH16" s="17"/>
      <c r="AI16" s="17"/>
    </row>
    <row r="17" spans="1:35" x14ac:dyDescent="0.2">
      <c r="A17" s="26" t="s">
        <v>47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>
        <v>1.5</v>
      </c>
      <c r="V17" s="17">
        <f t="shared" ca="1" si="0"/>
        <v>4.513628448708569E-3</v>
      </c>
      <c r="W17" s="17"/>
      <c r="X17" s="17"/>
      <c r="Y17" s="17"/>
      <c r="Z17" s="17"/>
      <c r="AA17" s="17">
        <v>17</v>
      </c>
      <c r="AB17" s="17" t="s">
        <v>49</v>
      </c>
      <c r="AC17" s="17"/>
      <c r="AD17" s="17"/>
      <c r="AE17" s="17"/>
      <c r="AF17" s="17"/>
      <c r="AG17" s="17"/>
      <c r="AH17" s="17"/>
      <c r="AI17" s="17"/>
    </row>
    <row r="18" spans="1:35" x14ac:dyDescent="0.2">
      <c r="A18" s="115">
        <v>10000</v>
      </c>
      <c r="B18" s="115">
        <v>1</v>
      </c>
      <c r="C18" s="17">
        <f ca="1">SUM(INDIRECT(C12):INDIRECT(C13))</f>
        <v>55</v>
      </c>
      <c r="D18" s="116">
        <f ca="1">SUM(INDIRECT(D12):INDIRECT(D13))</f>
        <v>50.371800000000007</v>
      </c>
      <c r="E18" s="116">
        <f ca="1">SUM(INDIRECT(E12):INDIRECT(E13))</f>
        <v>-6.9754864307469688E-3</v>
      </c>
      <c r="F18" s="26">
        <f ca="1">SUM(INDIRECT(F12):INDIRECT(F13))</f>
        <v>50.371800000000007</v>
      </c>
      <c r="G18" s="26">
        <f ca="1">SUM(INDIRECT(G12):INDIRECT(G13))</f>
        <v>-6.9754864307469688E-3</v>
      </c>
      <c r="H18" s="26">
        <f ca="1">SUM(INDIRECT(H12):INDIRECT(H13))</f>
        <v>58.130473785</v>
      </c>
      <c r="I18" s="26">
        <f ca="1">SUM(INDIRECT(I12):INDIRECT(I13))</f>
        <v>73.901009486997012</v>
      </c>
      <c r="J18" s="26">
        <f ca="1">SUM(INDIRECT(J12):INDIRECT(J13))</f>
        <v>98.752157920445597</v>
      </c>
      <c r="K18" s="26">
        <f ca="1">SUM(INDIRECT(K12):INDIRECT(K13))</f>
        <v>7.2357330843591999E-2</v>
      </c>
      <c r="L18" s="26">
        <f ca="1">SUM(INDIRECT(L12):INDIRECT(L13))</f>
        <v>0.13569542723895911</v>
      </c>
      <c r="M18" s="17"/>
      <c r="N18" s="17">
        <f ca="1">SUM(INDIRECT(N12):INDIRECT(N13))</f>
        <v>1.1088992209272138E-4</v>
      </c>
      <c r="O18" s="17">
        <f ca="1">SQRT(SUM(INDIRECT(O12):INDIRECT(O13)))</f>
        <v>564.22490907886413</v>
      </c>
      <c r="P18" s="17">
        <f ca="1">SQRT(SUM(INDIRECT(P12):INDIRECT(P13)))</f>
        <v>1529.8351688175903</v>
      </c>
      <c r="Q18" s="17">
        <f ca="1">SQRT(SUM(INDIRECT(Q12):INDIRECT(Q13)))</f>
        <v>867.47749448066998</v>
      </c>
      <c r="R18" s="17"/>
      <c r="S18" s="17"/>
      <c r="T18" s="17"/>
      <c r="U18" s="17">
        <v>1.6</v>
      </c>
      <c r="V18" s="17">
        <f t="shared" ca="1" si="0"/>
        <v>5.7639322599244581E-3</v>
      </c>
      <c r="W18" s="17"/>
      <c r="X18" s="17"/>
      <c r="Y18" s="17"/>
      <c r="Z18" s="17"/>
      <c r="AA18" s="17">
        <v>18</v>
      </c>
      <c r="AB18" s="17" t="s">
        <v>213</v>
      </c>
      <c r="AC18" s="17"/>
      <c r="AD18" s="17"/>
      <c r="AE18" s="17"/>
      <c r="AF18" s="17"/>
      <c r="AG18" s="17"/>
      <c r="AH18" s="17"/>
      <c r="AI18" s="17"/>
    </row>
    <row r="19" spans="1:35" x14ac:dyDescent="0.2">
      <c r="A19" s="117" t="s">
        <v>50</v>
      </c>
      <c r="B19" s="17"/>
      <c r="C19" s="17"/>
      <c r="D19" s="17"/>
      <c r="E19" s="17"/>
      <c r="F19" s="118" t="s">
        <v>51</v>
      </c>
      <c r="G19" s="118" t="s">
        <v>52</v>
      </c>
      <c r="H19" s="118" t="s">
        <v>53</v>
      </c>
      <c r="I19" s="118" t="s">
        <v>54</v>
      </c>
      <c r="J19" s="118" t="s">
        <v>55</v>
      </c>
      <c r="K19" s="118" t="s">
        <v>56</v>
      </c>
      <c r="L19" s="118" t="s">
        <v>57</v>
      </c>
      <c r="M19" s="119"/>
      <c r="N19" s="119"/>
      <c r="O19" s="119"/>
      <c r="P19" s="119"/>
      <c r="Q19" s="119"/>
      <c r="R19" s="17"/>
      <c r="S19" s="17"/>
      <c r="T19" s="17"/>
      <c r="U19" s="17">
        <v>1.7</v>
      </c>
      <c r="V19" s="17">
        <f t="shared" ca="1" si="0"/>
        <v>7.1004539273101137E-3</v>
      </c>
      <c r="W19" s="17"/>
      <c r="X19" s="17"/>
      <c r="Y19" s="17"/>
      <c r="Z19" s="17"/>
      <c r="AA19" s="17">
        <v>19</v>
      </c>
      <c r="AB19" s="17" t="s">
        <v>310</v>
      </c>
      <c r="AC19" s="17"/>
      <c r="AD19" s="17"/>
      <c r="AE19" s="17"/>
      <c r="AF19" s="17"/>
      <c r="AG19" s="17"/>
      <c r="AH19" s="17"/>
      <c r="AI19" s="17"/>
    </row>
    <row r="20" spans="1:35" ht="15" thickBot="1" x14ac:dyDescent="0.25">
      <c r="A20" s="5" t="s">
        <v>58</v>
      </c>
      <c r="B20" s="5" t="s">
        <v>59</v>
      </c>
      <c r="C20" s="5" t="s">
        <v>70</v>
      </c>
      <c r="D20" s="5" t="s">
        <v>58</v>
      </c>
      <c r="E20" s="5" t="s">
        <v>59</v>
      </c>
      <c r="F20" s="5" t="s">
        <v>71</v>
      </c>
      <c r="G20" s="5" t="s">
        <v>72</v>
      </c>
      <c r="H20" s="5" t="s">
        <v>1</v>
      </c>
      <c r="I20" s="5" t="s">
        <v>2</v>
      </c>
      <c r="J20" s="5" t="s">
        <v>3</v>
      </c>
      <c r="K20" s="83" t="s">
        <v>73</v>
      </c>
      <c r="L20" s="5" t="s">
        <v>4</v>
      </c>
      <c r="M20" s="86" t="s">
        <v>60</v>
      </c>
      <c r="N20" s="83" t="s">
        <v>5</v>
      </c>
      <c r="O20" s="83" t="s">
        <v>61</v>
      </c>
      <c r="P20" s="83" t="s">
        <v>62</v>
      </c>
      <c r="Q20" s="83" t="s">
        <v>63</v>
      </c>
      <c r="R20" s="82" t="s">
        <v>64</v>
      </c>
      <c r="S20" s="17"/>
      <c r="T20" s="17"/>
      <c r="U20" s="17">
        <v>1.8</v>
      </c>
      <c r="V20" s="17">
        <f t="shared" ca="1" si="0"/>
        <v>8.5231934508655481E-3</v>
      </c>
      <c r="W20" s="17"/>
      <c r="X20" s="17"/>
      <c r="Y20" s="17"/>
      <c r="Z20" s="17"/>
      <c r="AA20" s="17">
        <v>20</v>
      </c>
      <c r="AB20" s="17" t="s">
        <v>329</v>
      </c>
      <c r="AC20" s="17"/>
      <c r="AD20" s="17"/>
      <c r="AE20" s="17"/>
      <c r="AF20" s="17"/>
      <c r="AG20" s="17"/>
      <c r="AH20" s="17"/>
      <c r="AI20" s="17"/>
    </row>
    <row r="21" spans="1:35" x14ac:dyDescent="0.2">
      <c r="A21" s="120">
        <v>837</v>
      </c>
      <c r="B21" s="120">
        <v>-4.3659299481078051E-3</v>
      </c>
      <c r="C21" s="120">
        <v>1</v>
      </c>
      <c r="D21" s="121">
        <f>A21/A$18</f>
        <v>8.3699999999999997E-2</v>
      </c>
      <c r="E21" s="121">
        <f>B21/B$18</f>
        <v>-4.3659299481078051E-3</v>
      </c>
      <c r="F21" s="34">
        <f>$C21*D21</f>
        <v>8.3699999999999997E-2</v>
      </c>
      <c r="G21" s="34">
        <f>$C21*E21</f>
        <v>-4.3659299481078051E-3</v>
      </c>
      <c r="H21" s="34">
        <f>C21*D21*D21</f>
        <v>7.0056899999999993E-3</v>
      </c>
      <c r="I21" s="34">
        <f>C21*D21*D21*D21</f>
        <v>5.8637625299999996E-4</v>
      </c>
      <c r="J21" s="34">
        <f>C21*D21*D21*D21*D21</f>
        <v>4.9079692376099998E-5</v>
      </c>
      <c r="K21" s="34">
        <f>C21*E21*D21</f>
        <v>-3.6542833665662326E-4</v>
      </c>
      <c r="L21" s="34">
        <f>C21*E21*D21*D21</f>
        <v>-3.0586351778159365E-5</v>
      </c>
      <c r="M21" s="34">
        <f t="shared" ref="M21:M83" ca="1" si="4">+E$4+E$5*D21+E$6*D21^2</f>
        <v>-3.9366282675484584E-3</v>
      </c>
      <c r="N21" s="34">
        <f ca="1">C21*(M21-E21)^2</f>
        <v>1.8429993293107936E-7</v>
      </c>
      <c r="O21" s="122">
        <f ca="1">(C21*O$1-O$2*F21+O$3*H21)^2</f>
        <v>50522.486010423527</v>
      </c>
      <c r="P21" s="34">
        <f ca="1">(-C21*O$2+O$4*F21-O$5*H21)^2</f>
        <v>264827.68663098308</v>
      </c>
      <c r="Q21" s="34">
        <f ca="1">+(C21*O$3-F21*O$5+H21*O$6)^2</f>
        <v>63947.982223442319</v>
      </c>
      <c r="R21" s="17">
        <f t="shared" ref="R21:R83" ca="1" si="5">+E21-M21</f>
        <v>-4.2930168055934671E-4</v>
      </c>
      <c r="S21" s="17"/>
      <c r="T21" s="17"/>
      <c r="U21" s="17">
        <v>1.9</v>
      </c>
      <c r="V21" s="17">
        <f t="shared" ca="1" si="0"/>
        <v>1.0032150830590749E-2</v>
      </c>
      <c r="W21" s="17"/>
      <c r="X21" s="17"/>
      <c r="Y21" s="17"/>
      <c r="Z21" s="17"/>
      <c r="AA21" s="17">
        <v>21</v>
      </c>
      <c r="AB21" s="17" t="s">
        <v>65</v>
      </c>
      <c r="AC21" s="17"/>
      <c r="AD21" s="17"/>
      <c r="AE21" s="17"/>
      <c r="AF21" s="17"/>
      <c r="AG21" s="17"/>
      <c r="AH21" s="17"/>
      <c r="AI21" s="17"/>
    </row>
    <row r="22" spans="1:35" x14ac:dyDescent="0.2">
      <c r="A22" s="120">
        <v>1653.5</v>
      </c>
      <c r="B22" s="120">
        <v>-2.0277361618354917E-3</v>
      </c>
      <c r="C22" s="120">
        <v>1</v>
      </c>
      <c r="D22" s="121">
        <f t="shared" ref="D22:E83" si="6">A22/A$18</f>
        <v>0.16535</v>
      </c>
      <c r="E22" s="121">
        <f t="shared" si="6"/>
        <v>-2.0277361618354917E-3</v>
      </c>
      <c r="F22" s="34">
        <f t="shared" ref="F22:G83" si="7">$C22*D22</f>
        <v>0.16535</v>
      </c>
      <c r="G22" s="34">
        <f t="shared" si="7"/>
        <v>-2.0277361618354917E-3</v>
      </c>
      <c r="H22" s="34">
        <f t="shared" ref="H22:H84" si="8">C22*D22*D22</f>
        <v>2.7340622499999998E-2</v>
      </c>
      <c r="I22" s="34">
        <f t="shared" ref="I22:I84" si="9">C22*D22*D22*D22</f>
        <v>4.5207719303749999E-3</v>
      </c>
      <c r="J22" s="34">
        <f t="shared" ref="J22:J84" si="10">C22*D22*D22*D22*D22</f>
        <v>7.4750963868750625E-4</v>
      </c>
      <c r="K22" s="34">
        <f t="shared" ref="K22:K84" si="11">C22*E22*D22</f>
        <v>-3.3528617435949853E-4</v>
      </c>
      <c r="L22" s="34">
        <f t="shared" ref="L22:L84" si="12">C22*E22*D22*D22</f>
        <v>-5.5439568930343079E-5</v>
      </c>
      <c r="M22" s="34">
        <f t="shared" ca="1" si="4"/>
        <v>-3.9192451246359257E-3</v>
      </c>
      <c r="N22" s="34">
        <f t="shared" ref="N22:N84" ca="1" si="13">C22*(M22-E22)^2</f>
        <v>3.5778061563543738E-6</v>
      </c>
      <c r="O22" s="122">
        <f t="shared" ref="O22:O84" ca="1" si="14">(C22*O$1-O$2*F22+O$3*H22)^2</f>
        <v>31103.315961972039</v>
      </c>
      <c r="P22" s="34">
        <f t="shared" ref="P22:P84" ca="1" si="15">(-C22*O$2+O$4*F22-O$5*H22)^2</f>
        <v>137018.14617379423</v>
      </c>
      <c r="Q22" s="34">
        <f t="shared" ref="Q22:Q84" ca="1" si="16">+(C22*O$3-F22*O$5+H22*O$6)^2</f>
        <v>30105.352965511422</v>
      </c>
      <c r="R22" s="17">
        <f t="shared" ca="1" si="5"/>
        <v>1.8915089628004341E-3</v>
      </c>
      <c r="S22" s="17"/>
      <c r="T22" s="17"/>
      <c r="U22" s="17">
        <v>2</v>
      </c>
      <c r="V22" s="17">
        <f t="shared" ca="1" si="0"/>
        <v>1.1627326066485724E-2</v>
      </c>
      <c r="W22" s="17"/>
      <c r="X22" s="17"/>
      <c r="Y22" s="17"/>
      <c r="Z22" s="17"/>
      <c r="AA22" s="17">
        <v>22</v>
      </c>
      <c r="AB22" s="17" t="s">
        <v>216</v>
      </c>
      <c r="AC22" s="17"/>
      <c r="AD22" s="17"/>
      <c r="AE22" s="17"/>
      <c r="AF22" s="17"/>
      <c r="AG22" s="17"/>
      <c r="AH22" s="17"/>
      <c r="AI22" s="17"/>
    </row>
    <row r="23" spans="1:35" x14ac:dyDescent="0.2">
      <c r="A23" s="120">
        <v>1674.5</v>
      </c>
      <c r="B23" s="120">
        <v>-3.3465946253272705E-3</v>
      </c>
      <c r="C23" s="120">
        <v>1</v>
      </c>
      <c r="D23" s="121">
        <f t="shared" si="6"/>
        <v>0.16744999999999999</v>
      </c>
      <c r="E23" s="121">
        <f t="shared" si="6"/>
        <v>-3.3465946253272705E-3</v>
      </c>
      <c r="F23" s="34">
        <f t="shared" si="7"/>
        <v>0.16744999999999999</v>
      </c>
      <c r="G23" s="34">
        <f t="shared" si="7"/>
        <v>-3.3465946253272705E-3</v>
      </c>
      <c r="H23" s="34">
        <f t="shared" si="8"/>
        <v>2.8039502499999997E-2</v>
      </c>
      <c r="I23" s="34">
        <f t="shared" si="9"/>
        <v>4.6952146936249991E-3</v>
      </c>
      <c r="J23" s="34">
        <f t="shared" si="10"/>
        <v>7.86213700447506E-4</v>
      </c>
      <c r="K23" s="34">
        <f t="shared" si="11"/>
        <v>-5.6038727001105136E-4</v>
      </c>
      <c r="L23" s="34">
        <f t="shared" si="12"/>
        <v>-9.3836848363350545E-5</v>
      </c>
      <c r="M23" s="34">
        <f t="shared" ca="1" si="4"/>
        <v>-3.9180398600176559E-3</v>
      </c>
      <c r="N23" s="34">
        <f t="shared" ca="1" si="13"/>
        <v>3.2654965625034974E-7</v>
      </c>
      <c r="O23" s="122">
        <f t="shared" ca="1" si="14"/>
        <v>30686.845108364363</v>
      </c>
      <c r="P23" s="34">
        <f t="shared" ca="1" si="15"/>
        <v>134427.96055010185</v>
      </c>
      <c r="Q23" s="34">
        <f t="shared" ca="1" si="16"/>
        <v>29440.93993286078</v>
      </c>
      <c r="R23" s="17">
        <f t="shared" ca="1" si="5"/>
        <v>5.7144523469038547E-4</v>
      </c>
      <c r="S23" s="17"/>
      <c r="T23" s="17"/>
      <c r="U23" s="17">
        <v>2.1</v>
      </c>
      <c r="V23" s="17">
        <f t="shared" ca="1" si="0"/>
        <v>1.3308719158550471E-2</v>
      </c>
      <c r="W23" s="17"/>
      <c r="X23" s="17"/>
      <c r="Y23" s="17"/>
      <c r="Z23" s="17"/>
      <c r="AA23" s="17">
        <v>23</v>
      </c>
      <c r="AB23" s="17" t="s">
        <v>356</v>
      </c>
      <c r="AC23" s="17"/>
      <c r="AD23" s="17"/>
      <c r="AE23" s="17"/>
      <c r="AF23" s="17"/>
      <c r="AG23" s="17"/>
      <c r="AH23" s="17"/>
      <c r="AI23" s="17"/>
    </row>
    <row r="24" spans="1:35" x14ac:dyDescent="0.2">
      <c r="A24" s="120">
        <v>1742.5</v>
      </c>
      <c r="B24" s="120">
        <v>-4.0505172437406145E-3</v>
      </c>
      <c r="C24" s="120">
        <v>1</v>
      </c>
      <c r="D24" s="121">
        <f t="shared" si="6"/>
        <v>0.17424999999999999</v>
      </c>
      <c r="E24" s="121">
        <f t="shared" si="6"/>
        <v>-4.0505172437406145E-3</v>
      </c>
      <c r="F24" s="34">
        <f t="shared" si="7"/>
        <v>0.17424999999999999</v>
      </c>
      <c r="G24" s="34">
        <f t="shared" si="7"/>
        <v>-4.0505172437406145E-3</v>
      </c>
      <c r="H24" s="34">
        <f t="shared" si="8"/>
        <v>3.0363062499999996E-2</v>
      </c>
      <c r="I24" s="34">
        <f t="shared" si="9"/>
        <v>5.2907636406249988E-3</v>
      </c>
      <c r="J24" s="34">
        <f t="shared" si="10"/>
        <v>9.2191556437890595E-4</v>
      </c>
      <c r="K24" s="34">
        <f t="shared" si="11"/>
        <v>-7.05802629721802E-4</v>
      </c>
      <c r="L24" s="34">
        <f t="shared" si="12"/>
        <v>-1.22986108229024E-4</v>
      </c>
      <c r="M24" s="34">
        <f t="shared" ca="1" si="4"/>
        <v>-3.9138762031638236E-3</v>
      </c>
      <c r="N24" s="34">
        <f t="shared" ca="1" si="13"/>
        <v>1.8670773969908218E-8</v>
      </c>
      <c r="O24" s="122">
        <f t="shared" ca="1" si="14"/>
        <v>29364.655799654636</v>
      </c>
      <c r="P24" s="34">
        <f t="shared" ca="1" si="15"/>
        <v>126259.16152628217</v>
      </c>
      <c r="Q24" s="34">
        <f t="shared" ca="1" si="16"/>
        <v>27353.585592011979</v>
      </c>
      <c r="R24" s="17">
        <f t="shared" ca="1" si="5"/>
        <v>-1.3664104057679091E-4</v>
      </c>
      <c r="S24" s="17"/>
      <c r="T24" s="17"/>
      <c r="U24" s="17">
        <v>2.2000000000000002</v>
      </c>
      <c r="V24" s="17">
        <f t="shared" ca="1" si="0"/>
        <v>1.5076330106784993E-2</v>
      </c>
      <c r="W24" s="17"/>
      <c r="X24" s="17"/>
      <c r="Y24" s="17"/>
      <c r="Z24" s="17"/>
      <c r="AA24" s="17">
        <v>24</v>
      </c>
      <c r="AB24" s="17" t="s">
        <v>58</v>
      </c>
      <c r="AC24" s="17"/>
      <c r="AD24" s="17"/>
      <c r="AE24" s="17"/>
      <c r="AF24" s="17"/>
      <c r="AG24" s="17"/>
      <c r="AH24" s="17"/>
      <c r="AI24" s="17"/>
    </row>
    <row r="25" spans="1:35" x14ac:dyDescent="0.2">
      <c r="A25" s="120">
        <v>1771</v>
      </c>
      <c r="B25" s="120">
        <v>-4.2903965804725885E-3</v>
      </c>
      <c r="C25" s="120">
        <v>1</v>
      </c>
      <c r="D25" s="121">
        <f t="shared" si="6"/>
        <v>0.17710000000000001</v>
      </c>
      <c r="E25" s="121">
        <f t="shared" si="6"/>
        <v>-4.2903965804725885E-3</v>
      </c>
      <c r="F25" s="34">
        <f t="shared" si="7"/>
        <v>0.17710000000000001</v>
      </c>
      <c r="G25" s="34">
        <f t="shared" si="7"/>
        <v>-4.2903965804725885E-3</v>
      </c>
      <c r="H25" s="34">
        <f t="shared" si="8"/>
        <v>3.1364410000000002E-2</v>
      </c>
      <c r="I25" s="34">
        <f t="shared" si="9"/>
        <v>5.5546370110000007E-3</v>
      </c>
      <c r="J25" s="34">
        <f t="shared" si="10"/>
        <v>9.8372621464810016E-4</v>
      </c>
      <c r="K25" s="34">
        <f t="shared" si="11"/>
        <v>-7.5982923440169549E-4</v>
      </c>
      <c r="L25" s="34">
        <f t="shared" si="12"/>
        <v>-1.3456575741254028E-4</v>
      </c>
      <c r="M25" s="34">
        <f t="shared" ca="1" si="4"/>
        <v>-3.9120125807706194E-3</v>
      </c>
      <c r="N25" s="34">
        <f t="shared" ca="1" si="13"/>
        <v>1.4317445123045977E-7</v>
      </c>
      <c r="O25" s="122">
        <f t="shared" ca="1" si="14"/>
        <v>28822.367825200916</v>
      </c>
      <c r="P25" s="34">
        <f t="shared" ca="1" si="15"/>
        <v>122933.53208114544</v>
      </c>
      <c r="Q25" s="34">
        <f t="shared" ca="1" si="16"/>
        <v>26507.469703054496</v>
      </c>
      <c r="R25" s="17">
        <f t="shared" ca="1" si="5"/>
        <v>-3.7838399970196914E-4</v>
      </c>
      <c r="S25" s="17"/>
      <c r="T25" s="17"/>
      <c r="U25" s="17">
        <v>2.2999999999999998</v>
      </c>
      <c r="V25" s="17">
        <f t="shared" ca="1" si="0"/>
        <v>1.6930158911189278E-2</v>
      </c>
      <c r="W25" s="17"/>
      <c r="X25" s="17"/>
      <c r="Y25" s="17"/>
      <c r="Z25" s="17"/>
      <c r="AA25" s="17">
        <v>26</v>
      </c>
      <c r="AB25" s="17" t="s">
        <v>66</v>
      </c>
      <c r="AC25" s="17"/>
      <c r="AD25" s="17"/>
      <c r="AE25" s="17"/>
      <c r="AF25" s="17"/>
      <c r="AG25" s="17"/>
      <c r="AH25" s="17"/>
      <c r="AI25" s="17"/>
    </row>
    <row r="26" spans="1:35" x14ac:dyDescent="0.2">
      <c r="A26" s="120">
        <v>2705.5</v>
      </c>
      <c r="B26" s="120">
        <v>-4.0295979342772625E-3</v>
      </c>
      <c r="C26" s="120">
        <v>1</v>
      </c>
      <c r="D26" s="121">
        <f t="shared" si="6"/>
        <v>0.27055000000000001</v>
      </c>
      <c r="E26" s="121">
        <f t="shared" si="6"/>
        <v>-4.0295979342772625E-3</v>
      </c>
      <c r="F26" s="34">
        <f t="shared" si="7"/>
        <v>0.27055000000000001</v>
      </c>
      <c r="G26" s="34">
        <f t="shared" si="7"/>
        <v>-4.0295979342772625E-3</v>
      </c>
      <c r="H26" s="34">
        <f t="shared" si="8"/>
        <v>7.3197302500000005E-2</v>
      </c>
      <c r="I26" s="34">
        <f t="shared" si="9"/>
        <v>1.9803530191375002E-2</v>
      </c>
      <c r="J26" s="34">
        <f t="shared" si="10"/>
        <v>5.3578450932765071E-3</v>
      </c>
      <c r="K26" s="34">
        <f t="shared" si="11"/>
        <v>-1.0902077211187135E-3</v>
      </c>
      <c r="L26" s="34">
        <f t="shared" si="12"/>
        <v>-2.9495569894866794E-4</v>
      </c>
      <c r="M26" s="34">
        <f t="shared" ca="1" si="4"/>
        <v>-3.8121106459079487E-3</v>
      </c>
      <c r="N26" s="34">
        <f t="shared" ca="1" si="13"/>
        <v>4.7300720602237068E-8</v>
      </c>
      <c r="O26" s="122">
        <f t="shared" ca="1" si="14"/>
        <v>14577.478278103592</v>
      </c>
      <c r="P26" s="34">
        <f t="shared" ca="1" si="15"/>
        <v>42592.219101964249</v>
      </c>
      <c r="Q26" s="34">
        <f t="shared" ca="1" si="16"/>
        <v>7092.4290507566984</v>
      </c>
      <c r="R26" s="17">
        <f t="shared" ca="1" si="5"/>
        <v>-2.1748728836931382E-4</v>
      </c>
      <c r="S26" s="17"/>
      <c r="T26" s="17"/>
      <c r="U26" s="17">
        <v>2.4</v>
      </c>
      <c r="V26" s="17">
        <f t="shared" ca="1" si="0"/>
        <v>1.8870205571763339E-2</v>
      </c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x14ac:dyDescent="0.2">
      <c r="A27" s="120">
        <v>2749.5</v>
      </c>
      <c r="B27" s="120">
        <v>-4.3262537510599941E-3</v>
      </c>
      <c r="C27" s="120">
        <v>1</v>
      </c>
      <c r="D27" s="121">
        <f t="shared" si="6"/>
        <v>0.27495000000000003</v>
      </c>
      <c r="E27" s="121">
        <f t="shared" si="6"/>
        <v>-4.3262537510599941E-3</v>
      </c>
      <c r="F27" s="34">
        <f t="shared" si="7"/>
        <v>0.27495000000000003</v>
      </c>
      <c r="G27" s="34">
        <f t="shared" si="7"/>
        <v>-4.3262537510599941E-3</v>
      </c>
      <c r="H27" s="34">
        <f t="shared" si="8"/>
        <v>7.5597502500000011E-2</v>
      </c>
      <c r="I27" s="34">
        <f t="shared" si="9"/>
        <v>2.0785533312375006E-2</v>
      </c>
      <c r="J27" s="34">
        <f t="shared" si="10"/>
        <v>5.7149823842375085E-3</v>
      </c>
      <c r="K27" s="34">
        <f t="shared" si="11"/>
        <v>-1.1895034688539454E-3</v>
      </c>
      <c r="L27" s="34">
        <f t="shared" si="12"/>
        <v>-3.270539787613923E-4</v>
      </c>
      <c r="M27" s="34">
        <f t="shared" ca="1" si="4"/>
        <v>-3.8055508512033001E-3</v>
      </c>
      <c r="N27" s="34">
        <f t="shared" ca="1" si="13"/>
        <v>2.7113150991917028E-7</v>
      </c>
      <c r="O27" s="122">
        <f t="shared" ca="1" si="14"/>
        <v>14060.347057813109</v>
      </c>
      <c r="P27" s="34">
        <f t="shared" ca="1" si="15"/>
        <v>40030.687267921057</v>
      </c>
      <c r="Q27" s="34">
        <f t="shared" ca="1" si="16"/>
        <v>6528.6574396743299</v>
      </c>
      <c r="R27" s="17">
        <f t="shared" ca="1" si="5"/>
        <v>-5.2070289985669399E-4</v>
      </c>
      <c r="S27" s="17"/>
      <c r="T27" s="17"/>
      <c r="U27" s="17">
        <v>2.5</v>
      </c>
      <c r="V27" s="17">
        <f t="shared" ca="1" si="0"/>
        <v>2.0896470088507174E-2</v>
      </c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x14ac:dyDescent="0.2">
      <c r="A28" s="120">
        <v>2761</v>
      </c>
      <c r="B28" s="120">
        <v>-3.3651524281594902E-3</v>
      </c>
      <c r="C28" s="120">
        <v>1</v>
      </c>
      <c r="D28" s="121">
        <f t="shared" si="6"/>
        <v>0.27610000000000001</v>
      </c>
      <c r="E28" s="121">
        <f t="shared" si="6"/>
        <v>-3.3651524281594902E-3</v>
      </c>
      <c r="F28" s="34">
        <f t="shared" si="7"/>
        <v>0.27610000000000001</v>
      </c>
      <c r="G28" s="34">
        <f t="shared" si="7"/>
        <v>-3.3651524281594902E-3</v>
      </c>
      <c r="H28" s="34">
        <f t="shared" si="8"/>
        <v>7.6231210000000008E-2</v>
      </c>
      <c r="I28" s="34">
        <f t="shared" si="9"/>
        <v>2.1047437081000004E-2</v>
      </c>
      <c r="J28" s="34">
        <f t="shared" si="10"/>
        <v>5.8111973780641014E-3</v>
      </c>
      <c r="K28" s="34">
        <f t="shared" si="11"/>
        <v>-9.2911858541483525E-4</v>
      </c>
      <c r="L28" s="34">
        <f t="shared" si="12"/>
        <v>-2.5652964143303605E-4</v>
      </c>
      <c r="M28" s="34">
        <f t="shared" ca="1" si="4"/>
        <v>-3.8038088451321436E-3</v>
      </c>
      <c r="N28" s="34">
        <f t="shared" ca="1" si="13"/>
        <v>1.9241945215128635E-7</v>
      </c>
      <c r="O28" s="122">
        <f t="shared" ca="1" si="14"/>
        <v>13927.244435463452</v>
      </c>
      <c r="P28" s="34">
        <f t="shared" ca="1" si="15"/>
        <v>39377.168137203014</v>
      </c>
      <c r="Q28" s="34">
        <f t="shared" ca="1" si="16"/>
        <v>6385.829134458002</v>
      </c>
      <c r="R28" s="17">
        <f t="shared" ca="1" si="5"/>
        <v>4.386564169726534E-4</v>
      </c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x14ac:dyDescent="0.2">
      <c r="A29" s="120">
        <v>2830.5</v>
      </c>
      <c r="B29" s="120">
        <v>-4.9132792337331921E-3</v>
      </c>
      <c r="C29" s="120">
        <v>1</v>
      </c>
      <c r="D29" s="121">
        <f t="shared" si="6"/>
        <v>0.28305000000000002</v>
      </c>
      <c r="E29" s="121">
        <f t="shared" si="6"/>
        <v>-4.9132792337331921E-3</v>
      </c>
      <c r="F29" s="34">
        <f t="shared" si="7"/>
        <v>0.28305000000000002</v>
      </c>
      <c r="G29" s="34">
        <f t="shared" si="7"/>
        <v>-4.9132792337331921E-3</v>
      </c>
      <c r="H29" s="34">
        <f t="shared" si="8"/>
        <v>8.0117302500000015E-2</v>
      </c>
      <c r="I29" s="34">
        <f t="shared" si="9"/>
        <v>2.2677202472625006E-2</v>
      </c>
      <c r="J29" s="34">
        <f t="shared" si="10"/>
        <v>6.4187821598765083E-3</v>
      </c>
      <c r="K29" s="34">
        <f t="shared" si="11"/>
        <v>-1.3907036871081801E-3</v>
      </c>
      <c r="L29" s="34">
        <f t="shared" si="12"/>
        <v>-3.9363867863597042E-4</v>
      </c>
      <c r="M29" s="34">
        <f t="shared" ca="1" si="4"/>
        <v>-3.793038387600155E-3</v>
      </c>
      <c r="N29" s="34">
        <f t="shared" ca="1" si="13"/>
        <v>1.254939553344863E-6</v>
      </c>
      <c r="O29" s="122">
        <f t="shared" ca="1" si="14"/>
        <v>13140.745728297881</v>
      </c>
      <c r="P29" s="34">
        <f t="shared" ca="1" si="15"/>
        <v>35566.238797184458</v>
      </c>
      <c r="Q29" s="34">
        <f t="shared" ca="1" si="16"/>
        <v>5561.8094777489314</v>
      </c>
      <c r="R29" s="17">
        <f t="shared" ca="1" si="5"/>
        <v>-1.1202408461330371E-3</v>
      </c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x14ac:dyDescent="0.2">
      <c r="A30" s="120">
        <v>2844.5</v>
      </c>
      <c r="B30" s="120">
        <v>-4.325851536123082E-3</v>
      </c>
      <c r="C30" s="120">
        <v>1</v>
      </c>
      <c r="D30" s="121">
        <f t="shared" si="6"/>
        <v>0.28444999999999998</v>
      </c>
      <c r="E30" s="121">
        <f t="shared" si="6"/>
        <v>-4.325851536123082E-3</v>
      </c>
      <c r="F30" s="34">
        <f t="shared" si="7"/>
        <v>0.28444999999999998</v>
      </c>
      <c r="G30" s="34">
        <f t="shared" si="7"/>
        <v>-4.325851536123082E-3</v>
      </c>
      <c r="H30" s="34">
        <f t="shared" si="8"/>
        <v>8.0911802499999991E-2</v>
      </c>
      <c r="I30" s="34">
        <f t="shared" si="9"/>
        <v>2.3015362221124994E-2</v>
      </c>
      <c r="J30" s="34">
        <f t="shared" si="10"/>
        <v>6.5467197837990043E-3</v>
      </c>
      <c r="K30" s="34">
        <f t="shared" si="11"/>
        <v>-1.2304884694502105E-3</v>
      </c>
      <c r="L30" s="34">
        <f t="shared" si="12"/>
        <v>-3.5001244513511239E-4</v>
      </c>
      <c r="M30" s="34">
        <f t="shared" ca="1" si="4"/>
        <v>-3.7908184046956291E-3</v>
      </c>
      <c r="N30" s="34">
        <f t="shared" ca="1" si="13"/>
        <v>2.862604517250662E-7</v>
      </c>
      <c r="O30" s="122">
        <f t="shared" ca="1" si="14"/>
        <v>12985.9951341414</v>
      </c>
      <c r="P30" s="34">
        <f t="shared" ca="1" si="15"/>
        <v>34826.992995773122</v>
      </c>
      <c r="Q30" s="34">
        <f t="shared" ca="1" si="16"/>
        <v>5403.8392727907212</v>
      </c>
      <c r="R30" s="17">
        <f t="shared" ca="1" si="5"/>
        <v>-5.3503313142745298E-4</v>
      </c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x14ac:dyDescent="0.2">
      <c r="A31" s="120">
        <v>2850</v>
      </c>
      <c r="B31" s="120">
        <v>-1.8879335111705586E-3</v>
      </c>
      <c r="C31" s="120">
        <v>1</v>
      </c>
      <c r="D31" s="121">
        <f t="shared" si="6"/>
        <v>0.28499999999999998</v>
      </c>
      <c r="E31" s="121">
        <f t="shared" si="6"/>
        <v>-1.8879335111705586E-3</v>
      </c>
      <c r="F31" s="34">
        <f t="shared" si="7"/>
        <v>0.28499999999999998</v>
      </c>
      <c r="G31" s="34">
        <f t="shared" si="7"/>
        <v>-1.8879335111705586E-3</v>
      </c>
      <c r="H31" s="34">
        <f t="shared" si="8"/>
        <v>8.1224999999999992E-2</v>
      </c>
      <c r="I31" s="34">
        <f t="shared" si="9"/>
        <v>2.3149124999999996E-2</v>
      </c>
      <c r="J31" s="34">
        <f t="shared" si="10"/>
        <v>6.597500624999998E-3</v>
      </c>
      <c r="K31" s="34">
        <f t="shared" si="11"/>
        <v>-5.3806105068360916E-4</v>
      </c>
      <c r="L31" s="34">
        <f t="shared" si="12"/>
        <v>-1.5334739944482861E-4</v>
      </c>
      <c r="M31" s="34">
        <f t="shared" ca="1" si="4"/>
        <v>-3.7899416451220276E-3</v>
      </c>
      <c r="N31" s="34">
        <f t="shared" ca="1" si="13"/>
        <v>3.6176349416175492E-6</v>
      </c>
      <c r="O31" s="122">
        <f t="shared" ca="1" si="14"/>
        <v>12925.534776147821</v>
      </c>
      <c r="P31" s="34">
        <f t="shared" ca="1" si="15"/>
        <v>34539.152101199244</v>
      </c>
      <c r="Q31" s="34">
        <f t="shared" ca="1" si="16"/>
        <v>5342.5056619255392</v>
      </c>
      <c r="R31" s="17">
        <f t="shared" ca="1" si="5"/>
        <v>1.902008133951469E-3</v>
      </c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x14ac:dyDescent="0.2">
      <c r="A32" s="120">
        <v>4787.5</v>
      </c>
      <c r="B32" s="120">
        <v>-2.6849935748032294E-3</v>
      </c>
      <c r="C32" s="120">
        <v>1</v>
      </c>
      <c r="D32" s="121">
        <f t="shared" si="6"/>
        <v>0.47875000000000001</v>
      </c>
      <c r="E32" s="121">
        <f t="shared" si="6"/>
        <v>-2.6849935748032294E-3</v>
      </c>
      <c r="F32" s="34">
        <f t="shared" si="7"/>
        <v>0.47875000000000001</v>
      </c>
      <c r="G32" s="34">
        <f t="shared" si="7"/>
        <v>-2.6849935748032294E-3</v>
      </c>
      <c r="H32" s="34">
        <f t="shared" si="8"/>
        <v>0.22920156250000001</v>
      </c>
      <c r="I32" s="34">
        <f t="shared" si="9"/>
        <v>0.10973024804687501</v>
      </c>
      <c r="J32" s="34">
        <f t="shared" si="10"/>
        <v>5.2533356252441411E-2</v>
      </c>
      <c r="K32" s="34">
        <f t="shared" si="11"/>
        <v>-1.285440673937046E-3</v>
      </c>
      <c r="L32" s="34">
        <f t="shared" si="12"/>
        <v>-6.1540472264736085E-4</v>
      </c>
      <c r="M32" s="34">
        <f t="shared" ca="1" si="4"/>
        <v>-3.318796904883594E-3</v>
      </c>
      <c r="N32" s="34">
        <f t="shared" ca="1" si="13"/>
        <v>4.0170666122095958E-7</v>
      </c>
      <c r="O32" s="122">
        <f t="shared" ca="1" si="14"/>
        <v>1092.7951318884477</v>
      </c>
      <c r="P32" s="34">
        <f t="shared" ca="1" si="15"/>
        <v>1901.5268687012749</v>
      </c>
      <c r="Q32" s="34">
        <f t="shared" ca="1" si="16"/>
        <v>2444.8305558610077</v>
      </c>
      <c r="R32" s="17">
        <f t="shared" ca="1" si="5"/>
        <v>6.3380333008036457E-4</v>
      </c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x14ac:dyDescent="0.2">
      <c r="A33" s="120">
        <v>4798</v>
      </c>
      <c r="B33" s="120">
        <v>-4.7944228062988259E-3</v>
      </c>
      <c r="C33" s="120">
        <v>1</v>
      </c>
      <c r="D33" s="121">
        <f t="shared" si="6"/>
        <v>0.4798</v>
      </c>
      <c r="E33" s="121">
        <f t="shared" si="6"/>
        <v>-4.7944228062988259E-3</v>
      </c>
      <c r="F33" s="34">
        <f t="shared" si="7"/>
        <v>0.4798</v>
      </c>
      <c r="G33" s="34">
        <f t="shared" si="7"/>
        <v>-4.7944228062988259E-3</v>
      </c>
      <c r="H33" s="34">
        <f t="shared" si="8"/>
        <v>0.23020804</v>
      </c>
      <c r="I33" s="34">
        <f t="shared" si="9"/>
        <v>0.110453817592</v>
      </c>
      <c r="J33" s="34">
        <f t="shared" si="10"/>
        <v>5.2995741680641598E-2</v>
      </c>
      <c r="K33" s="34">
        <f t="shared" si="11"/>
        <v>-2.3003640624621765E-3</v>
      </c>
      <c r="L33" s="34">
        <f t="shared" si="12"/>
        <v>-1.1037146771693523E-3</v>
      </c>
      <c r="M33" s="34">
        <f t="shared" ca="1" si="4"/>
        <v>-3.3153618543408014E-3</v>
      </c>
      <c r="N33" s="34">
        <f t="shared" ca="1" si="13"/>
        <v>2.1876212996069778E-6</v>
      </c>
      <c r="O33" s="122">
        <f t="shared" ca="1" si="14"/>
        <v>1068.6823025137219</v>
      </c>
      <c r="P33" s="34">
        <f t="shared" ca="1" si="15"/>
        <v>1990.7255686207329</v>
      </c>
      <c r="Q33" s="34">
        <f t="shared" ca="1" si="16"/>
        <v>2497.434224018697</v>
      </c>
      <c r="R33" s="17">
        <f t="shared" ca="1" si="5"/>
        <v>-1.4790609519580245E-3</v>
      </c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x14ac:dyDescent="0.2">
      <c r="A34" s="120">
        <v>4970.5</v>
      </c>
      <c r="B34" s="120">
        <v>-2.37790299433982E-3</v>
      </c>
      <c r="C34" s="120">
        <v>1</v>
      </c>
      <c r="D34" s="121">
        <f t="shared" si="6"/>
        <v>0.49704999999999999</v>
      </c>
      <c r="E34" s="121">
        <f t="shared" si="6"/>
        <v>-2.37790299433982E-3</v>
      </c>
      <c r="F34" s="34">
        <f t="shared" si="7"/>
        <v>0.49704999999999999</v>
      </c>
      <c r="G34" s="34">
        <f t="shared" si="7"/>
        <v>-2.37790299433982E-3</v>
      </c>
      <c r="H34" s="34">
        <f t="shared" si="8"/>
        <v>0.2470587025</v>
      </c>
      <c r="I34" s="34">
        <f t="shared" si="9"/>
        <v>0.122800528077625</v>
      </c>
      <c r="J34" s="34">
        <f t="shared" si="10"/>
        <v>6.1038002480983504E-2</v>
      </c>
      <c r="K34" s="34">
        <f t="shared" si="11"/>
        <v>-1.1819366833366075E-3</v>
      </c>
      <c r="L34" s="34">
        <f t="shared" si="12"/>
        <v>-5.874816284524608E-4</v>
      </c>
      <c r="M34" s="34">
        <f t="shared" ca="1" si="4"/>
        <v>-3.2575680400504705E-3</v>
      </c>
      <c r="N34" s="34">
        <f t="shared" ca="1" si="13"/>
        <v>7.7381059264512083E-7</v>
      </c>
      <c r="O34" s="122">
        <f t="shared" ca="1" si="14"/>
        <v>716.84706949262852</v>
      </c>
      <c r="P34" s="34">
        <f t="shared" ca="1" si="15"/>
        <v>3705.019843384543</v>
      </c>
      <c r="Q34" s="34">
        <f t="shared" ca="1" si="16"/>
        <v>3417.39862985438</v>
      </c>
      <c r="R34" s="17">
        <f t="shared" ca="1" si="5"/>
        <v>8.796650457106505E-4</v>
      </c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x14ac:dyDescent="0.2">
      <c r="A35" s="120">
        <v>5497</v>
      </c>
      <c r="B35" s="120">
        <v>-4.9935685965465382E-3</v>
      </c>
      <c r="C35" s="120">
        <v>1</v>
      </c>
      <c r="D35" s="121">
        <f t="shared" si="6"/>
        <v>0.54969999999999997</v>
      </c>
      <c r="E35" s="121">
        <f t="shared" si="6"/>
        <v>-4.9935685965465382E-3</v>
      </c>
      <c r="F35" s="34">
        <f t="shared" si="7"/>
        <v>0.54969999999999997</v>
      </c>
      <c r="G35" s="34">
        <f t="shared" si="7"/>
        <v>-4.9935685965465382E-3</v>
      </c>
      <c r="H35" s="34">
        <f t="shared" si="8"/>
        <v>0.30217008999999995</v>
      </c>
      <c r="I35" s="34">
        <f t="shared" si="9"/>
        <v>0.16610289847299997</v>
      </c>
      <c r="J35" s="34">
        <f t="shared" si="10"/>
        <v>9.1306763290608078E-2</v>
      </c>
      <c r="K35" s="34">
        <f t="shared" si="11"/>
        <v>-2.7449646575216317E-3</v>
      </c>
      <c r="L35" s="34">
        <f t="shared" si="12"/>
        <v>-1.5089070722396408E-3</v>
      </c>
      <c r="M35" s="34">
        <f t="shared" ca="1" si="4"/>
        <v>-3.0653061691431932E-3</v>
      </c>
      <c r="N35" s="34">
        <f t="shared" ca="1" si="13"/>
        <v>3.71819598893544E-6</v>
      </c>
      <c r="O35" s="122">
        <f t="shared" ca="1" si="14"/>
        <v>99.578086759549407</v>
      </c>
      <c r="P35" s="34">
        <f t="shared" ca="1" si="15"/>
        <v>11297.236729785638</v>
      </c>
      <c r="Q35" s="34">
        <f t="shared" ca="1" si="16"/>
        <v>6711.7542362915883</v>
      </c>
      <c r="R35" s="17">
        <f t="shared" ca="1" si="5"/>
        <v>-1.928262427403345E-3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x14ac:dyDescent="0.2">
      <c r="A36" s="120">
        <v>5570</v>
      </c>
      <c r="B36" s="120">
        <v>-3.0448384786723182E-3</v>
      </c>
      <c r="C36" s="120">
        <v>1</v>
      </c>
      <c r="D36" s="121">
        <f t="shared" si="6"/>
        <v>0.55700000000000005</v>
      </c>
      <c r="E36" s="121">
        <f t="shared" si="6"/>
        <v>-3.0448384786723182E-3</v>
      </c>
      <c r="F36" s="34">
        <f t="shared" si="7"/>
        <v>0.55700000000000005</v>
      </c>
      <c r="G36" s="34">
        <f t="shared" si="7"/>
        <v>-3.0448384786723182E-3</v>
      </c>
      <c r="H36" s="34">
        <f t="shared" si="8"/>
        <v>0.31024900000000005</v>
      </c>
      <c r="I36" s="34">
        <f t="shared" si="9"/>
        <v>0.17280869300000004</v>
      </c>
      <c r="J36" s="34">
        <f t="shared" si="10"/>
        <v>9.6254442001000029E-2</v>
      </c>
      <c r="K36" s="34">
        <f t="shared" si="11"/>
        <v>-1.6959750326204814E-3</v>
      </c>
      <c r="L36" s="34">
        <f t="shared" si="12"/>
        <v>-9.4465809316960823E-4</v>
      </c>
      <c r="M36" s="34">
        <f t="shared" ca="1" si="4"/>
        <v>-3.0367621801611032E-3</v>
      </c>
      <c r="N36" s="34">
        <f t="shared" ca="1" si="13"/>
        <v>6.5226597642253127E-11</v>
      </c>
      <c r="O36" s="122">
        <f t="shared" ca="1" si="14"/>
        <v>60.847598963022769</v>
      </c>
      <c r="P36" s="34">
        <f t="shared" ca="1" si="15"/>
        <v>12563.857778444175</v>
      </c>
      <c r="Q36" s="34">
        <f t="shared" ca="1" si="16"/>
        <v>7206.3499355617505</v>
      </c>
      <c r="R36" s="17">
        <f t="shared" ca="1" si="5"/>
        <v>-8.0762985112149688E-6</v>
      </c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x14ac:dyDescent="0.2">
      <c r="A37" s="120">
        <v>5711</v>
      </c>
      <c r="B37" s="120">
        <v>-6.7000309718423523E-3</v>
      </c>
      <c r="C37" s="120">
        <v>1</v>
      </c>
      <c r="D37" s="121">
        <f t="shared" si="6"/>
        <v>0.57110000000000005</v>
      </c>
      <c r="E37" s="121">
        <f t="shared" si="6"/>
        <v>-6.7000309718423523E-3</v>
      </c>
      <c r="F37" s="34">
        <f t="shared" si="7"/>
        <v>0.57110000000000005</v>
      </c>
      <c r="G37" s="34">
        <f t="shared" si="7"/>
        <v>-6.7000309718423523E-3</v>
      </c>
      <c r="H37" s="34">
        <f t="shared" si="8"/>
        <v>0.32615521000000008</v>
      </c>
      <c r="I37" s="34">
        <f t="shared" si="9"/>
        <v>0.18626724043100007</v>
      </c>
      <c r="J37" s="34">
        <f t="shared" si="10"/>
        <v>0.10637722101014414</v>
      </c>
      <c r="K37" s="34">
        <f t="shared" si="11"/>
        <v>-3.8263876880191678E-3</v>
      </c>
      <c r="L37" s="34">
        <f t="shared" si="12"/>
        <v>-2.1852500086277471E-3</v>
      </c>
      <c r="M37" s="34">
        <f t="shared" ca="1" si="4"/>
        <v>-2.9803285011393899E-3</v>
      </c>
      <c r="N37" s="34">
        <f t="shared" ca="1" si="13"/>
        <v>1.3836186470553722E-5</v>
      </c>
      <c r="O37" s="122">
        <f t="shared" ca="1" si="14"/>
        <v>13.664203078693362</v>
      </c>
      <c r="P37" s="34">
        <f t="shared" ca="1" si="15"/>
        <v>15116.395920032648</v>
      </c>
      <c r="Q37" s="34">
        <f t="shared" ca="1" si="16"/>
        <v>8175.3952939181636</v>
      </c>
      <c r="R37" s="17">
        <f t="shared" ca="1" si="5"/>
        <v>-3.7197024707029624E-3</v>
      </c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x14ac:dyDescent="0.2">
      <c r="A38" s="120">
        <v>6624</v>
      </c>
      <c r="B38" s="120">
        <v>-1.0056391547550447E-3</v>
      </c>
      <c r="C38" s="120">
        <v>1</v>
      </c>
      <c r="D38" s="121">
        <f t="shared" si="6"/>
        <v>0.66239999999999999</v>
      </c>
      <c r="E38" s="121">
        <f t="shared" si="6"/>
        <v>-1.0056391547550447E-3</v>
      </c>
      <c r="F38" s="34">
        <f t="shared" si="7"/>
        <v>0.66239999999999999</v>
      </c>
      <c r="G38" s="34">
        <f t="shared" si="7"/>
        <v>-1.0056391547550447E-3</v>
      </c>
      <c r="H38" s="34">
        <f t="shared" si="8"/>
        <v>0.43877376000000001</v>
      </c>
      <c r="I38" s="34">
        <f t="shared" si="9"/>
        <v>0.290643738624</v>
      </c>
      <c r="J38" s="34">
        <f t="shared" si="10"/>
        <v>0.19252241246453761</v>
      </c>
      <c r="K38" s="34">
        <f t="shared" si="11"/>
        <v>-6.6613537610974165E-4</v>
      </c>
      <c r="L38" s="34">
        <f t="shared" si="12"/>
        <v>-4.4124807313509286E-4</v>
      </c>
      <c r="M38" s="34">
        <f t="shared" ca="1" si="4"/>
        <v>-2.5734266157883983E-3</v>
      </c>
      <c r="N38" s="34">
        <f t="shared" ca="1" si="13"/>
        <v>2.4579575229734093E-6</v>
      </c>
      <c r="O38" s="122">
        <f t="shared" ca="1" si="14"/>
        <v>383.10815669957378</v>
      </c>
      <c r="P38" s="34">
        <f t="shared" ca="1" si="15"/>
        <v>33245.792213535497</v>
      </c>
      <c r="Q38" s="34">
        <f t="shared" ca="1" si="16"/>
        <v>14366.589548175827</v>
      </c>
      <c r="R38" s="17">
        <f t="shared" ca="1" si="5"/>
        <v>1.5677874610333536E-3</v>
      </c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x14ac:dyDescent="0.2">
      <c r="A39" s="120">
        <v>6634.5</v>
      </c>
      <c r="B39" s="120">
        <v>-1.2150683760410175E-3</v>
      </c>
      <c r="C39" s="120">
        <v>1</v>
      </c>
      <c r="D39" s="121">
        <f t="shared" si="6"/>
        <v>0.66344999999999998</v>
      </c>
      <c r="E39" s="121">
        <f t="shared" si="6"/>
        <v>-1.2150683760410175E-3</v>
      </c>
      <c r="F39" s="34">
        <f t="shared" si="7"/>
        <v>0.66344999999999998</v>
      </c>
      <c r="G39" s="34">
        <f t="shared" si="7"/>
        <v>-1.2150683760410175E-3</v>
      </c>
      <c r="H39" s="34">
        <f t="shared" si="8"/>
        <v>0.44016590249999998</v>
      </c>
      <c r="I39" s="34">
        <f t="shared" si="9"/>
        <v>0.29202806801362496</v>
      </c>
      <c r="J39" s="34">
        <f t="shared" si="10"/>
        <v>0.19374602172363947</v>
      </c>
      <c r="K39" s="34">
        <f t="shared" si="11"/>
        <v>-8.0613711408441299E-4</v>
      </c>
      <c r="L39" s="34">
        <f t="shared" si="12"/>
        <v>-5.3483166833930376E-4</v>
      </c>
      <c r="M39" s="34">
        <f t="shared" ca="1" si="4"/>
        <v>-2.5683290047706212E-3</v>
      </c>
      <c r="N39" s="34">
        <f t="shared" ca="1" si="13"/>
        <v>1.8313143292696425E-6</v>
      </c>
      <c r="O39" s="122">
        <f t="shared" ca="1" si="14"/>
        <v>392.33572965380881</v>
      </c>
      <c r="P39" s="34">
        <f t="shared" ca="1" si="15"/>
        <v>33454.991665916314</v>
      </c>
      <c r="Q39" s="34">
        <f t="shared" ca="1" si="16"/>
        <v>14432.49816093102</v>
      </c>
      <c r="R39" s="17">
        <f t="shared" ca="1" si="5"/>
        <v>1.3532606287296038E-3</v>
      </c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x14ac:dyDescent="0.2">
      <c r="A40" s="120">
        <v>6650</v>
      </c>
      <c r="B40" s="120">
        <v>-1.9718448529602028E-3</v>
      </c>
      <c r="C40" s="120">
        <v>1</v>
      </c>
      <c r="D40" s="121">
        <f t="shared" si="6"/>
        <v>0.66500000000000004</v>
      </c>
      <c r="E40" s="121">
        <f t="shared" si="6"/>
        <v>-1.9718448529602028E-3</v>
      </c>
      <c r="F40" s="34">
        <f t="shared" si="7"/>
        <v>0.66500000000000004</v>
      </c>
      <c r="G40" s="34">
        <f t="shared" si="7"/>
        <v>-1.9718448529602028E-3</v>
      </c>
      <c r="H40" s="34">
        <f t="shared" si="8"/>
        <v>0.44222500000000003</v>
      </c>
      <c r="I40" s="34">
        <f t="shared" si="9"/>
        <v>0.29407962500000001</v>
      </c>
      <c r="J40" s="34">
        <f t="shared" si="10"/>
        <v>0.19556295062500001</v>
      </c>
      <c r="K40" s="34">
        <f t="shared" si="11"/>
        <v>-1.3112768272185349E-3</v>
      </c>
      <c r="L40" s="34">
        <f t="shared" si="12"/>
        <v>-8.7199909010032578E-4</v>
      </c>
      <c r="M40" s="34">
        <f t="shared" ca="1" si="4"/>
        <v>-2.5607865870368356E-3</v>
      </c>
      <c r="N40" s="34">
        <f t="shared" ca="1" si="13"/>
        <v>3.4685236613719119E-7</v>
      </c>
      <c r="O40" s="122">
        <f t="shared" ca="1" si="14"/>
        <v>406.10230534133552</v>
      </c>
      <c r="P40" s="34">
        <f t="shared" ca="1" si="15"/>
        <v>33763.326026783659</v>
      </c>
      <c r="Q40" s="34">
        <f t="shared" ca="1" si="16"/>
        <v>14529.426422450186</v>
      </c>
      <c r="R40" s="17">
        <f t="shared" ca="1" si="5"/>
        <v>5.8894173407663276E-4</v>
      </c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x14ac:dyDescent="0.2">
      <c r="A41" s="120">
        <v>7777</v>
      </c>
      <c r="B41" s="120">
        <v>-9.8391540814191103E-4</v>
      </c>
      <c r="C41" s="120">
        <v>1</v>
      </c>
      <c r="D41" s="121">
        <f t="shared" si="6"/>
        <v>0.77769999999999995</v>
      </c>
      <c r="E41" s="121">
        <f t="shared" si="6"/>
        <v>-9.8391540814191103E-4</v>
      </c>
      <c r="F41" s="34">
        <f t="shared" si="7"/>
        <v>0.77769999999999995</v>
      </c>
      <c r="G41" s="34">
        <f t="shared" si="7"/>
        <v>-9.8391540814191103E-4</v>
      </c>
      <c r="H41" s="34">
        <f t="shared" si="8"/>
        <v>0.60481728999999995</v>
      </c>
      <c r="I41" s="34">
        <f t="shared" si="9"/>
        <v>0.47036640643299993</v>
      </c>
      <c r="J41" s="34">
        <f t="shared" si="10"/>
        <v>0.36580395428294404</v>
      </c>
      <c r="K41" s="34">
        <f t="shared" si="11"/>
        <v>-7.6519101291196417E-4</v>
      </c>
      <c r="L41" s="34">
        <f t="shared" si="12"/>
        <v>-5.9508905074163445E-4</v>
      </c>
      <c r="M41" s="34">
        <f t="shared" ca="1" si="4"/>
        <v>-1.9568728786214982E-3</v>
      </c>
      <c r="N41" s="34">
        <f t="shared" ca="1" si="13"/>
        <v>9.4664623936203669E-7</v>
      </c>
      <c r="O41" s="122">
        <f t="shared" ca="1" si="14"/>
        <v>1663.02239840061</v>
      </c>
      <c r="P41" s="34">
        <f t="shared" ca="1" si="15"/>
        <v>53019.604709860934</v>
      </c>
      <c r="Q41" s="34">
        <f t="shared" ca="1" si="16"/>
        <v>19972.667572487309</v>
      </c>
      <c r="R41" s="17">
        <f t="shared" ca="1" si="5"/>
        <v>9.7295747047958714E-4</v>
      </c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x14ac:dyDescent="0.2">
      <c r="A42" s="120">
        <v>7846</v>
      </c>
      <c r="B42" s="120">
        <v>-2.2173074830789119E-3</v>
      </c>
      <c r="C42" s="120">
        <v>1</v>
      </c>
      <c r="D42" s="121">
        <f t="shared" si="6"/>
        <v>0.78459999999999996</v>
      </c>
      <c r="E42" s="121">
        <f t="shared" si="6"/>
        <v>-2.2173074830789119E-3</v>
      </c>
      <c r="F42" s="34">
        <f t="shared" si="7"/>
        <v>0.78459999999999996</v>
      </c>
      <c r="G42" s="34">
        <f t="shared" si="7"/>
        <v>-2.2173074830789119E-3</v>
      </c>
      <c r="H42" s="34">
        <f t="shared" si="8"/>
        <v>0.61559715999999998</v>
      </c>
      <c r="I42" s="34">
        <f t="shared" si="9"/>
        <v>0.48299753173599996</v>
      </c>
      <c r="J42" s="34">
        <f t="shared" si="10"/>
        <v>0.37895986340006554</v>
      </c>
      <c r="K42" s="34">
        <f t="shared" si="11"/>
        <v>-1.7396994512237141E-3</v>
      </c>
      <c r="L42" s="34">
        <f t="shared" si="12"/>
        <v>-1.3649681894301261E-3</v>
      </c>
      <c r="M42" s="34">
        <f t="shared" ca="1" si="4"/>
        <v>-1.9163410487617306E-3</v>
      </c>
      <c r="N42" s="34">
        <f t="shared" ca="1" si="13"/>
        <v>9.0580794585598229E-8</v>
      </c>
      <c r="O42" s="122">
        <f t="shared" ca="1" si="14"/>
        <v>1743.8771742196452</v>
      </c>
      <c r="P42" s="34">
        <f t="shared" ca="1" si="15"/>
        <v>53902.774445609692</v>
      </c>
      <c r="Q42" s="34">
        <f t="shared" ca="1" si="16"/>
        <v>20178.997274583853</v>
      </c>
      <c r="R42" s="17">
        <f t="shared" ca="1" si="5"/>
        <v>-3.0096643431718135E-4</v>
      </c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x14ac:dyDescent="0.2">
      <c r="A43" s="120">
        <v>8345.5</v>
      </c>
      <c r="B43" s="120">
        <v>-1.1372979352017865E-3</v>
      </c>
      <c r="C43" s="120">
        <v>1</v>
      </c>
      <c r="D43" s="121">
        <f t="shared" si="6"/>
        <v>0.83455000000000001</v>
      </c>
      <c r="E43" s="121">
        <f t="shared" si="6"/>
        <v>-1.1372979352017865E-3</v>
      </c>
      <c r="F43" s="34">
        <f t="shared" si="7"/>
        <v>0.83455000000000001</v>
      </c>
      <c r="G43" s="34">
        <f t="shared" si="7"/>
        <v>-1.1372979352017865E-3</v>
      </c>
      <c r="H43" s="34">
        <f t="shared" si="8"/>
        <v>0.69647370250000007</v>
      </c>
      <c r="I43" s="34">
        <f t="shared" si="9"/>
        <v>0.58124212842137502</v>
      </c>
      <c r="J43" s="34">
        <f t="shared" si="10"/>
        <v>0.48507561827405854</v>
      </c>
      <c r="K43" s="34">
        <f t="shared" si="11"/>
        <v>-9.4913199182265089E-4</v>
      </c>
      <c r="L43" s="34">
        <f t="shared" si="12"/>
        <v>-7.9209810377559335E-4</v>
      </c>
      <c r="M43" s="34">
        <f t="shared" ca="1" si="4"/>
        <v>-1.610684386551139E-3</v>
      </c>
      <c r="N43" s="34">
        <f t="shared" ca="1" si="13"/>
        <v>2.2409473232113293E-7</v>
      </c>
      <c r="O43" s="122">
        <f t="shared" ca="1" si="14"/>
        <v>2292.1136069942659</v>
      </c>
      <c r="P43" s="34">
        <f t="shared" ca="1" si="15"/>
        <v>58936.448207584966</v>
      </c>
      <c r="Q43" s="34">
        <f t="shared" ca="1" si="16"/>
        <v>21155.674399612657</v>
      </c>
      <c r="R43" s="17">
        <f t="shared" ca="1" si="5"/>
        <v>4.7338645134935254E-4</v>
      </c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x14ac:dyDescent="0.2">
      <c r="A44" s="120">
        <v>8348</v>
      </c>
      <c r="B44" s="120">
        <v>-1.1097155947936699E-4</v>
      </c>
      <c r="C44" s="120">
        <v>1</v>
      </c>
      <c r="D44" s="121">
        <f t="shared" si="6"/>
        <v>0.83479999999999999</v>
      </c>
      <c r="E44" s="121">
        <f t="shared" si="6"/>
        <v>-1.1097155947936699E-4</v>
      </c>
      <c r="F44" s="34">
        <f t="shared" si="7"/>
        <v>0.83479999999999999</v>
      </c>
      <c r="G44" s="34">
        <f t="shared" si="7"/>
        <v>-1.1097155947936699E-4</v>
      </c>
      <c r="H44" s="34">
        <f t="shared" si="8"/>
        <v>0.69689104000000002</v>
      </c>
      <c r="I44" s="34">
        <f t="shared" si="9"/>
        <v>0.58176464019200003</v>
      </c>
      <c r="J44" s="34">
        <f t="shared" si="10"/>
        <v>0.48565712163228164</v>
      </c>
      <c r="K44" s="34">
        <f t="shared" si="11"/>
        <v>-9.2639057853375565E-5</v>
      </c>
      <c r="L44" s="34">
        <f t="shared" si="12"/>
        <v>-7.7335085495997926E-5</v>
      </c>
      <c r="M44" s="34">
        <f t="shared" ca="1" si="4"/>
        <v>-1.6091004717222151E-3</v>
      </c>
      <c r="N44" s="34">
        <f t="shared" ca="1" si="13"/>
        <v>2.2443902376979396E-6</v>
      </c>
      <c r="O44" s="122">
        <f t="shared" ca="1" si="14"/>
        <v>2294.6328262595812</v>
      </c>
      <c r="P44" s="34">
        <f t="shared" ca="1" si="15"/>
        <v>58955.280736087167</v>
      </c>
      <c r="Q44" s="34">
        <f t="shared" ca="1" si="16"/>
        <v>21158.211504934614</v>
      </c>
      <c r="R44" s="17">
        <f t="shared" ca="1" si="5"/>
        <v>1.4981289122428481E-3</v>
      </c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x14ac:dyDescent="0.2">
      <c r="A45" s="120">
        <v>8350.5</v>
      </c>
      <c r="B45" s="120">
        <v>-4.6846451878082007E-3</v>
      </c>
      <c r="C45" s="120">
        <v>1</v>
      </c>
      <c r="D45" s="121">
        <f t="shared" si="6"/>
        <v>0.83504999999999996</v>
      </c>
      <c r="E45" s="121">
        <f t="shared" si="6"/>
        <v>-4.6846451878082007E-3</v>
      </c>
      <c r="F45" s="34">
        <f t="shared" si="7"/>
        <v>0.83504999999999996</v>
      </c>
      <c r="G45" s="34">
        <f t="shared" si="7"/>
        <v>-4.6846451878082007E-3</v>
      </c>
      <c r="H45" s="34">
        <f t="shared" si="8"/>
        <v>0.69730850249999998</v>
      </c>
      <c r="I45" s="34">
        <f t="shared" si="9"/>
        <v>0.58228746501262496</v>
      </c>
      <c r="J45" s="34">
        <f t="shared" si="10"/>
        <v>0.48623914765879245</v>
      </c>
      <c r="K45" s="34">
        <f t="shared" si="11"/>
        <v>-3.9119129640792375E-3</v>
      </c>
      <c r="L45" s="34">
        <f t="shared" si="12"/>
        <v>-3.2666429206543671E-3</v>
      </c>
      <c r="M45" s="34">
        <f t="shared" ca="1" si="4"/>
        <v>-1.607516018031691E-3</v>
      </c>
      <c r="N45" s="34">
        <f t="shared" ca="1" si="13"/>
        <v>9.4687239274894721E-6</v>
      </c>
      <c r="O45" s="122">
        <f t="shared" ca="1" si="14"/>
        <v>2297.1493148080344</v>
      </c>
      <c r="P45" s="34">
        <f t="shared" ca="1" si="15"/>
        <v>58974.047279337916</v>
      </c>
      <c r="Q45" s="34">
        <f t="shared" ca="1" si="16"/>
        <v>21160.72476544448</v>
      </c>
      <c r="R45" s="17">
        <f t="shared" ca="1" si="5"/>
        <v>-3.0771291697765098E-3</v>
      </c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x14ac:dyDescent="0.2">
      <c r="A46" s="120">
        <v>8625.5</v>
      </c>
      <c r="B46" s="120">
        <v>-1.3887440363760106E-3</v>
      </c>
      <c r="C46" s="120">
        <v>1</v>
      </c>
      <c r="D46" s="121">
        <f t="shared" si="6"/>
        <v>0.86255000000000004</v>
      </c>
      <c r="E46" s="121">
        <f t="shared" si="6"/>
        <v>-1.3887440363760106E-3</v>
      </c>
      <c r="F46" s="34">
        <f t="shared" si="7"/>
        <v>0.86255000000000004</v>
      </c>
      <c r="G46" s="34">
        <f t="shared" si="7"/>
        <v>-1.3887440363760106E-3</v>
      </c>
      <c r="H46" s="34">
        <f t="shared" si="8"/>
        <v>0.74399250250000004</v>
      </c>
      <c r="I46" s="34">
        <f t="shared" si="9"/>
        <v>0.64173073303137507</v>
      </c>
      <c r="J46" s="34">
        <f t="shared" si="10"/>
        <v>0.55352484377621258</v>
      </c>
      <c r="K46" s="34">
        <f t="shared" si="11"/>
        <v>-1.197861168576128E-3</v>
      </c>
      <c r="L46" s="34">
        <f t="shared" si="12"/>
        <v>-1.0332151509553392E-3</v>
      </c>
      <c r="M46" s="34">
        <f t="shared" ca="1" si="4"/>
        <v>-1.429936361999493E-3</v>
      </c>
      <c r="N46" s="34">
        <f t="shared" ca="1" si="13"/>
        <v>1.6968076902710043E-9</v>
      </c>
      <c r="O46" s="122">
        <f t="shared" ca="1" si="14"/>
        <v>2555.81933033724</v>
      </c>
      <c r="P46" s="34">
        <f t="shared" ca="1" si="15"/>
        <v>60628.772487886017</v>
      </c>
      <c r="Q46" s="34">
        <f t="shared" ca="1" si="16"/>
        <v>21290.889942338599</v>
      </c>
      <c r="R46" s="17">
        <f t="shared" ca="1" si="5"/>
        <v>4.1192325623482396E-5</v>
      </c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x14ac:dyDescent="0.2">
      <c r="A47" s="120">
        <v>9427</v>
      </c>
      <c r="B47" s="120">
        <v>-1.0085084868478589E-3</v>
      </c>
      <c r="C47" s="120">
        <v>1</v>
      </c>
      <c r="D47" s="121">
        <f t="shared" si="6"/>
        <v>0.94269999999999998</v>
      </c>
      <c r="E47" s="121">
        <f t="shared" si="6"/>
        <v>-1.0085084868478589E-3</v>
      </c>
      <c r="F47" s="34">
        <f t="shared" si="7"/>
        <v>0.94269999999999998</v>
      </c>
      <c r="G47" s="34">
        <f t="shared" si="7"/>
        <v>-1.0085084868478589E-3</v>
      </c>
      <c r="H47" s="34">
        <f t="shared" si="8"/>
        <v>0.88868329000000001</v>
      </c>
      <c r="I47" s="34">
        <f t="shared" si="9"/>
        <v>0.83776173748299998</v>
      </c>
      <c r="J47" s="34">
        <f t="shared" si="10"/>
        <v>0.78975798992522406</v>
      </c>
      <c r="K47" s="34">
        <f t="shared" si="11"/>
        <v>-9.5072095055147657E-4</v>
      </c>
      <c r="L47" s="34">
        <f t="shared" si="12"/>
        <v>-8.9624464008487695E-4</v>
      </c>
      <c r="M47" s="34">
        <f t="shared" ca="1" si="4"/>
        <v>-8.7517736368277615E-4</v>
      </c>
      <c r="N47" s="34">
        <f t="shared" ca="1" si="13"/>
        <v>1.7777188404462459E-8</v>
      </c>
      <c r="O47" s="122">
        <f t="shared" ca="1" si="14"/>
        <v>3052.2920854949457</v>
      </c>
      <c r="P47" s="34">
        <f t="shared" ca="1" si="15"/>
        <v>60656.264595827524</v>
      </c>
      <c r="Q47" s="34">
        <f t="shared" ca="1" si="16"/>
        <v>20028.64911360119</v>
      </c>
      <c r="R47" s="17">
        <f t="shared" ca="1" si="5"/>
        <v>-1.3333112316508272E-4</v>
      </c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x14ac:dyDescent="0.2">
      <c r="A48" s="120">
        <v>9727</v>
      </c>
      <c r="B48" s="120">
        <v>-4.4934359902981669E-4</v>
      </c>
      <c r="C48" s="120">
        <v>1</v>
      </c>
      <c r="D48" s="121">
        <f t="shared" si="6"/>
        <v>0.97270000000000001</v>
      </c>
      <c r="E48" s="121">
        <f t="shared" si="6"/>
        <v>-4.4934359902981669E-4</v>
      </c>
      <c r="F48" s="34">
        <f t="shared" si="7"/>
        <v>0.97270000000000001</v>
      </c>
      <c r="G48" s="34">
        <f t="shared" si="7"/>
        <v>-4.4934359902981669E-4</v>
      </c>
      <c r="H48" s="34">
        <f t="shared" si="8"/>
        <v>0.94614529000000003</v>
      </c>
      <c r="I48" s="34">
        <f t="shared" si="9"/>
        <v>0.92031552358300006</v>
      </c>
      <c r="J48" s="34">
        <f t="shared" si="10"/>
        <v>0.89519090978918414</v>
      </c>
      <c r="K48" s="34">
        <f t="shared" si="11"/>
        <v>-4.3707651877630268E-4</v>
      </c>
      <c r="L48" s="34">
        <f t="shared" si="12"/>
        <v>-4.2514432981370962E-4</v>
      </c>
      <c r="M48" s="34">
        <f t="shared" ca="1" si="4"/>
        <v>-6.5328672894607743E-4</v>
      </c>
      <c r="N48" s="34">
        <f t="shared" ca="1" si="13"/>
        <v>4.1592800240040809E-8</v>
      </c>
      <c r="O48" s="122">
        <f t="shared" ca="1" si="14"/>
        <v>3121.372268359979</v>
      </c>
      <c r="P48" s="34">
        <f t="shared" ca="1" si="15"/>
        <v>58830.756020029636</v>
      </c>
      <c r="Q48" s="34">
        <f t="shared" ca="1" si="16"/>
        <v>18960.856895326095</v>
      </c>
      <c r="R48" s="17">
        <f t="shared" ca="1" si="5"/>
        <v>2.0394312991626074E-4</v>
      </c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x14ac:dyDescent="0.2">
      <c r="A49" s="120">
        <v>9800</v>
      </c>
      <c r="B49" s="120">
        <v>1.2993865238968283E-3</v>
      </c>
      <c r="C49" s="120">
        <v>1</v>
      </c>
      <c r="D49" s="121">
        <f t="shared" si="6"/>
        <v>0.98</v>
      </c>
      <c r="E49" s="121">
        <f t="shared" si="6"/>
        <v>1.2993865238968283E-3</v>
      </c>
      <c r="F49" s="34">
        <f t="shared" si="7"/>
        <v>0.98</v>
      </c>
      <c r="G49" s="34">
        <f t="shared" si="7"/>
        <v>1.2993865238968283E-3</v>
      </c>
      <c r="H49" s="34">
        <f t="shared" si="8"/>
        <v>0.96039999999999992</v>
      </c>
      <c r="I49" s="34">
        <f t="shared" si="9"/>
        <v>0.94119199999999992</v>
      </c>
      <c r="J49" s="34">
        <f t="shared" si="10"/>
        <v>0.92236815999999988</v>
      </c>
      <c r="K49" s="34">
        <f t="shared" si="11"/>
        <v>1.2733987934188918E-3</v>
      </c>
      <c r="L49" s="34">
        <f t="shared" si="12"/>
        <v>1.247930817550514E-3</v>
      </c>
      <c r="M49" s="34">
        <f t="shared" ca="1" si="4"/>
        <v>-5.9811952815732455E-4</v>
      </c>
      <c r="N49" s="34">
        <f t="shared" ca="1" si="13"/>
        <v>3.6005292175821375E-6</v>
      </c>
      <c r="O49" s="122">
        <f t="shared" ca="1" si="14"/>
        <v>3127.8318916109279</v>
      </c>
      <c r="P49" s="34">
        <f t="shared" ca="1" si="15"/>
        <v>58241.318780075235</v>
      </c>
      <c r="Q49" s="34">
        <f t="shared" ca="1" si="16"/>
        <v>18656.337356835251</v>
      </c>
      <c r="R49" s="17">
        <f t="shared" ca="1" si="5"/>
        <v>1.8975060520541528E-3</v>
      </c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x14ac:dyDescent="0.2">
      <c r="A50" s="120">
        <v>10462</v>
      </c>
      <c r="B50" s="120">
        <v>-1.8093896069331095E-3</v>
      </c>
      <c r="C50" s="120">
        <v>1</v>
      </c>
      <c r="D50" s="121">
        <f t="shared" si="6"/>
        <v>1.0462</v>
      </c>
      <c r="E50" s="121">
        <f t="shared" si="6"/>
        <v>-1.8093896069331095E-3</v>
      </c>
      <c r="F50" s="34">
        <f t="shared" si="7"/>
        <v>1.0462</v>
      </c>
      <c r="G50" s="34">
        <f t="shared" si="7"/>
        <v>-1.8093896069331095E-3</v>
      </c>
      <c r="H50" s="34">
        <f t="shared" si="8"/>
        <v>1.0945344400000001</v>
      </c>
      <c r="I50" s="34">
        <f t="shared" si="9"/>
        <v>1.1451019311280002</v>
      </c>
      <c r="J50" s="34">
        <f t="shared" si="10"/>
        <v>1.1980056403461139</v>
      </c>
      <c r="K50" s="34">
        <f t="shared" si="11"/>
        <v>-1.8929834067734192E-3</v>
      </c>
      <c r="L50" s="34">
        <f t="shared" si="12"/>
        <v>-1.9804392401663513E-3</v>
      </c>
      <c r="M50" s="34">
        <f t="shared" ca="1" si="4"/>
        <v>-7.6860634523790924E-5</v>
      </c>
      <c r="N50" s="34">
        <f t="shared" ca="1" si="13"/>
        <v>3.0016566402376891E-6</v>
      </c>
      <c r="O50" s="122">
        <f t="shared" ca="1" si="14"/>
        <v>3000.8751433672137</v>
      </c>
      <c r="P50" s="34">
        <f t="shared" ca="1" si="15"/>
        <v>50515.354994069923</v>
      </c>
      <c r="Q50" s="34">
        <f t="shared" ca="1" si="16"/>
        <v>15205.22703941046</v>
      </c>
      <c r="R50" s="17">
        <f t="shared" ca="1" si="5"/>
        <v>-1.7325289724093185E-3</v>
      </c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x14ac:dyDescent="0.2">
      <c r="A51" s="120">
        <v>10462</v>
      </c>
      <c r="B51" s="120">
        <v>-1.5093896072357893E-3</v>
      </c>
      <c r="C51" s="120">
        <v>1</v>
      </c>
      <c r="D51" s="121">
        <f t="shared" si="6"/>
        <v>1.0462</v>
      </c>
      <c r="E51" s="121">
        <f t="shared" si="6"/>
        <v>-1.5093896072357893E-3</v>
      </c>
      <c r="F51" s="34">
        <f t="shared" si="7"/>
        <v>1.0462</v>
      </c>
      <c r="G51" s="34">
        <f t="shared" si="7"/>
        <v>-1.5093896072357893E-3</v>
      </c>
      <c r="H51" s="34">
        <f t="shared" si="8"/>
        <v>1.0945344400000001</v>
      </c>
      <c r="I51" s="34">
        <f t="shared" si="9"/>
        <v>1.1451019311280002</v>
      </c>
      <c r="J51" s="34">
        <f t="shared" si="10"/>
        <v>1.1980056403461139</v>
      </c>
      <c r="K51" s="34">
        <f t="shared" si="11"/>
        <v>-1.5791234070900828E-3</v>
      </c>
      <c r="L51" s="34">
        <f t="shared" si="12"/>
        <v>-1.6520789084976447E-3</v>
      </c>
      <c r="M51" s="34">
        <f t="shared" ca="1" si="4"/>
        <v>-7.6860634523790924E-5</v>
      </c>
      <c r="N51" s="34">
        <f t="shared" ca="1" si="13"/>
        <v>2.0521392576592934E-6</v>
      </c>
      <c r="O51" s="122">
        <f t="shared" ca="1" si="14"/>
        <v>3000.8751433672137</v>
      </c>
      <c r="P51" s="34">
        <f t="shared" ca="1" si="15"/>
        <v>50515.354994069923</v>
      </c>
      <c r="Q51" s="34">
        <f t="shared" ca="1" si="16"/>
        <v>15205.22703941046</v>
      </c>
      <c r="R51" s="17">
        <f t="shared" ca="1" si="5"/>
        <v>-1.4325289727119984E-3</v>
      </c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x14ac:dyDescent="0.2">
      <c r="A52" s="120">
        <v>11459</v>
      </c>
      <c r="B52" s="120">
        <v>6.0956838569836691E-4</v>
      </c>
      <c r="C52" s="120">
        <v>1</v>
      </c>
      <c r="D52" s="121">
        <f t="shared" si="6"/>
        <v>1.1458999999999999</v>
      </c>
      <c r="E52" s="121">
        <f t="shared" si="6"/>
        <v>6.0956838569836691E-4</v>
      </c>
      <c r="F52" s="34">
        <f t="shared" si="7"/>
        <v>1.1458999999999999</v>
      </c>
      <c r="G52" s="34">
        <f t="shared" si="7"/>
        <v>6.0956838569836691E-4</v>
      </c>
      <c r="H52" s="34">
        <f t="shared" si="8"/>
        <v>1.3130868099999997</v>
      </c>
      <c r="I52" s="34">
        <f t="shared" si="9"/>
        <v>1.5046661755789996</v>
      </c>
      <c r="J52" s="34">
        <f t="shared" si="10"/>
        <v>1.7241969705959757</v>
      </c>
      <c r="K52" s="34">
        <f t="shared" si="11"/>
        <v>6.985044131717586E-4</v>
      </c>
      <c r="L52" s="34">
        <f t="shared" si="12"/>
        <v>8.0041620705351808E-4</v>
      </c>
      <c r="M52" s="34">
        <f t="shared" ca="1" si="4"/>
        <v>7.7948046505001665E-4</v>
      </c>
      <c r="N52" s="34">
        <f t="shared" ca="1" si="13"/>
        <v>2.8870114709601319E-8</v>
      </c>
      <c r="O52" s="122">
        <f t="shared" ca="1" si="14"/>
        <v>2244.2624386245416</v>
      </c>
      <c r="P52" s="34">
        <f t="shared" ca="1" si="15"/>
        <v>32759.251152304791</v>
      </c>
      <c r="Q52" s="34">
        <f t="shared" ca="1" si="16"/>
        <v>8537.1967716423969</v>
      </c>
      <c r="R52" s="17">
        <f t="shared" ca="1" si="5"/>
        <v>-1.6991207935164974E-4</v>
      </c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x14ac:dyDescent="0.2">
      <c r="A53" s="120">
        <v>11746.5</v>
      </c>
      <c r="B53" s="120">
        <v>-1.1628985885181464E-3</v>
      </c>
      <c r="C53" s="120">
        <v>1</v>
      </c>
      <c r="D53" s="121">
        <f t="shared" si="6"/>
        <v>1.17465</v>
      </c>
      <c r="E53" s="121">
        <f t="shared" si="6"/>
        <v>-1.1628985885181464E-3</v>
      </c>
      <c r="F53" s="34">
        <f t="shared" si="7"/>
        <v>1.17465</v>
      </c>
      <c r="G53" s="34">
        <f t="shared" si="7"/>
        <v>-1.1628985885181464E-3</v>
      </c>
      <c r="H53" s="34">
        <f t="shared" si="8"/>
        <v>1.3798026225</v>
      </c>
      <c r="I53" s="34">
        <f t="shared" si="9"/>
        <v>1.6207851505196249</v>
      </c>
      <c r="J53" s="34">
        <f t="shared" si="10"/>
        <v>1.9038552770578774</v>
      </c>
      <c r="K53" s="34">
        <f t="shared" si="11"/>
        <v>-1.3659988270028408E-3</v>
      </c>
      <c r="L53" s="34">
        <f t="shared" si="12"/>
        <v>-1.6045705221388869E-3</v>
      </c>
      <c r="M53" s="34">
        <f t="shared" ca="1" si="4"/>
        <v>1.0423392055367627E-3</v>
      </c>
      <c r="N53" s="34">
        <f t="shared" ca="1" si="13"/>
        <v>4.8630737283281622E-6</v>
      </c>
      <c r="O53" s="122">
        <f t="shared" ca="1" si="14"/>
        <v>1933.3416447866575</v>
      </c>
      <c r="P53" s="34">
        <f t="shared" ca="1" si="15"/>
        <v>26954.838389242715</v>
      </c>
      <c r="Q53" s="34">
        <f t="shared" ca="1" si="16"/>
        <v>6568.4614756460596</v>
      </c>
      <c r="R53" s="17">
        <f t="shared" ca="1" si="5"/>
        <v>-2.2052377940549091E-3</v>
      </c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x14ac:dyDescent="0.2">
      <c r="A54" s="120">
        <v>11749</v>
      </c>
      <c r="B54" s="120">
        <v>1.8634277803357691E-3</v>
      </c>
      <c r="C54" s="120">
        <v>1</v>
      </c>
      <c r="D54" s="121">
        <f t="shared" si="6"/>
        <v>1.1749000000000001</v>
      </c>
      <c r="E54" s="121">
        <f t="shared" si="6"/>
        <v>1.8634277803357691E-3</v>
      </c>
      <c r="F54" s="34">
        <f t="shared" si="7"/>
        <v>1.1749000000000001</v>
      </c>
      <c r="G54" s="34">
        <f t="shared" si="7"/>
        <v>1.8634277803357691E-3</v>
      </c>
      <c r="H54" s="34">
        <f t="shared" si="8"/>
        <v>1.3803900100000002</v>
      </c>
      <c r="I54" s="34">
        <f t="shared" si="9"/>
        <v>1.6218202227490002</v>
      </c>
      <c r="J54" s="34">
        <f t="shared" si="10"/>
        <v>1.9054765797078004</v>
      </c>
      <c r="K54" s="34">
        <f t="shared" si="11"/>
        <v>2.1893412991164951E-3</v>
      </c>
      <c r="L54" s="34">
        <f t="shared" si="12"/>
        <v>2.5722570923319703E-3</v>
      </c>
      <c r="M54" s="34">
        <f t="shared" ca="1" si="4"/>
        <v>1.0446561876877713E-3</v>
      </c>
      <c r="N54" s="34">
        <f t="shared" ca="1" si="13"/>
        <v>6.7038692092733882E-7</v>
      </c>
      <c r="O54" s="122">
        <f t="shared" ca="1" si="14"/>
        <v>1930.5208431194976</v>
      </c>
      <c r="P54" s="34">
        <f t="shared" ca="1" si="15"/>
        <v>26904.142638662226</v>
      </c>
      <c r="Q54" s="34">
        <f t="shared" ca="1" si="16"/>
        <v>6551.6976790293811</v>
      </c>
      <c r="R54" s="17">
        <f t="shared" ca="1" si="5"/>
        <v>8.1877159264799777E-4</v>
      </c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x14ac:dyDescent="0.2">
      <c r="A55" s="120">
        <v>12267.5</v>
      </c>
      <c r="B55" s="120">
        <v>2.1835177758475766E-3</v>
      </c>
      <c r="C55" s="120">
        <v>1</v>
      </c>
      <c r="D55" s="121">
        <f t="shared" si="6"/>
        <v>1.22675</v>
      </c>
      <c r="E55" s="121">
        <f t="shared" si="6"/>
        <v>2.1835177758475766E-3</v>
      </c>
      <c r="F55" s="34">
        <f t="shared" si="7"/>
        <v>1.22675</v>
      </c>
      <c r="G55" s="34">
        <f t="shared" si="7"/>
        <v>2.1835177758475766E-3</v>
      </c>
      <c r="H55" s="34">
        <f t="shared" si="8"/>
        <v>1.5049155624999999</v>
      </c>
      <c r="I55" s="34">
        <f t="shared" si="9"/>
        <v>1.8461551662968749</v>
      </c>
      <c r="J55" s="34">
        <f t="shared" si="10"/>
        <v>2.2647708502546915</v>
      </c>
      <c r="K55" s="34">
        <f t="shared" si="11"/>
        <v>2.6786304315210147E-3</v>
      </c>
      <c r="L55" s="34">
        <f t="shared" si="12"/>
        <v>3.2860098818684046E-3</v>
      </c>
      <c r="M55" s="34">
        <f t="shared" ca="1" si="4"/>
        <v>1.5368436669761119E-3</v>
      </c>
      <c r="N55" s="34">
        <f t="shared" ca="1" si="13"/>
        <v>4.1818740308470294E-7</v>
      </c>
      <c r="O55" s="122">
        <f t="shared" ca="1" si="14"/>
        <v>1321.6853630631883</v>
      </c>
      <c r="P55" s="34">
        <f t="shared" ca="1" si="15"/>
        <v>16620.125350602695</v>
      </c>
      <c r="Q55" s="34">
        <f t="shared" ca="1" si="16"/>
        <v>3328.9113892268524</v>
      </c>
      <c r="R55" s="17">
        <f t="shared" ca="1" si="5"/>
        <v>6.4667410887146465E-4</v>
      </c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x14ac:dyDescent="0.2">
      <c r="A56" s="120">
        <v>12289.5</v>
      </c>
      <c r="B56" s="120">
        <v>1.9351898736204021E-3</v>
      </c>
      <c r="C56" s="120">
        <v>1</v>
      </c>
      <c r="D56" s="121">
        <f t="shared" si="6"/>
        <v>1.22895</v>
      </c>
      <c r="E56" s="121">
        <f t="shared" si="6"/>
        <v>1.9351898736204021E-3</v>
      </c>
      <c r="F56" s="34">
        <f t="shared" si="7"/>
        <v>1.22895</v>
      </c>
      <c r="G56" s="34">
        <f t="shared" si="7"/>
        <v>1.9351898736204021E-3</v>
      </c>
      <c r="H56" s="34">
        <f t="shared" si="8"/>
        <v>1.5103181024999999</v>
      </c>
      <c r="I56" s="34">
        <f t="shared" si="9"/>
        <v>1.8561054320673749</v>
      </c>
      <c r="J56" s="34">
        <f t="shared" si="10"/>
        <v>2.2810607707392005</v>
      </c>
      <c r="K56" s="34">
        <f t="shared" si="11"/>
        <v>2.3782515951857931E-3</v>
      </c>
      <c r="L56" s="34">
        <f t="shared" si="12"/>
        <v>2.9227522979035805E-3</v>
      </c>
      <c r="M56" s="34">
        <f t="shared" ca="1" si="4"/>
        <v>1.5582398327025409E-3</v>
      </c>
      <c r="N56" s="34">
        <f t="shared" ca="1" si="13"/>
        <v>1.4209133334797719E-7</v>
      </c>
      <c r="O56" s="122">
        <f t="shared" ca="1" si="14"/>
        <v>1295.4546927349706</v>
      </c>
      <c r="P56" s="34">
        <f t="shared" ca="1" si="15"/>
        <v>16203.862534776801</v>
      </c>
      <c r="Q56" s="34">
        <f t="shared" ca="1" si="16"/>
        <v>3207.1757670545503</v>
      </c>
      <c r="R56" s="17">
        <f t="shared" ca="1" si="5"/>
        <v>3.7695004091786114E-4</v>
      </c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x14ac:dyDescent="0.2">
      <c r="A57" s="120">
        <v>12330</v>
      </c>
      <c r="B57" s="120">
        <v>3.4167712874477729E-4</v>
      </c>
      <c r="C57" s="120">
        <v>1</v>
      </c>
      <c r="D57" s="121">
        <f t="shared" si="6"/>
        <v>1.2330000000000001</v>
      </c>
      <c r="E57" s="121">
        <f t="shared" si="6"/>
        <v>3.4167712874477729E-4</v>
      </c>
      <c r="F57" s="34">
        <f t="shared" si="7"/>
        <v>1.2330000000000001</v>
      </c>
      <c r="G57" s="34">
        <f t="shared" si="7"/>
        <v>3.4167712874477729E-4</v>
      </c>
      <c r="H57" s="34">
        <f t="shared" si="8"/>
        <v>1.5202890000000002</v>
      </c>
      <c r="I57" s="34">
        <f t="shared" si="9"/>
        <v>1.8745163370000004</v>
      </c>
      <c r="J57" s="34">
        <f t="shared" si="10"/>
        <v>2.3112786435210007</v>
      </c>
      <c r="K57" s="34">
        <f t="shared" si="11"/>
        <v>4.2128789974231045E-4</v>
      </c>
      <c r="L57" s="34">
        <f t="shared" si="12"/>
        <v>5.1944798038226878E-4</v>
      </c>
      <c r="M57" s="34">
        <f t="shared" ca="1" si="4"/>
        <v>1.5977373481731389E-3</v>
      </c>
      <c r="N57" s="34">
        <f t="shared" ca="1" si="13"/>
        <v>1.5776872748304238E-6</v>
      </c>
      <c r="O57" s="122">
        <f t="shared" ca="1" si="14"/>
        <v>1247.239905966976</v>
      </c>
      <c r="P57" s="34">
        <f t="shared" ca="1" si="15"/>
        <v>15444.214540051378</v>
      </c>
      <c r="Q57" s="34">
        <f t="shared" ca="1" si="16"/>
        <v>2987.1749622746847</v>
      </c>
      <c r="R57" s="17">
        <f t="shared" ca="1" si="5"/>
        <v>-1.2560602194283616E-3</v>
      </c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x14ac:dyDescent="0.2">
      <c r="A58" s="120">
        <v>12330.5</v>
      </c>
      <c r="B58" s="120">
        <v>5.2269424049882218E-3</v>
      </c>
      <c r="C58" s="120">
        <v>1</v>
      </c>
      <c r="D58" s="121">
        <f t="shared" si="6"/>
        <v>1.23305</v>
      </c>
      <c r="E58" s="121">
        <f t="shared" si="6"/>
        <v>5.2269424049882218E-3</v>
      </c>
      <c r="F58" s="34">
        <f t="shared" si="7"/>
        <v>1.23305</v>
      </c>
      <c r="G58" s="34">
        <f t="shared" si="7"/>
        <v>5.2269424049882218E-3</v>
      </c>
      <c r="H58" s="34">
        <f t="shared" si="8"/>
        <v>1.5204123025</v>
      </c>
      <c r="I58" s="34">
        <f t="shared" si="9"/>
        <v>1.874744389597625</v>
      </c>
      <c r="J58" s="34">
        <f t="shared" si="10"/>
        <v>2.3116535695933513</v>
      </c>
      <c r="K58" s="34">
        <f t="shared" si="11"/>
        <v>6.4450813324707272E-3</v>
      </c>
      <c r="L58" s="34">
        <f t="shared" si="12"/>
        <v>7.9471075370030307E-3</v>
      </c>
      <c r="M58" s="34">
        <f t="shared" ca="1" si="4"/>
        <v>1.5982258555539489E-3</v>
      </c>
      <c r="N58" s="34">
        <f t="shared" ca="1" si="13"/>
        <v>1.3167583796138176E-5</v>
      </c>
      <c r="O58" s="122">
        <f t="shared" ca="1" si="14"/>
        <v>1246.6454046315353</v>
      </c>
      <c r="P58" s="34">
        <f t="shared" ca="1" si="15"/>
        <v>15434.892243985292</v>
      </c>
      <c r="Q58" s="34">
        <f t="shared" ca="1" si="16"/>
        <v>2984.4929662470654</v>
      </c>
      <c r="R58" s="17">
        <f t="shared" ca="1" si="5"/>
        <v>3.628716549434273E-3</v>
      </c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x14ac:dyDescent="0.2">
      <c r="A59" s="120">
        <v>12448</v>
      </c>
      <c r="B59" s="120">
        <v>1.8642819850356318E-3</v>
      </c>
      <c r="C59" s="120">
        <v>1</v>
      </c>
      <c r="D59" s="121">
        <f t="shared" si="6"/>
        <v>1.2447999999999999</v>
      </c>
      <c r="E59" s="121">
        <f t="shared" si="6"/>
        <v>1.8642819850356318E-3</v>
      </c>
      <c r="F59" s="34">
        <f t="shared" si="7"/>
        <v>1.2447999999999999</v>
      </c>
      <c r="G59" s="34">
        <f t="shared" si="7"/>
        <v>1.8642819850356318E-3</v>
      </c>
      <c r="H59" s="34">
        <f t="shared" si="8"/>
        <v>1.5495270399999999</v>
      </c>
      <c r="I59" s="34">
        <f t="shared" si="9"/>
        <v>1.9288512593919998</v>
      </c>
      <c r="J59" s="34">
        <f t="shared" si="10"/>
        <v>2.4010340476911609</v>
      </c>
      <c r="K59" s="34">
        <f t="shared" si="11"/>
        <v>2.3206582149723543E-3</v>
      </c>
      <c r="L59" s="34">
        <f t="shared" si="12"/>
        <v>2.8887553459975863E-3</v>
      </c>
      <c r="M59" s="34">
        <f t="shared" ca="1" si="4"/>
        <v>1.7136227953324012E-3</v>
      </c>
      <c r="N59" s="34">
        <f t="shared" ca="1" si="13"/>
        <v>2.2698191442034024E-8</v>
      </c>
      <c r="O59" s="122">
        <f t="shared" ca="1" si="14"/>
        <v>1107.6961548721258</v>
      </c>
      <c r="P59" s="34">
        <f t="shared" ca="1" si="15"/>
        <v>13285.847194912722</v>
      </c>
      <c r="Q59" s="34">
        <f t="shared" ca="1" si="16"/>
        <v>2378.6931747683802</v>
      </c>
      <c r="R59" s="17">
        <f t="shared" ca="1" si="5"/>
        <v>1.5065918970323059E-4</v>
      </c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x14ac:dyDescent="0.2">
      <c r="A60" s="120">
        <v>13249.5</v>
      </c>
      <c r="B60" s="120">
        <v>4.944517531839665E-3</v>
      </c>
      <c r="C60" s="120">
        <v>1</v>
      </c>
      <c r="D60" s="121">
        <f t="shared" si="6"/>
        <v>1.3249500000000001</v>
      </c>
      <c r="E60" s="121">
        <f t="shared" si="6"/>
        <v>4.944517531839665E-3</v>
      </c>
      <c r="F60" s="34">
        <f t="shared" si="7"/>
        <v>1.3249500000000001</v>
      </c>
      <c r="G60" s="34">
        <f t="shared" si="7"/>
        <v>4.944517531839665E-3</v>
      </c>
      <c r="H60" s="34">
        <f t="shared" si="8"/>
        <v>1.7554925025000001</v>
      </c>
      <c r="I60" s="34">
        <f t="shared" si="9"/>
        <v>2.3259397911873751</v>
      </c>
      <c r="J60" s="34">
        <f t="shared" si="10"/>
        <v>3.0817539263337128</v>
      </c>
      <c r="K60" s="34">
        <f t="shared" si="11"/>
        <v>6.5512385038109643E-3</v>
      </c>
      <c r="L60" s="34">
        <f t="shared" si="12"/>
        <v>8.6800634556243369E-3</v>
      </c>
      <c r="M60" s="34">
        <f t="shared" ca="1" si="4"/>
        <v>2.5325303494490945E-3</v>
      </c>
      <c r="N60" s="34">
        <f t="shared" ca="1" si="13"/>
        <v>5.8176821680164035E-6</v>
      </c>
      <c r="O60" s="122">
        <f t="shared" ca="1" si="14"/>
        <v>286.77139358103443</v>
      </c>
      <c r="P60" s="34">
        <f t="shared" ca="1" si="15"/>
        <v>2087.2443341774861</v>
      </c>
      <c r="Q60" s="34">
        <f t="shared" ca="1" si="16"/>
        <v>15.585939065083819</v>
      </c>
      <c r="R60" s="17">
        <f t="shared" ca="1" si="5"/>
        <v>2.4119871823905705E-3</v>
      </c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x14ac:dyDescent="0.2">
      <c r="A61" s="120">
        <v>13311</v>
      </c>
      <c r="B61" s="120">
        <v>3.2321463368134573E-3</v>
      </c>
      <c r="C61" s="120">
        <v>1</v>
      </c>
      <c r="D61" s="121">
        <f t="shared" si="6"/>
        <v>1.3310999999999999</v>
      </c>
      <c r="E61" s="121">
        <f t="shared" si="6"/>
        <v>3.2321463368134573E-3</v>
      </c>
      <c r="F61" s="34">
        <f t="shared" si="7"/>
        <v>1.3310999999999999</v>
      </c>
      <c r="G61" s="34">
        <f t="shared" si="7"/>
        <v>3.2321463368134573E-3</v>
      </c>
      <c r="H61" s="34">
        <f t="shared" si="8"/>
        <v>1.7718272099999999</v>
      </c>
      <c r="I61" s="34">
        <f t="shared" si="9"/>
        <v>2.3584791992309997</v>
      </c>
      <c r="J61" s="34">
        <f t="shared" si="10"/>
        <v>3.1393716620963836</v>
      </c>
      <c r="K61" s="34">
        <f t="shared" si="11"/>
        <v>4.3023099889323933E-3</v>
      </c>
      <c r="L61" s="34">
        <f t="shared" si="12"/>
        <v>5.7268048262679085E-3</v>
      </c>
      <c r="M61" s="34">
        <f t="shared" ca="1" si="4"/>
        <v>2.5976540355355507E-3</v>
      </c>
      <c r="N61" s="34">
        <f t="shared" ca="1" si="13"/>
        <v>4.0258048038093389E-7</v>
      </c>
      <c r="O61" s="122">
        <f t="shared" ca="1" si="14"/>
        <v>240.17872269457933</v>
      </c>
      <c r="P61" s="34">
        <f t="shared" ca="1" si="15"/>
        <v>1579.6198168272747</v>
      </c>
      <c r="Q61" s="34">
        <f t="shared" ca="1" si="16"/>
        <v>2.5057296252113996E-2</v>
      </c>
      <c r="R61" s="17">
        <f t="shared" ca="1" si="5"/>
        <v>6.3449230127790666E-4</v>
      </c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x14ac:dyDescent="0.2">
      <c r="A62" s="120">
        <v>13400</v>
      </c>
      <c r="B62" s="120">
        <v>1.7093652495532297E-3</v>
      </c>
      <c r="C62" s="120">
        <v>1</v>
      </c>
      <c r="D62" s="121">
        <f t="shared" si="6"/>
        <v>1.34</v>
      </c>
      <c r="E62" s="121">
        <f t="shared" si="6"/>
        <v>1.7093652495532297E-3</v>
      </c>
      <c r="F62" s="34">
        <f t="shared" si="7"/>
        <v>1.34</v>
      </c>
      <c r="G62" s="34">
        <f t="shared" si="7"/>
        <v>1.7093652495532297E-3</v>
      </c>
      <c r="H62" s="34">
        <f t="shared" si="8"/>
        <v>1.7956000000000003</v>
      </c>
      <c r="I62" s="34">
        <f t="shared" si="9"/>
        <v>2.4061040000000005</v>
      </c>
      <c r="J62" s="34">
        <f t="shared" si="10"/>
        <v>3.2241793600000008</v>
      </c>
      <c r="K62" s="34">
        <f t="shared" si="11"/>
        <v>2.2905494344013281E-3</v>
      </c>
      <c r="L62" s="34">
        <f t="shared" si="12"/>
        <v>3.06933624209778E-3</v>
      </c>
      <c r="M62" s="34">
        <f t="shared" ca="1" si="4"/>
        <v>2.6924754915962756E-3</v>
      </c>
      <c r="N62" s="34">
        <f t="shared" ca="1" si="13"/>
        <v>9.6650574800993641E-7</v>
      </c>
      <c r="O62" s="122">
        <f t="shared" ca="1" si="14"/>
        <v>178.82879596048136</v>
      </c>
      <c r="P62" s="34">
        <f t="shared" ca="1" si="15"/>
        <v>960.58535974541098</v>
      </c>
      <c r="Q62" s="34">
        <f t="shared" ca="1" si="16"/>
        <v>29.313973979591349</v>
      </c>
      <c r="R62" s="17">
        <f t="shared" ca="1" si="5"/>
        <v>-9.8311024204304591E-4</v>
      </c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x14ac:dyDescent="0.2">
      <c r="A63" s="120">
        <v>13429</v>
      </c>
      <c r="B63" s="120">
        <v>3.3547511920914985E-3</v>
      </c>
      <c r="C63" s="120">
        <v>1</v>
      </c>
      <c r="D63" s="121">
        <f t="shared" si="6"/>
        <v>1.3429</v>
      </c>
      <c r="E63" s="121">
        <f t="shared" si="6"/>
        <v>3.3547511920914985E-3</v>
      </c>
      <c r="F63" s="34">
        <f t="shared" si="7"/>
        <v>1.3429</v>
      </c>
      <c r="G63" s="34">
        <f t="shared" si="7"/>
        <v>3.3547511920914985E-3</v>
      </c>
      <c r="H63" s="34">
        <f t="shared" si="8"/>
        <v>1.8033804099999999</v>
      </c>
      <c r="I63" s="34">
        <f t="shared" si="9"/>
        <v>2.4217595525889997</v>
      </c>
      <c r="J63" s="34">
        <f t="shared" si="10"/>
        <v>3.2521809031717677</v>
      </c>
      <c r="K63" s="34">
        <f t="shared" si="11"/>
        <v>4.505095375859673E-3</v>
      </c>
      <c r="L63" s="34">
        <f t="shared" si="12"/>
        <v>6.0498925802419546E-3</v>
      </c>
      <c r="M63" s="34">
        <f t="shared" ca="1" si="4"/>
        <v>2.7235198892893147E-3</v>
      </c>
      <c r="N63" s="34">
        <f t="shared" ca="1" si="13"/>
        <v>3.9845295763734227E-7</v>
      </c>
      <c r="O63" s="122">
        <f t="shared" ca="1" si="14"/>
        <v>160.49136006605323</v>
      </c>
      <c r="P63" s="34">
        <f t="shared" ca="1" si="15"/>
        <v>789.77494570412193</v>
      </c>
      <c r="Q63" s="34">
        <f t="shared" ca="1" si="16"/>
        <v>52.600027019807023</v>
      </c>
      <c r="R63" s="17">
        <f t="shared" ca="1" si="5"/>
        <v>6.3123130280218383E-4</v>
      </c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x14ac:dyDescent="0.2">
      <c r="A64" s="120">
        <v>13533.5</v>
      </c>
      <c r="B64" s="120">
        <v>4.6751936242799275E-3</v>
      </c>
      <c r="C64" s="120">
        <v>1</v>
      </c>
      <c r="D64" s="121">
        <f t="shared" si="6"/>
        <v>1.3533500000000001</v>
      </c>
      <c r="E64" s="121">
        <f t="shared" si="6"/>
        <v>4.6751936242799275E-3</v>
      </c>
      <c r="F64" s="34">
        <f t="shared" si="7"/>
        <v>1.3533500000000001</v>
      </c>
      <c r="G64" s="34">
        <f t="shared" si="7"/>
        <v>4.6751936242799275E-3</v>
      </c>
      <c r="H64" s="34">
        <f t="shared" si="8"/>
        <v>1.8315562225000002</v>
      </c>
      <c r="I64" s="34">
        <f t="shared" si="9"/>
        <v>2.4787366137203755</v>
      </c>
      <c r="J64" s="34">
        <f t="shared" si="10"/>
        <v>3.3545981961784701</v>
      </c>
      <c r="K64" s="34">
        <f t="shared" si="11"/>
        <v>6.3271732914192405E-3</v>
      </c>
      <c r="L64" s="34">
        <f t="shared" si="12"/>
        <v>8.5628799739422296E-3</v>
      </c>
      <c r="M64" s="34">
        <f t="shared" ca="1" si="4"/>
        <v>2.8359881725099605E-3</v>
      </c>
      <c r="N64" s="34">
        <f t="shared" ca="1" si="13"/>
        <v>3.3826766938203682E-6</v>
      </c>
      <c r="O64" s="122">
        <f t="shared" ca="1" si="14"/>
        <v>101.67041859231172</v>
      </c>
      <c r="P64" s="34">
        <f t="shared" ca="1" si="15"/>
        <v>307.26839649462511</v>
      </c>
      <c r="Q64" s="34">
        <f t="shared" ca="1" si="16"/>
        <v>195.13408314103316</v>
      </c>
      <c r="R64" s="17">
        <f t="shared" ca="1" si="5"/>
        <v>1.8392054517699669E-3</v>
      </c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x14ac:dyDescent="0.2">
      <c r="A65" s="120">
        <v>14227</v>
      </c>
      <c r="B65" s="120">
        <v>2.6381298084743321E-3</v>
      </c>
      <c r="C65" s="120">
        <v>1</v>
      </c>
      <c r="D65" s="121">
        <f t="shared" si="6"/>
        <v>1.4227000000000001</v>
      </c>
      <c r="E65" s="121">
        <f t="shared" si="6"/>
        <v>2.6381298084743321E-3</v>
      </c>
      <c r="F65" s="34">
        <f t="shared" si="7"/>
        <v>1.4227000000000001</v>
      </c>
      <c r="G65" s="34">
        <f t="shared" si="7"/>
        <v>2.6381298084743321E-3</v>
      </c>
      <c r="H65" s="34">
        <f t="shared" si="8"/>
        <v>2.0240752900000003</v>
      </c>
      <c r="I65" s="34">
        <f t="shared" si="9"/>
        <v>2.8796519150830004</v>
      </c>
      <c r="J65" s="34">
        <f t="shared" si="10"/>
        <v>4.0968807795885853</v>
      </c>
      <c r="K65" s="34">
        <f t="shared" si="11"/>
        <v>3.7532672785164324E-3</v>
      </c>
      <c r="L65" s="34">
        <f t="shared" si="12"/>
        <v>5.3397733571453289E-3</v>
      </c>
      <c r="M65" s="34">
        <f t="shared" ca="1" si="4"/>
        <v>3.6062256387379395E-3</v>
      </c>
      <c r="N65" s="34">
        <f t="shared" ca="1" si="13"/>
        <v>9.3720953657378337E-7</v>
      </c>
      <c r="O65" s="122">
        <f t="shared" ca="1" si="14"/>
        <v>80.539593685458655</v>
      </c>
      <c r="P65" s="34">
        <f t="shared" ca="1" si="15"/>
        <v>3472.9817990104189</v>
      </c>
      <c r="Q65" s="34">
        <f t="shared" ca="1" si="16"/>
        <v>3868.0439620865013</v>
      </c>
      <c r="R65" s="17">
        <f t="shared" ca="1" si="5"/>
        <v>-9.6809583026360741E-4</v>
      </c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x14ac:dyDescent="0.2">
      <c r="A66" s="120">
        <v>14258.5</v>
      </c>
      <c r="B66" s="120">
        <v>3.9098421257222071E-3</v>
      </c>
      <c r="C66" s="120">
        <v>1</v>
      </c>
      <c r="D66" s="121">
        <f t="shared" si="6"/>
        <v>1.4258500000000001</v>
      </c>
      <c r="E66" s="121">
        <f t="shared" si="6"/>
        <v>3.9098421257222071E-3</v>
      </c>
      <c r="F66" s="34">
        <f t="shared" si="7"/>
        <v>1.4258500000000001</v>
      </c>
      <c r="G66" s="34">
        <f t="shared" si="7"/>
        <v>3.9098421257222071E-3</v>
      </c>
      <c r="H66" s="34">
        <f t="shared" si="8"/>
        <v>2.0330482225000002</v>
      </c>
      <c r="I66" s="34">
        <f t="shared" si="9"/>
        <v>2.8988218080516255</v>
      </c>
      <c r="J66" s="34">
        <f t="shared" si="10"/>
        <v>4.1332850750104102</v>
      </c>
      <c r="K66" s="34">
        <f t="shared" si="11"/>
        <v>5.5748483949610095E-3</v>
      </c>
      <c r="L66" s="34">
        <f t="shared" si="12"/>
        <v>7.948897583955155E-3</v>
      </c>
      <c r="M66" s="34">
        <f t="shared" ca="1" si="4"/>
        <v>3.6421956907016512E-3</v>
      </c>
      <c r="N66" s="34">
        <f t="shared" ca="1" si="13"/>
        <v>7.1634614179212645E-8</v>
      </c>
      <c r="O66" s="122">
        <f t="shared" ca="1" si="14"/>
        <v>98.375290504080837</v>
      </c>
      <c r="P66" s="34">
        <f t="shared" ca="1" si="15"/>
        <v>3926.8442771983164</v>
      </c>
      <c r="Q66" s="34">
        <f t="shared" ca="1" si="16"/>
        <v>4164.7327638633524</v>
      </c>
      <c r="R66" s="17">
        <f t="shared" ca="1" si="5"/>
        <v>2.6764643502055589E-4</v>
      </c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x14ac:dyDescent="0.2">
      <c r="A67" s="120">
        <v>14335</v>
      </c>
      <c r="B67" s="120">
        <v>2.8554291639011353E-3</v>
      </c>
      <c r="C67" s="120">
        <v>1</v>
      </c>
      <c r="D67" s="121">
        <f t="shared" si="6"/>
        <v>1.4335</v>
      </c>
      <c r="E67" s="121">
        <f t="shared" si="6"/>
        <v>2.8554291639011353E-3</v>
      </c>
      <c r="F67" s="34">
        <f t="shared" si="7"/>
        <v>1.4335</v>
      </c>
      <c r="G67" s="34">
        <f t="shared" si="7"/>
        <v>2.8554291639011353E-3</v>
      </c>
      <c r="H67" s="34">
        <f t="shared" si="8"/>
        <v>2.0549222500000002</v>
      </c>
      <c r="I67" s="34">
        <f t="shared" si="9"/>
        <v>2.9457310453750001</v>
      </c>
      <c r="J67" s="34">
        <f t="shared" si="10"/>
        <v>4.2227054535450623</v>
      </c>
      <c r="K67" s="34">
        <f t="shared" si="11"/>
        <v>4.0932577064522772E-3</v>
      </c>
      <c r="L67" s="34">
        <f t="shared" si="12"/>
        <v>5.8676849221993392E-3</v>
      </c>
      <c r="M67" s="34">
        <f t="shared" ca="1" si="4"/>
        <v>3.729907697148792E-3</v>
      </c>
      <c r="N67" s="34">
        <f t="shared" ca="1" si="13"/>
        <v>7.6471270511097295E-7</v>
      </c>
      <c r="O67" s="122">
        <f t="shared" ca="1" si="14"/>
        <v>149.80501000846348</v>
      </c>
      <c r="P67" s="34">
        <f t="shared" ca="1" si="15"/>
        <v>5158.5632408066658</v>
      </c>
      <c r="Q67" s="34">
        <f t="shared" ca="1" si="16"/>
        <v>4938.5593437367716</v>
      </c>
      <c r="R67" s="17">
        <f t="shared" ca="1" si="5"/>
        <v>-8.7447853324765668E-4</v>
      </c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x14ac:dyDescent="0.2">
      <c r="A68" s="120">
        <v>14467.5</v>
      </c>
      <c r="B68" s="120">
        <v>3.750726995349396E-3</v>
      </c>
      <c r="C68" s="120">
        <v>1</v>
      </c>
      <c r="D68" s="121">
        <f t="shared" si="6"/>
        <v>1.44675</v>
      </c>
      <c r="E68" s="121">
        <f t="shared" si="6"/>
        <v>3.750726995349396E-3</v>
      </c>
      <c r="F68" s="34">
        <f t="shared" si="7"/>
        <v>1.44675</v>
      </c>
      <c r="G68" s="34">
        <f t="shared" si="7"/>
        <v>3.750726995349396E-3</v>
      </c>
      <c r="H68" s="34">
        <f t="shared" si="8"/>
        <v>2.0930855624999998</v>
      </c>
      <c r="I68" s="34">
        <f t="shared" si="9"/>
        <v>3.0281715375468745</v>
      </c>
      <c r="J68" s="34">
        <f t="shared" si="10"/>
        <v>4.3810071719459405</v>
      </c>
      <c r="K68" s="34">
        <f t="shared" si="11"/>
        <v>5.426364280521739E-3</v>
      </c>
      <c r="L68" s="34">
        <f t="shared" si="12"/>
        <v>7.8505925228448264E-3</v>
      </c>
      <c r="M68" s="34">
        <f t="shared" ca="1" si="4"/>
        <v>3.8830209794305792E-3</v>
      </c>
      <c r="N68" s="34">
        <f t="shared" ca="1" si="13"/>
        <v>1.7501698224072355E-8</v>
      </c>
      <c r="O68" s="122">
        <f t="shared" ca="1" si="14"/>
        <v>267.47623519079161</v>
      </c>
      <c r="P68" s="34">
        <f t="shared" ca="1" si="15"/>
        <v>7744.1368874232112</v>
      </c>
      <c r="Q68" s="34">
        <f t="shared" ca="1" si="16"/>
        <v>6464.1107536359132</v>
      </c>
      <c r="R68" s="17">
        <f t="shared" ca="1" si="5"/>
        <v>-1.322939840811832E-4</v>
      </c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x14ac:dyDescent="0.2">
      <c r="A69" s="120">
        <v>15083.5</v>
      </c>
      <c r="B69" s="120">
        <v>3.9975455729290843E-3</v>
      </c>
      <c r="C69" s="120">
        <v>1</v>
      </c>
      <c r="D69" s="121">
        <f t="shared" si="6"/>
        <v>1.5083500000000001</v>
      </c>
      <c r="E69" s="121">
        <f t="shared" si="6"/>
        <v>3.9975455729290843E-3</v>
      </c>
      <c r="F69" s="34">
        <f t="shared" si="7"/>
        <v>1.5083500000000001</v>
      </c>
      <c r="G69" s="34">
        <f t="shared" si="7"/>
        <v>3.9975455729290843E-3</v>
      </c>
      <c r="H69" s="34">
        <f t="shared" si="8"/>
        <v>2.2751197225000004</v>
      </c>
      <c r="I69" s="34">
        <f t="shared" si="9"/>
        <v>3.4316768334328756</v>
      </c>
      <c r="J69" s="34">
        <f t="shared" si="10"/>
        <v>5.1761697517084784</v>
      </c>
      <c r="K69" s="34">
        <f t="shared" si="11"/>
        <v>6.0296978649275849E-3</v>
      </c>
      <c r="L69" s="34">
        <f t="shared" si="12"/>
        <v>9.0948947745635236E-3</v>
      </c>
      <c r="M69" s="34">
        <f t="shared" ca="1" si="4"/>
        <v>4.6147297876738495E-3</v>
      </c>
      <c r="N69" s="34">
        <f t="shared" ca="1" si="13"/>
        <v>3.8091635493011238E-7</v>
      </c>
      <c r="O69" s="122">
        <f t="shared" ca="1" si="14"/>
        <v>1374.1691407270625</v>
      </c>
      <c r="P69" s="34">
        <f t="shared" ca="1" si="15"/>
        <v>28375.838044455879</v>
      </c>
      <c r="Q69" s="34">
        <f t="shared" ca="1" si="16"/>
        <v>17033.630806714344</v>
      </c>
      <c r="R69" s="17">
        <f t="shared" ca="1" si="5"/>
        <v>-6.1718421474476516E-4</v>
      </c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x14ac:dyDescent="0.2">
      <c r="A70" s="120">
        <v>15083.5</v>
      </c>
      <c r="B70" s="120">
        <v>4.2146528576267883E-3</v>
      </c>
      <c r="C70" s="120">
        <v>1</v>
      </c>
      <c r="D70" s="121">
        <f t="shared" si="6"/>
        <v>1.5083500000000001</v>
      </c>
      <c r="E70" s="121">
        <f t="shared" si="6"/>
        <v>4.2146528576267883E-3</v>
      </c>
      <c r="F70" s="34">
        <f t="shared" si="7"/>
        <v>1.5083500000000001</v>
      </c>
      <c r="G70" s="34">
        <f t="shared" si="7"/>
        <v>4.2146528576267883E-3</v>
      </c>
      <c r="H70" s="34">
        <f t="shared" si="8"/>
        <v>2.2751197225000004</v>
      </c>
      <c r="I70" s="34">
        <f t="shared" si="9"/>
        <v>3.4316768334328756</v>
      </c>
      <c r="J70" s="34">
        <f t="shared" si="10"/>
        <v>5.1761697517084784</v>
      </c>
      <c r="K70" s="34">
        <f t="shared" si="11"/>
        <v>6.3571716378013664E-3</v>
      </c>
      <c r="L70" s="34">
        <f t="shared" si="12"/>
        <v>9.5888398398776917E-3</v>
      </c>
      <c r="M70" s="34">
        <f t="shared" ca="1" si="4"/>
        <v>4.6147297876738495E-3</v>
      </c>
      <c r="N70" s="34">
        <f t="shared" ca="1" si="13"/>
        <v>1.6006154995588105E-7</v>
      </c>
      <c r="O70" s="122">
        <f t="shared" ca="1" si="14"/>
        <v>1374.1691407270625</v>
      </c>
      <c r="P70" s="34">
        <f t="shared" ca="1" si="15"/>
        <v>28375.838044455879</v>
      </c>
      <c r="Q70" s="34">
        <f t="shared" ca="1" si="16"/>
        <v>17033.630806714344</v>
      </c>
      <c r="R70" s="17">
        <f t="shared" ca="1" si="5"/>
        <v>-4.0007693004706114E-4</v>
      </c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x14ac:dyDescent="0.2">
      <c r="A71" s="120">
        <v>15253.5</v>
      </c>
      <c r="B71" s="120">
        <v>1.0877390159294009E-3</v>
      </c>
      <c r="C71" s="120">
        <v>1</v>
      </c>
      <c r="D71" s="121">
        <f t="shared" si="6"/>
        <v>1.52535</v>
      </c>
      <c r="E71" s="121">
        <f t="shared" si="6"/>
        <v>1.0877390159294009E-3</v>
      </c>
      <c r="F71" s="34">
        <f t="shared" si="7"/>
        <v>1.52535</v>
      </c>
      <c r="G71" s="34">
        <f t="shared" si="7"/>
        <v>1.0877390159294009E-3</v>
      </c>
      <c r="H71" s="34">
        <f t="shared" si="8"/>
        <v>2.3266926225</v>
      </c>
      <c r="I71" s="34">
        <f t="shared" si="9"/>
        <v>3.549020591730375</v>
      </c>
      <c r="J71" s="34">
        <f t="shared" si="10"/>
        <v>5.4134985595959275</v>
      </c>
      <c r="K71" s="34">
        <f t="shared" si="11"/>
        <v>1.6591827079479116E-3</v>
      </c>
      <c r="L71" s="34">
        <f t="shared" si="12"/>
        <v>2.530834343568347E-3</v>
      </c>
      <c r="M71" s="34">
        <f t="shared" ca="1" si="4"/>
        <v>4.8224226282960999E-3</v>
      </c>
      <c r="N71" s="34">
        <f t="shared" ca="1" si="13"/>
        <v>1.3947861684480376E-5</v>
      </c>
      <c r="O71" s="122">
        <f t="shared" ca="1" si="14"/>
        <v>1870.1672891031869</v>
      </c>
      <c r="P71" s="34">
        <f t="shared" ca="1" si="15"/>
        <v>36930.088454741803</v>
      </c>
      <c r="Q71" s="34">
        <f t="shared" ca="1" si="16"/>
        <v>21090.188068684693</v>
      </c>
      <c r="R71" s="17">
        <f t="shared" ca="1" si="5"/>
        <v>-3.7346836123666989E-3</v>
      </c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x14ac:dyDescent="0.2">
      <c r="A72" s="120">
        <v>15268</v>
      </c>
      <c r="B72" s="120">
        <v>7.0604319917038083E-3</v>
      </c>
      <c r="C72" s="120">
        <v>1</v>
      </c>
      <c r="D72" s="121">
        <f t="shared" si="6"/>
        <v>1.5267999999999999</v>
      </c>
      <c r="E72" s="121">
        <f t="shared" si="6"/>
        <v>7.0604319917038083E-3</v>
      </c>
      <c r="F72" s="34">
        <f t="shared" si="7"/>
        <v>1.5267999999999999</v>
      </c>
      <c r="G72" s="34">
        <f t="shared" si="7"/>
        <v>7.0604319917038083E-3</v>
      </c>
      <c r="H72" s="34">
        <f t="shared" si="8"/>
        <v>2.3311182399999999</v>
      </c>
      <c r="I72" s="34">
        <f t="shared" si="9"/>
        <v>3.5591513288319998</v>
      </c>
      <c r="J72" s="34">
        <f t="shared" si="10"/>
        <v>5.4341122488606972</v>
      </c>
      <c r="K72" s="34">
        <f t="shared" si="11"/>
        <v>1.0779867564933375E-2</v>
      </c>
      <c r="L72" s="34">
        <f t="shared" si="12"/>
        <v>1.6458701798140275E-2</v>
      </c>
      <c r="M72" s="34">
        <f t="shared" ca="1" si="4"/>
        <v>4.8402529330384449E-3</v>
      </c>
      <c r="N72" s="34">
        <f t="shared" ca="1" si="13"/>
        <v>4.9291950525362197E-6</v>
      </c>
      <c r="O72" s="122">
        <f t="shared" ca="1" si="14"/>
        <v>1916.8077495190271</v>
      </c>
      <c r="P72" s="34">
        <f t="shared" ca="1" si="15"/>
        <v>37723.61070613662</v>
      </c>
      <c r="Q72" s="34">
        <f t="shared" ca="1" si="16"/>
        <v>21461.39543498724</v>
      </c>
      <c r="R72" s="17">
        <f t="shared" ca="1" si="5"/>
        <v>2.2201790586653634E-3</v>
      </c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x14ac:dyDescent="0.2">
      <c r="A73" s="120">
        <v>15469.5</v>
      </c>
      <c r="B73" s="120">
        <v>4.6223377357819118E-3</v>
      </c>
      <c r="C73" s="120">
        <v>1</v>
      </c>
      <c r="D73" s="121">
        <f t="shared" si="6"/>
        <v>1.54695</v>
      </c>
      <c r="E73" s="121">
        <f t="shared" si="6"/>
        <v>4.6223377357819118E-3</v>
      </c>
      <c r="F73" s="34">
        <f t="shared" si="7"/>
        <v>1.54695</v>
      </c>
      <c r="G73" s="34">
        <f t="shared" si="7"/>
        <v>4.6223377357819118E-3</v>
      </c>
      <c r="H73" s="34">
        <f t="shared" si="8"/>
        <v>2.3930543025</v>
      </c>
      <c r="I73" s="34">
        <f t="shared" si="9"/>
        <v>3.7019353532523751</v>
      </c>
      <c r="J73" s="34">
        <f t="shared" si="10"/>
        <v>5.7267088947137621</v>
      </c>
      <c r="K73" s="34">
        <f t="shared" si="11"/>
        <v>7.1505253603678289E-3</v>
      </c>
      <c r="L73" s="34">
        <f t="shared" si="12"/>
        <v>1.1061505206221013E-2</v>
      </c>
      <c r="M73" s="34">
        <f t="shared" ca="1" si="4"/>
        <v>5.0899089581335566E-3</v>
      </c>
      <c r="N73" s="34">
        <f t="shared" ca="1" si="13"/>
        <v>2.1862284797141133E-7</v>
      </c>
      <c r="O73" s="122">
        <f t="shared" ca="1" si="14"/>
        <v>2639.7423450633905</v>
      </c>
      <c r="P73" s="34">
        <f t="shared" ca="1" si="15"/>
        <v>49844.499086373449</v>
      </c>
      <c r="Q73" s="34">
        <f t="shared" ca="1" si="16"/>
        <v>27049.472192215959</v>
      </c>
      <c r="R73" s="17">
        <f t="shared" ca="1" si="5"/>
        <v>-4.6757122235164487E-4</v>
      </c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x14ac:dyDescent="0.2">
      <c r="A74" s="120">
        <v>15516.5</v>
      </c>
      <c r="B74" s="120">
        <v>4.9372735738870688E-3</v>
      </c>
      <c r="C74" s="120">
        <v>1</v>
      </c>
      <c r="D74" s="121">
        <f t="shared" si="6"/>
        <v>1.55165</v>
      </c>
      <c r="E74" s="121">
        <f t="shared" si="6"/>
        <v>4.9372735738870688E-3</v>
      </c>
      <c r="F74" s="34">
        <f t="shared" si="7"/>
        <v>1.55165</v>
      </c>
      <c r="G74" s="34">
        <f t="shared" si="7"/>
        <v>4.9372735738870688E-3</v>
      </c>
      <c r="H74" s="34">
        <f t="shared" si="8"/>
        <v>2.4076177224999999</v>
      </c>
      <c r="I74" s="34">
        <f t="shared" si="9"/>
        <v>3.7357800391171248</v>
      </c>
      <c r="J74" s="34">
        <f t="shared" si="10"/>
        <v>5.7966230976960862</v>
      </c>
      <c r="K74" s="34">
        <f t="shared" si="11"/>
        <v>7.6609205409218705E-3</v>
      </c>
      <c r="L74" s="34">
        <f t="shared" si="12"/>
        <v>1.188706735732142E-2</v>
      </c>
      <c r="M74" s="34">
        <f t="shared" ca="1" si="4"/>
        <v>5.1486448715860238E-3</v>
      </c>
      <c r="N74" s="34">
        <f t="shared" ca="1" si="13"/>
        <v>4.4677825490940268E-8</v>
      </c>
      <c r="O74" s="122">
        <f t="shared" ca="1" si="14"/>
        <v>2829.2342220657897</v>
      </c>
      <c r="P74" s="34">
        <f t="shared" ca="1" si="15"/>
        <v>52975.256952807613</v>
      </c>
      <c r="Q74" s="34">
        <f t="shared" ca="1" si="16"/>
        <v>28471.788804343021</v>
      </c>
      <c r="R74" s="17">
        <f t="shared" ca="1" si="5"/>
        <v>-2.1137129769895503E-4</v>
      </c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x14ac:dyDescent="0.2">
      <c r="A75" s="120">
        <v>16380</v>
      </c>
      <c r="B75" s="120">
        <v>6.8904031941201538E-3</v>
      </c>
      <c r="C75" s="120">
        <v>1</v>
      </c>
      <c r="D75" s="121">
        <f t="shared" si="6"/>
        <v>1.6379999999999999</v>
      </c>
      <c r="E75" s="121">
        <f t="shared" si="6"/>
        <v>6.8904031941201538E-3</v>
      </c>
      <c r="F75" s="34">
        <f t="shared" si="7"/>
        <v>1.6379999999999999</v>
      </c>
      <c r="G75" s="34">
        <f t="shared" si="7"/>
        <v>6.8904031941201538E-3</v>
      </c>
      <c r="H75" s="34">
        <f t="shared" si="8"/>
        <v>2.6830439999999998</v>
      </c>
      <c r="I75" s="34">
        <f t="shared" si="9"/>
        <v>4.394826071999999</v>
      </c>
      <c r="J75" s="34">
        <f t="shared" si="10"/>
        <v>7.1987251059359982</v>
      </c>
      <c r="K75" s="34">
        <f t="shared" si="11"/>
        <v>1.1286480431968811E-2</v>
      </c>
      <c r="L75" s="34">
        <f t="shared" si="12"/>
        <v>1.848725494756491E-2</v>
      </c>
      <c r="M75" s="34">
        <f t="shared" ca="1" si="4"/>
        <v>6.2616540300742063E-3</v>
      </c>
      <c r="N75" s="34">
        <f t="shared" ca="1" si="13"/>
        <v>3.9532551128847777E-7</v>
      </c>
      <c r="O75" s="122">
        <f t="shared" ca="1" si="14"/>
        <v>7953.6369865711595</v>
      </c>
      <c r="P75" s="34">
        <f t="shared" ca="1" si="15"/>
        <v>133922.52413105263</v>
      </c>
      <c r="Q75" s="34">
        <f t="shared" ca="1" si="16"/>
        <v>63679.646861804831</v>
      </c>
      <c r="R75" s="17">
        <f t="shared" ca="1" si="5"/>
        <v>6.2874916404594746E-4</v>
      </c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x14ac:dyDescent="0.2">
      <c r="A76" s="120"/>
      <c r="B76" s="120"/>
      <c r="C76" s="120"/>
      <c r="D76" s="121">
        <f t="shared" si="6"/>
        <v>0</v>
      </c>
      <c r="E76" s="121">
        <f t="shared" si="6"/>
        <v>0</v>
      </c>
      <c r="F76" s="34">
        <f t="shared" si="7"/>
        <v>0</v>
      </c>
      <c r="G76" s="34">
        <f t="shared" si="7"/>
        <v>0</v>
      </c>
      <c r="H76" s="34">
        <f t="shared" si="8"/>
        <v>0</v>
      </c>
      <c r="I76" s="34">
        <f t="shared" si="9"/>
        <v>0</v>
      </c>
      <c r="J76" s="34">
        <f t="shared" si="10"/>
        <v>0</v>
      </c>
      <c r="K76" s="34">
        <f t="shared" si="11"/>
        <v>0</v>
      </c>
      <c r="L76" s="34">
        <f t="shared" si="12"/>
        <v>0</v>
      </c>
      <c r="M76" s="34">
        <f t="shared" ca="1" si="4"/>
        <v>-3.8947859791571217E-3</v>
      </c>
      <c r="N76" s="34">
        <f t="shared" ca="1" si="13"/>
        <v>0</v>
      </c>
      <c r="O76" s="122">
        <f t="shared" ca="1" si="14"/>
        <v>0</v>
      </c>
      <c r="P76" s="34">
        <f t="shared" ca="1" si="15"/>
        <v>0</v>
      </c>
      <c r="Q76" s="34">
        <f t="shared" ca="1" si="16"/>
        <v>0</v>
      </c>
      <c r="R76" s="17">
        <f t="shared" ca="1" si="5"/>
        <v>3.8947859791571217E-3</v>
      </c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x14ac:dyDescent="0.2">
      <c r="A77" s="120"/>
      <c r="B77" s="120"/>
      <c r="C77" s="120"/>
      <c r="D77" s="121">
        <f t="shared" si="6"/>
        <v>0</v>
      </c>
      <c r="E77" s="121">
        <f t="shared" si="6"/>
        <v>0</v>
      </c>
      <c r="F77" s="34">
        <f t="shared" si="7"/>
        <v>0</v>
      </c>
      <c r="G77" s="34">
        <f t="shared" si="7"/>
        <v>0</v>
      </c>
      <c r="H77" s="34">
        <f t="shared" si="8"/>
        <v>0</v>
      </c>
      <c r="I77" s="34">
        <f t="shared" si="9"/>
        <v>0</v>
      </c>
      <c r="J77" s="34">
        <f t="shared" si="10"/>
        <v>0</v>
      </c>
      <c r="K77" s="34">
        <f t="shared" si="11"/>
        <v>0</v>
      </c>
      <c r="L77" s="34">
        <f t="shared" si="12"/>
        <v>0</v>
      </c>
      <c r="M77" s="34">
        <f t="shared" ca="1" si="4"/>
        <v>-3.8947859791571217E-3</v>
      </c>
      <c r="N77" s="34">
        <f t="shared" ca="1" si="13"/>
        <v>0</v>
      </c>
      <c r="O77" s="122">
        <f t="shared" ca="1" si="14"/>
        <v>0</v>
      </c>
      <c r="P77" s="34">
        <f t="shared" ca="1" si="15"/>
        <v>0</v>
      </c>
      <c r="Q77" s="34">
        <f t="shared" ca="1" si="16"/>
        <v>0</v>
      </c>
      <c r="R77" s="17">
        <f t="shared" ca="1" si="5"/>
        <v>3.8947859791571217E-3</v>
      </c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x14ac:dyDescent="0.2">
      <c r="A78" s="120"/>
      <c r="B78" s="120"/>
      <c r="C78" s="120"/>
      <c r="D78" s="121">
        <f t="shared" si="6"/>
        <v>0</v>
      </c>
      <c r="E78" s="121">
        <f t="shared" si="6"/>
        <v>0</v>
      </c>
      <c r="F78" s="34">
        <f t="shared" si="7"/>
        <v>0</v>
      </c>
      <c r="G78" s="34">
        <f t="shared" si="7"/>
        <v>0</v>
      </c>
      <c r="H78" s="34">
        <f t="shared" si="8"/>
        <v>0</v>
      </c>
      <c r="I78" s="34">
        <f t="shared" si="9"/>
        <v>0</v>
      </c>
      <c r="J78" s="34">
        <f t="shared" si="10"/>
        <v>0</v>
      </c>
      <c r="K78" s="34">
        <f t="shared" si="11"/>
        <v>0</v>
      </c>
      <c r="L78" s="34">
        <f t="shared" si="12"/>
        <v>0</v>
      </c>
      <c r="M78" s="34">
        <f t="shared" ca="1" si="4"/>
        <v>-3.8947859791571217E-3</v>
      </c>
      <c r="N78" s="34">
        <f t="shared" ca="1" si="13"/>
        <v>0</v>
      </c>
      <c r="O78" s="122">
        <f t="shared" ca="1" si="14"/>
        <v>0</v>
      </c>
      <c r="P78" s="34">
        <f t="shared" ca="1" si="15"/>
        <v>0</v>
      </c>
      <c r="Q78" s="34">
        <f t="shared" ca="1" si="16"/>
        <v>0</v>
      </c>
      <c r="R78" s="17">
        <f t="shared" ca="1" si="5"/>
        <v>3.8947859791571217E-3</v>
      </c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x14ac:dyDescent="0.2">
      <c r="A79" s="120"/>
      <c r="B79" s="120"/>
      <c r="C79" s="120"/>
      <c r="D79" s="121">
        <f t="shared" si="6"/>
        <v>0</v>
      </c>
      <c r="E79" s="121">
        <f t="shared" si="6"/>
        <v>0</v>
      </c>
      <c r="F79" s="34">
        <f t="shared" si="7"/>
        <v>0</v>
      </c>
      <c r="G79" s="34">
        <f t="shared" si="7"/>
        <v>0</v>
      </c>
      <c r="H79" s="34">
        <f t="shared" si="8"/>
        <v>0</v>
      </c>
      <c r="I79" s="34">
        <f t="shared" si="9"/>
        <v>0</v>
      </c>
      <c r="J79" s="34">
        <f t="shared" si="10"/>
        <v>0</v>
      </c>
      <c r="K79" s="34">
        <f t="shared" si="11"/>
        <v>0</v>
      </c>
      <c r="L79" s="34">
        <f t="shared" si="12"/>
        <v>0</v>
      </c>
      <c r="M79" s="34">
        <f t="shared" ca="1" si="4"/>
        <v>-3.8947859791571217E-3</v>
      </c>
      <c r="N79" s="34">
        <f t="shared" ca="1" si="13"/>
        <v>0</v>
      </c>
      <c r="O79" s="122">
        <f t="shared" ca="1" si="14"/>
        <v>0</v>
      </c>
      <c r="P79" s="34">
        <f t="shared" ca="1" si="15"/>
        <v>0</v>
      </c>
      <c r="Q79" s="34">
        <f t="shared" ca="1" si="16"/>
        <v>0</v>
      </c>
      <c r="R79" s="17">
        <f t="shared" ca="1" si="5"/>
        <v>3.8947859791571217E-3</v>
      </c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x14ac:dyDescent="0.2">
      <c r="A80" s="120"/>
      <c r="B80" s="120"/>
      <c r="C80" s="120"/>
      <c r="D80" s="121">
        <f t="shared" si="6"/>
        <v>0</v>
      </c>
      <c r="E80" s="121">
        <f t="shared" si="6"/>
        <v>0</v>
      </c>
      <c r="F80" s="34">
        <f t="shared" si="7"/>
        <v>0</v>
      </c>
      <c r="G80" s="34">
        <f t="shared" si="7"/>
        <v>0</v>
      </c>
      <c r="H80" s="34">
        <f t="shared" si="8"/>
        <v>0</v>
      </c>
      <c r="I80" s="34">
        <f t="shared" si="9"/>
        <v>0</v>
      </c>
      <c r="J80" s="34">
        <f t="shared" si="10"/>
        <v>0</v>
      </c>
      <c r="K80" s="34">
        <f t="shared" si="11"/>
        <v>0</v>
      </c>
      <c r="L80" s="34">
        <f t="shared" si="12"/>
        <v>0</v>
      </c>
      <c r="M80" s="34">
        <f t="shared" ca="1" si="4"/>
        <v>-3.8947859791571217E-3</v>
      </c>
      <c r="N80" s="34">
        <f t="shared" ca="1" si="13"/>
        <v>0</v>
      </c>
      <c r="O80" s="122">
        <f t="shared" ca="1" si="14"/>
        <v>0</v>
      </c>
      <c r="P80" s="34">
        <f t="shared" ca="1" si="15"/>
        <v>0</v>
      </c>
      <c r="Q80" s="34">
        <f t="shared" ca="1" si="16"/>
        <v>0</v>
      </c>
      <c r="R80" s="17">
        <f t="shared" ca="1" si="5"/>
        <v>3.8947859791571217E-3</v>
      </c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x14ac:dyDescent="0.2">
      <c r="A81" s="120"/>
      <c r="B81" s="120"/>
      <c r="C81" s="120"/>
      <c r="D81" s="121">
        <f t="shared" si="6"/>
        <v>0</v>
      </c>
      <c r="E81" s="121">
        <f t="shared" si="6"/>
        <v>0</v>
      </c>
      <c r="F81" s="34">
        <f t="shared" si="7"/>
        <v>0</v>
      </c>
      <c r="G81" s="34">
        <f t="shared" si="7"/>
        <v>0</v>
      </c>
      <c r="H81" s="34">
        <f t="shared" si="8"/>
        <v>0</v>
      </c>
      <c r="I81" s="34">
        <f t="shared" si="9"/>
        <v>0</v>
      </c>
      <c r="J81" s="34">
        <f t="shared" si="10"/>
        <v>0</v>
      </c>
      <c r="K81" s="34">
        <f t="shared" si="11"/>
        <v>0</v>
      </c>
      <c r="L81" s="34">
        <f t="shared" si="12"/>
        <v>0</v>
      </c>
      <c r="M81" s="34">
        <f t="shared" ca="1" si="4"/>
        <v>-3.8947859791571217E-3</v>
      </c>
      <c r="N81" s="34">
        <f t="shared" ca="1" si="13"/>
        <v>0</v>
      </c>
      <c r="O81" s="122">
        <f t="shared" ca="1" si="14"/>
        <v>0</v>
      </c>
      <c r="P81" s="34">
        <f t="shared" ca="1" si="15"/>
        <v>0</v>
      </c>
      <c r="Q81" s="34">
        <f t="shared" ca="1" si="16"/>
        <v>0</v>
      </c>
      <c r="R81" s="17">
        <f t="shared" ca="1" si="5"/>
        <v>3.8947859791571217E-3</v>
      </c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x14ac:dyDescent="0.2">
      <c r="A82" s="120"/>
      <c r="B82" s="120"/>
      <c r="C82" s="120"/>
      <c r="D82" s="121">
        <f t="shared" si="6"/>
        <v>0</v>
      </c>
      <c r="E82" s="121">
        <f t="shared" si="6"/>
        <v>0</v>
      </c>
      <c r="F82" s="34">
        <f t="shared" si="7"/>
        <v>0</v>
      </c>
      <c r="G82" s="34">
        <f t="shared" si="7"/>
        <v>0</v>
      </c>
      <c r="H82" s="34">
        <f t="shared" si="8"/>
        <v>0</v>
      </c>
      <c r="I82" s="34">
        <f t="shared" si="9"/>
        <v>0</v>
      </c>
      <c r="J82" s="34">
        <f t="shared" si="10"/>
        <v>0</v>
      </c>
      <c r="K82" s="34">
        <f t="shared" si="11"/>
        <v>0</v>
      </c>
      <c r="L82" s="34">
        <f t="shared" si="12"/>
        <v>0</v>
      </c>
      <c r="M82" s="34">
        <f t="shared" ca="1" si="4"/>
        <v>-3.8947859791571217E-3</v>
      </c>
      <c r="N82" s="34">
        <f t="shared" ca="1" si="13"/>
        <v>0</v>
      </c>
      <c r="O82" s="122">
        <f t="shared" ca="1" si="14"/>
        <v>0</v>
      </c>
      <c r="P82" s="34">
        <f t="shared" ca="1" si="15"/>
        <v>0</v>
      </c>
      <c r="Q82" s="34">
        <f t="shared" ca="1" si="16"/>
        <v>0</v>
      </c>
      <c r="R82" s="17">
        <f t="shared" ca="1" si="5"/>
        <v>3.8947859791571217E-3</v>
      </c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x14ac:dyDescent="0.2">
      <c r="A83" s="120"/>
      <c r="B83" s="120"/>
      <c r="C83" s="120"/>
      <c r="D83" s="121">
        <f t="shared" si="6"/>
        <v>0</v>
      </c>
      <c r="E83" s="121">
        <f t="shared" si="6"/>
        <v>0</v>
      </c>
      <c r="F83" s="34">
        <f t="shared" si="7"/>
        <v>0</v>
      </c>
      <c r="G83" s="34">
        <f t="shared" si="7"/>
        <v>0</v>
      </c>
      <c r="H83" s="34">
        <f t="shared" si="8"/>
        <v>0</v>
      </c>
      <c r="I83" s="34">
        <f t="shared" si="9"/>
        <v>0</v>
      </c>
      <c r="J83" s="34">
        <f t="shared" si="10"/>
        <v>0</v>
      </c>
      <c r="K83" s="34">
        <f t="shared" si="11"/>
        <v>0</v>
      </c>
      <c r="L83" s="34">
        <f t="shared" si="12"/>
        <v>0</v>
      </c>
      <c r="M83" s="34">
        <f t="shared" ca="1" si="4"/>
        <v>-3.8947859791571217E-3</v>
      </c>
      <c r="N83" s="34">
        <f t="shared" ca="1" si="13"/>
        <v>0</v>
      </c>
      <c r="O83" s="122">
        <f t="shared" ca="1" si="14"/>
        <v>0</v>
      </c>
      <c r="P83" s="34">
        <f t="shared" ca="1" si="15"/>
        <v>0</v>
      </c>
      <c r="Q83" s="34">
        <f t="shared" ca="1" si="16"/>
        <v>0</v>
      </c>
      <c r="R83" s="17">
        <f t="shared" ca="1" si="5"/>
        <v>3.8947859791571217E-3</v>
      </c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x14ac:dyDescent="0.2">
      <c r="A84" s="120"/>
      <c r="B84" s="120"/>
      <c r="C84" s="120"/>
      <c r="D84" s="121">
        <f t="shared" ref="D84:E142" si="17">A84/A$18</f>
        <v>0</v>
      </c>
      <c r="E84" s="121">
        <f t="shared" si="17"/>
        <v>0</v>
      </c>
      <c r="F84" s="34">
        <f t="shared" ref="F84:G142" si="18">$C84*D84</f>
        <v>0</v>
      </c>
      <c r="G84" s="34">
        <f t="shared" si="18"/>
        <v>0</v>
      </c>
      <c r="H84" s="34">
        <f t="shared" si="8"/>
        <v>0</v>
      </c>
      <c r="I84" s="34">
        <f t="shared" si="9"/>
        <v>0</v>
      </c>
      <c r="J84" s="34">
        <f t="shared" si="10"/>
        <v>0</v>
      </c>
      <c r="K84" s="34">
        <f t="shared" si="11"/>
        <v>0</v>
      </c>
      <c r="L84" s="34">
        <f t="shared" si="12"/>
        <v>0</v>
      </c>
      <c r="M84" s="34">
        <f t="shared" ref="M84:M147" ca="1" si="19">+E$4+E$5*D84+E$6*D84^2</f>
        <v>-3.8947859791571217E-3</v>
      </c>
      <c r="N84" s="34">
        <f t="shared" ca="1" si="13"/>
        <v>0</v>
      </c>
      <c r="O84" s="122">
        <f t="shared" ca="1" si="14"/>
        <v>0</v>
      </c>
      <c r="P84" s="34">
        <f t="shared" ca="1" si="15"/>
        <v>0</v>
      </c>
      <c r="Q84" s="34">
        <f t="shared" ca="1" si="16"/>
        <v>0</v>
      </c>
      <c r="R84" s="17">
        <f t="shared" ref="R84:R147" ca="1" si="20">+E84-M84</f>
        <v>3.8947859791571217E-3</v>
      </c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x14ac:dyDescent="0.2">
      <c r="A85" s="120"/>
      <c r="B85" s="120"/>
      <c r="C85" s="120"/>
      <c r="D85" s="121">
        <f t="shared" si="17"/>
        <v>0</v>
      </c>
      <c r="E85" s="121">
        <f t="shared" si="17"/>
        <v>0</v>
      </c>
      <c r="F85" s="34">
        <f t="shared" si="18"/>
        <v>0</v>
      </c>
      <c r="G85" s="34">
        <f t="shared" si="18"/>
        <v>0</v>
      </c>
      <c r="H85" s="34">
        <f t="shared" ref="H85:H148" si="21">C85*D85*D85</f>
        <v>0</v>
      </c>
      <c r="I85" s="34">
        <f t="shared" ref="I85:I148" si="22">C85*D85*D85*D85</f>
        <v>0</v>
      </c>
      <c r="J85" s="34">
        <f t="shared" ref="J85:J148" si="23">C85*D85*D85*D85*D85</f>
        <v>0</v>
      </c>
      <c r="K85" s="34">
        <f t="shared" ref="K85:K148" si="24">C85*E85*D85</f>
        <v>0</v>
      </c>
      <c r="L85" s="34">
        <f t="shared" ref="L85:L148" si="25">C85*E85*D85*D85</f>
        <v>0</v>
      </c>
      <c r="M85" s="34">
        <f t="shared" ca="1" si="19"/>
        <v>-3.8947859791571217E-3</v>
      </c>
      <c r="N85" s="34">
        <f t="shared" ref="N85:N148" ca="1" si="26">C85*(M85-E85)^2</f>
        <v>0</v>
      </c>
      <c r="O85" s="122">
        <f t="shared" ref="O85:O148" ca="1" si="27">(C85*O$1-O$2*F85+O$3*H85)^2</f>
        <v>0</v>
      </c>
      <c r="P85" s="34">
        <f t="shared" ref="P85:P148" ca="1" si="28">(-C85*O$2+O$4*F85-O$5*H85)^2</f>
        <v>0</v>
      </c>
      <c r="Q85" s="34">
        <f t="shared" ref="Q85:Q148" ca="1" si="29">+(C85*O$3-F85*O$5+H85*O$6)^2</f>
        <v>0</v>
      </c>
      <c r="R85" s="17">
        <f t="shared" ca="1" si="20"/>
        <v>3.8947859791571217E-3</v>
      </c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x14ac:dyDescent="0.2">
      <c r="A86" s="120"/>
      <c r="B86" s="120"/>
      <c r="C86" s="120"/>
      <c r="D86" s="121">
        <f t="shared" si="17"/>
        <v>0</v>
      </c>
      <c r="E86" s="121">
        <f t="shared" si="17"/>
        <v>0</v>
      </c>
      <c r="F86" s="34">
        <f t="shared" si="18"/>
        <v>0</v>
      </c>
      <c r="G86" s="34">
        <f t="shared" si="18"/>
        <v>0</v>
      </c>
      <c r="H86" s="34">
        <f t="shared" si="21"/>
        <v>0</v>
      </c>
      <c r="I86" s="34">
        <f t="shared" si="22"/>
        <v>0</v>
      </c>
      <c r="J86" s="34">
        <f t="shared" si="23"/>
        <v>0</v>
      </c>
      <c r="K86" s="34">
        <f t="shared" si="24"/>
        <v>0</v>
      </c>
      <c r="L86" s="34">
        <f t="shared" si="25"/>
        <v>0</v>
      </c>
      <c r="M86" s="34">
        <f t="shared" ca="1" si="19"/>
        <v>-3.8947859791571217E-3</v>
      </c>
      <c r="N86" s="34">
        <f t="shared" ca="1" si="26"/>
        <v>0</v>
      </c>
      <c r="O86" s="122">
        <f t="shared" ca="1" si="27"/>
        <v>0</v>
      </c>
      <c r="P86" s="34">
        <f t="shared" ca="1" si="28"/>
        <v>0</v>
      </c>
      <c r="Q86" s="34">
        <f t="shared" ca="1" si="29"/>
        <v>0</v>
      </c>
      <c r="R86" s="17">
        <f t="shared" ca="1" si="20"/>
        <v>3.8947859791571217E-3</v>
      </c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x14ac:dyDescent="0.2">
      <c r="A87" s="120"/>
      <c r="B87" s="120"/>
      <c r="C87" s="120"/>
      <c r="D87" s="121">
        <f t="shared" si="17"/>
        <v>0</v>
      </c>
      <c r="E87" s="121">
        <f t="shared" si="17"/>
        <v>0</v>
      </c>
      <c r="F87" s="34">
        <f t="shared" si="18"/>
        <v>0</v>
      </c>
      <c r="G87" s="34">
        <f t="shared" si="18"/>
        <v>0</v>
      </c>
      <c r="H87" s="34">
        <f t="shared" si="21"/>
        <v>0</v>
      </c>
      <c r="I87" s="34">
        <f t="shared" si="22"/>
        <v>0</v>
      </c>
      <c r="J87" s="34">
        <f t="shared" si="23"/>
        <v>0</v>
      </c>
      <c r="K87" s="34">
        <f t="shared" si="24"/>
        <v>0</v>
      </c>
      <c r="L87" s="34">
        <f t="shared" si="25"/>
        <v>0</v>
      </c>
      <c r="M87" s="34">
        <f t="shared" ca="1" si="19"/>
        <v>-3.8947859791571217E-3</v>
      </c>
      <c r="N87" s="34">
        <f t="shared" ca="1" si="26"/>
        <v>0</v>
      </c>
      <c r="O87" s="122">
        <f t="shared" ca="1" si="27"/>
        <v>0</v>
      </c>
      <c r="P87" s="34">
        <f t="shared" ca="1" si="28"/>
        <v>0</v>
      </c>
      <c r="Q87" s="34">
        <f t="shared" ca="1" si="29"/>
        <v>0</v>
      </c>
      <c r="R87" s="17">
        <f t="shared" ca="1" si="20"/>
        <v>3.8947859791571217E-3</v>
      </c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x14ac:dyDescent="0.2">
      <c r="A88" s="120"/>
      <c r="B88" s="120"/>
      <c r="C88" s="120"/>
      <c r="D88" s="121">
        <f t="shared" si="17"/>
        <v>0</v>
      </c>
      <c r="E88" s="121">
        <f t="shared" si="17"/>
        <v>0</v>
      </c>
      <c r="F88" s="34">
        <f t="shared" si="18"/>
        <v>0</v>
      </c>
      <c r="G88" s="34">
        <f t="shared" si="18"/>
        <v>0</v>
      </c>
      <c r="H88" s="34">
        <f t="shared" si="21"/>
        <v>0</v>
      </c>
      <c r="I88" s="34">
        <f t="shared" si="22"/>
        <v>0</v>
      </c>
      <c r="J88" s="34">
        <f t="shared" si="23"/>
        <v>0</v>
      </c>
      <c r="K88" s="34">
        <f t="shared" si="24"/>
        <v>0</v>
      </c>
      <c r="L88" s="34">
        <f t="shared" si="25"/>
        <v>0</v>
      </c>
      <c r="M88" s="34">
        <f t="shared" ca="1" si="19"/>
        <v>-3.8947859791571217E-3</v>
      </c>
      <c r="N88" s="34">
        <f t="shared" ca="1" si="26"/>
        <v>0</v>
      </c>
      <c r="O88" s="122">
        <f t="shared" ca="1" si="27"/>
        <v>0</v>
      </c>
      <c r="P88" s="34">
        <f t="shared" ca="1" si="28"/>
        <v>0</v>
      </c>
      <c r="Q88" s="34">
        <f t="shared" ca="1" si="29"/>
        <v>0</v>
      </c>
      <c r="R88" s="17">
        <f t="shared" ca="1" si="20"/>
        <v>3.8947859791571217E-3</v>
      </c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x14ac:dyDescent="0.2">
      <c r="A89" s="120"/>
      <c r="B89" s="120"/>
      <c r="C89" s="120"/>
      <c r="D89" s="121">
        <f t="shared" si="17"/>
        <v>0</v>
      </c>
      <c r="E89" s="121">
        <f t="shared" si="17"/>
        <v>0</v>
      </c>
      <c r="F89" s="34">
        <f t="shared" si="18"/>
        <v>0</v>
      </c>
      <c r="G89" s="34">
        <f t="shared" si="18"/>
        <v>0</v>
      </c>
      <c r="H89" s="34">
        <f t="shared" si="21"/>
        <v>0</v>
      </c>
      <c r="I89" s="34">
        <f t="shared" si="22"/>
        <v>0</v>
      </c>
      <c r="J89" s="34">
        <f t="shared" si="23"/>
        <v>0</v>
      </c>
      <c r="K89" s="34">
        <f t="shared" si="24"/>
        <v>0</v>
      </c>
      <c r="L89" s="34">
        <f t="shared" si="25"/>
        <v>0</v>
      </c>
      <c r="M89" s="34">
        <f t="shared" ca="1" si="19"/>
        <v>-3.8947859791571217E-3</v>
      </c>
      <c r="N89" s="34">
        <f t="shared" ca="1" si="26"/>
        <v>0</v>
      </c>
      <c r="O89" s="122">
        <f t="shared" ca="1" si="27"/>
        <v>0</v>
      </c>
      <c r="P89" s="34">
        <f t="shared" ca="1" si="28"/>
        <v>0</v>
      </c>
      <c r="Q89" s="34">
        <f t="shared" ca="1" si="29"/>
        <v>0</v>
      </c>
      <c r="R89" s="17">
        <f t="shared" ca="1" si="20"/>
        <v>3.8947859791571217E-3</v>
      </c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x14ac:dyDescent="0.2">
      <c r="A90" s="120"/>
      <c r="B90" s="120"/>
      <c r="C90" s="120"/>
      <c r="D90" s="121">
        <f t="shared" si="17"/>
        <v>0</v>
      </c>
      <c r="E90" s="121">
        <f t="shared" si="17"/>
        <v>0</v>
      </c>
      <c r="F90" s="34">
        <f t="shared" si="18"/>
        <v>0</v>
      </c>
      <c r="G90" s="34">
        <f t="shared" si="18"/>
        <v>0</v>
      </c>
      <c r="H90" s="34">
        <f t="shared" si="21"/>
        <v>0</v>
      </c>
      <c r="I90" s="34">
        <f t="shared" si="22"/>
        <v>0</v>
      </c>
      <c r="J90" s="34">
        <f t="shared" si="23"/>
        <v>0</v>
      </c>
      <c r="K90" s="34">
        <f t="shared" si="24"/>
        <v>0</v>
      </c>
      <c r="L90" s="34">
        <f t="shared" si="25"/>
        <v>0</v>
      </c>
      <c r="M90" s="34">
        <f t="shared" ca="1" si="19"/>
        <v>-3.8947859791571217E-3</v>
      </c>
      <c r="N90" s="34">
        <f t="shared" ca="1" si="26"/>
        <v>0</v>
      </c>
      <c r="O90" s="122">
        <f t="shared" ca="1" si="27"/>
        <v>0</v>
      </c>
      <c r="P90" s="34">
        <f t="shared" ca="1" si="28"/>
        <v>0</v>
      </c>
      <c r="Q90" s="34">
        <f t="shared" ca="1" si="29"/>
        <v>0</v>
      </c>
      <c r="R90" s="17">
        <f t="shared" ca="1" si="20"/>
        <v>3.8947859791571217E-3</v>
      </c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x14ac:dyDescent="0.2">
      <c r="A91" s="120"/>
      <c r="B91" s="120"/>
      <c r="C91" s="120"/>
      <c r="D91" s="121">
        <f t="shared" si="17"/>
        <v>0</v>
      </c>
      <c r="E91" s="121">
        <f t="shared" si="17"/>
        <v>0</v>
      </c>
      <c r="F91" s="34">
        <f t="shared" si="18"/>
        <v>0</v>
      </c>
      <c r="G91" s="34">
        <f t="shared" si="18"/>
        <v>0</v>
      </c>
      <c r="H91" s="34">
        <f t="shared" si="21"/>
        <v>0</v>
      </c>
      <c r="I91" s="34">
        <f t="shared" si="22"/>
        <v>0</v>
      </c>
      <c r="J91" s="34">
        <f t="shared" si="23"/>
        <v>0</v>
      </c>
      <c r="K91" s="34">
        <f t="shared" si="24"/>
        <v>0</v>
      </c>
      <c r="L91" s="34">
        <f t="shared" si="25"/>
        <v>0</v>
      </c>
      <c r="M91" s="34">
        <f t="shared" ca="1" si="19"/>
        <v>-3.8947859791571217E-3</v>
      </c>
      <c r="N91" s="34">
        <f t="shared" ca="1" si="26"/>
        <v>0</v>
      </c>
      <c r="O91" s="122">
        <f t="shared" ca="1" si="27"/>
        <v>0</v>
      </c>
      <c r="P91" s="34">
        <f t="shared" ca="1" si="28"/>
        <v>0</v>
      </c>
      <c r="Q91" s="34">
        <f t="shared" ca="1" si="29"/>
        <v>0</v>
      </c>
      <c r="R91" s="17">
        <f t="shared" ca="1" si="20"/>
        <v>3.8947859791571217E-3</v>
      </c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x14ac:dyDescent="0.2">
      <c r="A92" s="120"/>
      <c r="B92" s="120"/>
      <c r="C92" s="120"/>
      <c r="D92" s="121">
        <f t="shared" si="17"/>
        <v>0</v>
      </c>
      <c r="E92" s="121">
        <f t="shared" si="17"/>
        <v>0</v>
      </c>
      <c r="F92" s="34">
        <f t="shared" si="18"/>
        <v>0</v>
      </c>
      <c r="G92" s="34">
        <f t="shared" si="18"/>
        <v>0</v>
      </c>
      <c r="H92" s="34">
        <f t="shared" si="21"/>
        <v>0</v>
      </c>
      <c r="I92" s="34">
        <f t="shared" si="22"/>
        <v>0</v>
      </c>
      <c r="J92" s="34">
        <f t="shared" si="23"/>
        <v>0</v>
      </c>
      <c r="K92" s="34">
        <f t="shared" si="24"/>
        <v>0</v>
      </c>
      <c r="L92" s="34">
        <f t="shared" si="25"/>
        <v>0</v>
      </c>
      <c r="M92" s="34">
        <f t="shared" ca="1" si="19"/>
        <v>-3.8947859791571217E-3</v>
      </c>
      <c r="N92" s="34">
        <f t="shared" ca="1" si="26"/>
        <v>0</v>
      </c>
      <c r="O92" s="122">
        <f t="shared" ca="1" si="27"/>
        <v>0</v>
      </c>
      <c r="P92" s="34">
        <f t="shared" ca="1" si="28"/>
        <v>0</v>
      </c>
      <c r="Q92" s="34">
        <f t="shared" ca="1" si="29"/>
        <v>0</v>
      </c>
      <c r="R92" s="17">
        <f t="shared" ca="1" si="20"/>
        <v>3.8947859791571217E-3</v>
      </c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x14ac:dyDescent="0.2">
      <c r="A93" s="120"/>
      <c r="B93" s="120"/>
      <c r="C93" s="120"/>
      <c r="D93" s="121">
        <f t="shared" si="17"/>
        <v>0</v>
      </c>
      <c r="E93" s="121">
        <f t="shared" si="17"/>
        <v>0</v>
      </c>
      <c r="F93" s="34">
        <f t="shared" si="18"/>
        <v>0</v>
      </c>
      <c r="G93" s="34">
        <f t="shared" si="18"/>
        <v>0</v>
      </c>
      <c r="H93" s="34">
        <f t="shared" si="21"/>
        <v>0</v>
      </c>
      <c r="I93" s="34">
        <f t="shared" si="22"/>
        <v>0</v>
      </c>
      <c r="J93" s="34">
        <f t="shared" si="23"/>
        <v>0</v>
      </c>
      <c r="K93" s="34">
        <f t="shared" si="24"/>
        <v>0</v>
      </c>
      <c r="L93" s="34">
        <f t="shared" si="25"/>
        <v>0</v>
      </c>
      <c r="M93" s="34">
        <f t="shared" ca="1" si="19"/>
        <v>-3.8947859791571217E-3</v>
      </c>
      <c r="N93" s="34">
        <f t="shared" ca="1" si="26"/>
        <v>0</v>
      </c>
      <c r="O93" s="122">
        <f t="shared" ca="1" si="27"/>
        <v>0</v>
      </c>
      <c r="P93" s="34">
        <f t="shared" ca="1" si="28"/>
        <v>0</v>
      </c>
      <c r="Q93" s="34">
        <f t="shared" ca="1" si="29"/>
        <v>0</v>
      </c>
      <c r="R93" s="17">
        <f t="shared" ca="1" si="20"/>
        <v>3.8947859791571217E-3</v>
      </c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x14ac:dyDescent="0.2">
      <c r="A94" s="120"/>
      <c r="B94" s="120"/>
      <c r="C94" s="120"/>
      <c r="D94" s="121">
        <f t="shared" si="17"/>
        <v>0</v>
      </c>
      <c r="E94" s="121">
        <f t="shared" si="17"/>
        <v>0</v>
      </c>
      <c r="F94" s="34">
        <f t="shared" si="18"/>
        <v>0</v>
      </c>
      <c r="G94" s="34">
        <f t="shared" si="18"/>
        <v>0</v>
      </c>
      <c r="H94" s="34">
        <f t="shared" si="21"/>
        <v>0</v>
      </c>
      <c r="I94" s="34">
        <f t="shared" si="22"/>
        <v>0</v>
      </c>
      <c r="J94" s="34">
        <f t="shared" si="23"/>
        <v>0</v>
      </c>
      <c r="K94" s="34">
        <f t="shared" si="24"/>
        <v>0</v>
      </c>
      <c r="L94" s="34">
        <f t="shared" si="25"/>
        <v>0</v>
      </c>
      <c r="M94" s="34">
        <f t="shared" ca="1" si="19"/>
        <v>-3.8947859791571217E-3</v>
      </c>
      <c r="N94" s="34">
        <f t="shared" ca="1" si="26"/>
        <v>0</v>
      </c>
      <c r="O94" s="122">
        <f t="shared" ca="1" si="27"/>
        <v>0</v>
      </c>
      <c r="P94" s="34">
        <f t="shared" ca="1" si="28"/>
        <v>0</v>
      </c>
      <c r="Q94" s="34">
        <f t="shared" ca="1" si="29"/>
        <v>0</v>
      </c>
      <c r="R94" s="17">
        <f t="shared" ca="1" si="20"/>
        <v>3.8947859791571217E-3</v>
      </c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x14ac:dyDescent="0.2">
      <c r="A95" s="120"/>
      <c r="B95" s="120"/>
      <c r="C95" s="120"/>
      <c r="D95" s="121">
        <f t="shared" si="17"/>
        <v>0</v>
      </c>
      <c r="E95" s="121">
        <f t="shared" si="17"/>
        <v>0</v>
      </c>
      <c r="F95" s="34">
        <f t="shared" si="18"/>
        <v>0</v>
      </c>
      <c r="G95" s="34">
        <f t="shared" si="18"/>
        <v>0</v>
      </c>
      <c r="H95" s="34">
        <f t="shared" si="21"/>
        <v>0</v>
      </c>
      <c r="I95" s="34">
        <f t="shared" si="22"/>
        <v>0</v>
      </c>
      <c r="J95" s="34">
        <f t="shared" si="23"/>
        <v>0</v>
      </c>
      <c r="K95" s="34">
        <f t="shared" si="24"/>
        <v>0</v>
      </c>
      <c r="L95" s="34">
        <f t="shared" si="25"/>
        <v>0</v>
      </c>
      <c r="M95" s="34">
        <f t="shared" ca="1" si="19"/>
        <v>-3.8947859791571217E-3</v>
      </c>
      <c r="N95" s="34">
        <f t="shared" ca="1" si="26"/>
        <v>0</v>
      </c>
      <c r="O95" s="122">
        <f t="shared" ca="1" si="27"/>
        <v>0</v>
      </c>
      <c r="P95" s="34">
        <f t="shared" ca="1" si="28"/>
        <v>0</v>
      </c>
      <c r="Q95" s="34">
        <f t="shared" ca="1" si="29"/>
        <v>0</v>
      </c>
      <c r="R95" s="17">
        <f t="shared" ca="1" si="20"/>
        <v>3.8947859791571217E-3</v>
      </c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x14ac:dyDescent="0.2">
      <c r="A96" s="120"/>
      <c r="B96" s="120"/>
      <c r="C96" s="120"/>
      <c r="D96" s="121">
        <f t="shared" si="17"/>
        <v>0</v>
      </c>
      <c r="E96" s="121">
        <f t="shared" si="17"/>
        <v>0</v>
      </c>
      <c r="F96" s="34">
        <f t="shared" si="18"/>
        <v>0</v>
      </c>
      <c r="G96" s="34">
        <f t="shared" si="18"/>
        <v>0</v>
      </c>
      <c r="H96" s="34">
        <f t="shared" si="21"/>
        <v>0</v>
      </c>
      <c r="I96" s="34">
        <f t="shared" si="22"/>
        <v>0</v>
      </c>
      <c r="J96" s="34">
        <f t="shared" si="23"/>
        <v>0</v>
      </c>
      <c r="K96" s="34">
        <f t="shared" si="24"/>
        <v>0</v>
      </c>
      <c r="L96" s="34">
        <f t="shared" si="25"/>
        <v>0</v>
      </c>
      <c r="M96" s="34">
        <f t="shared" ca="1" si="19"/>
        <v>-3.8947859791571217E-3</v>
      </c>
      <c r="N96" s="34">
        <f t="shared" ca="1" si="26"/>
        <v>0</v>
      </c>
      <c r="O96" s="122">
        <f t="shared" ca="1" si="27"/>
        <v>0</v>
      </c>
      <c r="P96" s="34">
        <f t="shared" ca="1" si="28"/>
        <v>0</v>
      </c>
      <c r="Q96" s="34">
        <f t="shared" ca="1" si="29"/>
        <v>0</v>
      </c>
      <c r="R96" s="17">
        <f t="shared" ca="1" si="20"/>
        <v>3.8947859791571217E-3</v>
      </c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x14ac:dyDescent="0.2">
      <c r="A97" s="120"/>
      <c r="B97" s="120"/>
      <c r="C97" s="120"/>
      <c r="D97" s="121">
        <f t="shared" si="17"/>
        <v>0</v>
      </c>
      <c r="E97" s="121">
        <f t="shared" si="17"/>
        <v>0</v>
      </c>
      <c r="F97" s="34">
        <f t="shared" si="18"/>
        <v>0</v>
      </c>
      <c r="G97" s="34">
        <f t="shared" si="18"/>
        <v>0</v>
      </c>
      <c r="H97" s="34">
        <f t="shared" si="21"/>
        <v>0</v>
      </c>
      <c r="I97" s="34">
        <f t="shared" si="22"/>
        <v>0</v>
      </c>
      <c r="J97" s="34">
        <f t="shared" si="23"/>
        <v>0</v>
      </c>
      <c r="K97" s="34">
        <f t="shared" si="24"/>
        <v>0</v>
      </c>
      <c r="L97" s="34">
        <f t="shared" si="25"/>
        <v>0</v>
      </c>
      <c r="M97" s="34">
        <f t="shared" ca="1" si="19"/>
        <v>-3.8947859791571217E-3</v>
      </c>
      <c r="N97" s="34">
        <f t="shared" ca="1" si="26"/>
        <v>0</v>
      </c>
      <c r="O97" s="122">
        <f t="shared" ca="1" si="27"/>
        <v>0</v>
      </c>
      <c r="P97" s="34">
        <f t="shared" ca="1" si="28"/>
        <v>0</v>
      </c>
      <c r="Q97" s="34">
        <f t="shared" ca="1" si="29"/>
        <v>0</v>
      </c>
      <c r="R97" s="17">
        <f t="shared" ca="1" si="20"/>
        <v>3.8947859791571217E-3</v>
      </c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x14ac:dyDescent="0.2">
      <c r="A98" s="120"/>
      <c r="B98" s="120"/>
      <c r="C98" s="120"/>
      <c r="D98" s="121">
        <f t="shared" si="17"/>
        <v>0</v>
      </c>
      <c r="E98" s="121">
        <f t="shared" si="17"/>
        <v>0</v>
      </c>
      <c r="F98" s="34">
        <f t="shared" si="18"/>
        <v>0</v>
      </c>
      <c r="G98" s="34">
        <f t="shared" si="18"/>
        <v>0</v>
      </c>
      <c r="H98" s="34">
        <f t="shared" si="21"/>
        <v>0</v>
      </c>
      <c r="I98" s="34">
        <f t="shared" si="22"/>
        <v>0</v>
      </c>
      <c r="J98" s="34">
        <f t="shared" si="23"/>
        <v>0</v>
      </c>
      <c r="K98" s="34">
        <f t="shared" si="24"/>
        <v>0</v>
      </c>
      <c r="L98" s="34">
        <f t="shared" si="25"/>
        <v>0</v>
      </c>
      <c r="M98" s="34">
        <f t="shared" ca="1" si="19"/>
        <v>-3.8947859791571217E-3</v>
      </c>
      <c r="N98" s="34">
        <f t="shared" ca="1" si="26"/>
        <v>0</v>
      </c>
      <c r="O98" s="122">
        <f t="shared" ca="1" si="27"/>
        <v>0</v>
      </c>
      <c r="P98" s="34">
        <f t="shared" ca="1" si="28"/>
        <v>0</v>
      </c>
      <c r="Q98" s="34">
        <f t="shared" ca="1" si="29"/>
        <v>0</v>
      </c>
      <c r="R98" s="17">
        <f t="shared" ca="1" si="20"/>
        <v>3.8947859791571217E-3</v>
      </c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x14ac:dyDescent="0.2">
      <c r="A99" s="120"/>
      <c r="B99" s="120"/>
      <c r="C99" s="120"/>
      <c r="D99" s="121">
        <f t="shared" si="17"/>
        <v>0</v>
      </c>
      <c r="E99" s="121">
        <f t="shared" si="17"/>
        <v>0</v>
      </c>
      <c r="F99" s="34">
        <f t="shared" si="18"/>
        <v>0</v>
      </c>
      <c r="G99" s="34">
        <f t="shared" si="18"/>
        <v>0</v>
      </c>
      <c r="H99" s="34">
        <f t="shared" si="21"/>
        <v>0</v>
      </c>
      <c r="I99" s="34">
        <f t="shared" si="22"/>
        <v>0</v>
      </c>
      <c r="J99" s="34">
        <f t="shared" si="23"/>
        <v>0</v>
      </c>
      <c r="K99" s="34">
        <f t="shared" si="24"/>
        <v>0</v>
      </c>
      <c r="L99" s="34">
        <f t="shared" si="25"/>
        <v>0</v>
      </c>
      <c r="M99" s="34">
        <f t="shared" ca="1" si="19"/>
        <v>-3.8947859791571217E-3</v>
      </c>
      <c r="N99" s="34">
        <f t="shared" ca="1" si="26"/>
        <v>0</v>
      </c>
      <c r="O99" s="122">
        <f t="shared" ca="1" si="27"/>
        <v>0</v>
      </c>
      <c r="P99" s="34">
        <f t="shared" ca="1" si="28"/>
        <v>0</v>
      </c>
      <c r="Q99" s="34">
        <f t="shared" ca="1" si="29"/>
        <v>0</v>
      </c>
      <c r="R99" s="17">
        <f t="shared" ca="1" si="20"/>
        <v>3.8947859791571217E-3</v>
      </c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x14ac:dyDescent="0.2">
      <c r="A100" s="120"/>
      <c r="B100" s="120"/>
      <c r="C100" s="120"/>
      <c r="D100" s="121">
        <f t="shared" si="17"/>
        <v>0</v>
      </c>
      <c r="E100" s="121">
        <f t="shared" si="17"/>
        <v>0</v>
      </c>
      <c r="F100" s="34">
        <f t="shared" si="18"/>
        <v>0</v>
      </c>
      <c r="G100" s="34">
        <f t="shared" si="18"/>
        <v>0</v>
      </c>
      <c r="H100" s="34">
        <f t="shared" si="21"/>
        <v>0</v>
      </c>
      <c r="I100" s="34">
        <f t="shared" si="22"/>
        <v>0</v>
      </c>
      <c r="J100" s="34">
        <f t="shared" si="23"/>
        <v>0</v>
      </c>
      <c r="K100" s="34">
        <f t="shared" si="24"/>
        <v>0</v>
      </c>
      <c r="L100" s="34">
        <f t="shared" si="25"/>
        <v>0</v>
      </c>
      <c r="M100" s="34">
        <f t="shared" ca="1" si="19"/>
        <v>-3.8947859791571217E-3</v>
      </c>
      <c r="N100" s="34">
        <f t="shared" ca="1" si="26"/>
        <v>0</v>
      </c>
      <c r="O100" s="122">
        <f t="shared" ca="1" si="27"/>
        <v>0</v>
      </c>
      <c r="P100" s="34">
        <f t="shared" ca="1" si="28"/>
        <v>0</v>
      </c>
      <c r="Q100" s="34">
        <f t="shared" ca="1" si="29"/>
        <v>0</v>
      </c>
      <c r="R100" s="17">
        <f t="shared" ca="1" si="20"/>
        <v>3.8947859791571217E-3</v>
      </c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x14ac:dyDescent="0.2">
      <c r="A101" s="120"/>
      <c r="B101" s="120"/>
      <c r="C101" s="120"/>
      <c r="D101" s="121">
        <f t="shared" si="17"/>
        <v>0</v>
      </c>
      <c r="E101" s="121">
        <f t="shared" si="17"/>
        <v>0</v>
      </c>
      <c r="F101" s="34">
        <f t="shared" si="18"/>
        <v>0</v>
      </c>
      <c r="G101" s="34">
        <f t="shared" si="18"/>
        <v>0</v>
      </c>
      <c r="H101" s="34">
        <f t="shared" si="21"/>
        <v>0</v>
      </c>
      <c r="I101" s="34">
        <f t="shared" si="22"/>
        <v>0</v>
      </c>
      <c r="J101" s="34">
        <f t="shared" si="23"/>
        <v>0</v>
      </c>
      <c r="K101" s="34">
        <f t="shared" si="24"/>
        <v>0</v>
      </c>
      <c r="L101" s="34">
        <f t="shared" si="25"/>
        <v>0</v>
      </c>
      <c r="M101" s="34">
        <f t="shared" ca="1" si="19"/>
        <v>-3.8947859791571217E-3</v>
      </c>
      <c r="N101" s="34">
        <f t="shared" ca="1" si="26"/>
        <v>0</v>
      </c>
      <c r="O101" s="122">
        <f t="shared" ca="1" si="27"/>
        <v>0</v>
      </c>
      <c r="P101" s="34">
        <f t="shared" ca="1" si="28"/>
        <v>0</v>
      </c>
      <c r="Q101" s="34">
        <f t="shared" ca="1" si="29"/>
        <v>0</v>
      </c>
      <c r="R101" s="17">
        <f t="shared" ca="1" si="20"/>
        <v>3.8947859791571217E-3</v>
      </c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x14ac:dyDescent="0.2">
      <c r="A102" s="120"/>
      <c r="B102" s="120"/>
      <c r="C102" s="120"/>
      <c r="D102" s="121">
        <f t="shared" si="17"/>
        <v>0</v>
      </c>
      <c r="E102" s="121">
        <f t="shared" si="17"/>
        <v>0</v>
      </c>
      <c r="F102" s="34">
        <f t="shared" si="18"/>
        <v>0</v>
      </c>
      <c r="G102" s="34">
        <f t="shared" si="18"/>
        <v>0</v>
      </c>
      <c r="H102" s="34">
        <f t="shared" si="21"/>
        <v>0</v>
      </c>
      <c r="I102" s="34">
        <f t="shared" si="22"/>
        <v>0</v>
      </c>
      <c r="J102" s="34">
        <f t="shared" si="23"/>
        <v>0</v>
      </c>
      <c r="K102" s="34">
        <f t="shared" si="24"/>
        <v>0</v>
      </c>
      <c r="L102" s="34">
        <f t="shared" si="25"/>
        <v>0</v>
      </c>
      <c r="M102" s="34">
        <f t="shared" ca="1" si="19"/>
        <v>-3.8947859791571217E-3</v>
      </c>
      <c r="N102" s="34">
        <f t="shared" ca="1" si="26"/>
        <v>0</v>
      </c>
      <c r="O102" s="122">
        <f t="shared" ca="1" si="27"/>
        <v>0</v>
      </c>
      <c r="P102" s="34">
        <f t="shared" ca="1" si="28"/>
        <v>0</v>
      </c>
      <c r="Q102" s="34">
        <f t="shared" ca="1" si="29"/>
        <v>0</v>
      </c>
      <c r="R102" s="17">
        <f t="shared" ca="1" si="20"/>
        <v>3.8947859791571217E-3</v>
      </c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x14ac:dyDescent="0.2">
      <c r="A103" s="120"/>
      <c r="B103" s="120"/>
      <c r="C103" s="120"/>
      <c r="D103" s="121">
        <f t="shared" si="17"/>
        <v>0</v>
      </c>
      <c r="E103" s="121">
        <f t="shared" si="17"/>
        <v>0</v>
      </c>
      <c r="F103" s="34">
        <f t="shared" si="18"/>
        <v>0</v>
      </c>
      <c r="G103" s="34">
        <f t="shared" si="18"/>
        <v>0</v>
      </c>
      <c r="H103" s="34">
        <f t="shared" si="21"/>
        <v>0</v>
      </c>
      <c r="I103" s="34">
        <f t="shared" si="22"/>
        <v>0</v>
      </c>
      <c r="J103" s="34">
        <f t="shared" si="23"/>
        <v>0</v>
      </c>
      <c r="K103" s="34">
        <f t="shared" si="24"/>
        <v>0</v>
      </c>
      <c r="L103" s="34">
        <f t="shared" si="25"/>
        <v>0</v>
      </c>
      <c r="M103" s="34">
        <f t="shared" ca="1" si="19"/>
        <v>-3.8947859791571217E-3</v>
      </c>
      <c r="N103" s="34">
        <f t="shared" ca="1" si="26"/>
        <v>0</v>
      </c>
      <c r="O103" s="122">
        <f t="shared" ca="1" si="27"/>
        <v>0</v>
      </c>
      <c r="P103" s="34">
        <f t="shared" ca="1" si="28"/>
        <v>0</v>
      </c>
      <c r="Q103" s="34">
        <f t="shared" ca="1" si="29"/>
        <v>0</v>
      </c>
      <c r="R103" s="17">
        <f t="shared" ca="1" si="20"/>
        <v>3.8947859791571217E-3</v>
      </c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x14ac:dyDescent="0.2">
      <c r="A104" s="120"/>
      <c r="B104" s="120"/>
      <c r="C104" s="120"/>
      <c r="D104" s="121">
        <f t="shared" si="17"/>
        <v>0</v>
      </c>
      <c r="E104" s="121">
        <f t="shared" si="17"/>
        <v>0</v>
      </c>
      <c r="F104" s="34">
        <f t="shared" si="18"/>
        <v>0</v>
      </c>
      <c r="G104" s="34">
        <f t="shared" si="18"/>
        <v>0</v>
      </c>
      <c r="H104" s="34">
        <f t="shared" si="21"/>
        <v>0</v>
      </c>
      <c r="I104" s="34">
        <f t="shared" si="22"/>
        <v>0</v>
      </c>
      <c r="J104" s="34">
        <f t="shared" si="23"/>
        <v>0</v>
      </c>
      <c r="K104" s="34">
        <f t="shared" si="24"/>
        <v>0</v>
      </c>
      <c r="L104" s="34">
        <f t="shared" si="25"/>
        <v>0</v>
      </c>
      <c r="M104" s="34">
        <f t="shared" ca="1" si="19"/>
        <v>-3.8947859791571217E-3</v>
      </c>
      <c r="N104" s="34">
        <f t="shared" ca="1" si="26"/>
        <v>0</v>
      </c>
      <c r="O104" s="122">
        <f t="shared" ca="1" si="27"/>
        <v>0</v>
      </c>
      <c r="P104" s="34">
        <f t="shared" ca="1" si="28"/>
        <v>0</v>
      </c>
      <c r="Q104" s="34">
        <f t="shared" ca="1" si="29"/>
        <v>0</v>
      </c>
      <c r="R104" s="17">
        <f t="shared" ca="1" si="20"/>
        <v>3.8947859791571217E-3</v>
      </c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x14ac:dyDescent="0.2">
      <c r="A105" s="120"/>
      <c r="B105" s="120"/>
      <c r="C105" s="120"/>
      <c r="D105" s="121">
        <f t="shared" si="17"/>
        <v>0</v>
      </c>
      <c r="E105" s="121">
        <f t="shared" si="17"/>
        <v>0</v>
      </c>
      <c r="F105" s="34">
        <f t="shared" si="18"/>
        <v>0</v>
      </c>
      <c r="G105" s="34">
        <f t="shared" si="18"/>
        <v>0</v>
      </c>
      <c r="H105" s="34">
        <f t="shared" si="21"/>
        <v>0</v>
      </c>
      <c r="I105" s="34">
        <f t="shared" si="22"/>
        <v>0</v>
      </c>
      <c r="J105" s="34">
        <f t="shared" si="23"/>
        <v>0</v>
      </c>
      <c r="K105" s="34">
        <f t="shared" si="24"/>
        <v>0</v>
      </c>
      <c r="L105" s="34">
        <f t="shared" si="25"/>
        <v>0</v>
      </c>
      <c r="M105" s="34">
        <f t="shared" ca="1" si="19"/>
        <v>-3.8947859791571217E-3</v>
      </c>
      <c r="N105" s="34">
        <f t="shared" ca="1" si="26"/>
        <v>0</v>
      </c>
      <c r="O105" s="122">
        <f t="shared" ca="1" si="27"/>
        <v>0</v>
      </c>
      <c r="P105" s="34">
        <f t="shared" ca="1" si="28"/>
        <v>0</v>
      </c>
      <c r="Q105" s="34">
        <f t="shared" ca="1" si="29"/>
        <v>0</v>
      </c>
      <c r="R105" s="17">
        <f t="shared" ca="1" si="20"/>
        <v>3.8947859791571217E-3</v>
      </c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x14ac:dyDescent="0.2">
      <c r="A106" s="120"/>
      <c r="B106" s="120"/>
      <c r="C106" s="120"/>
      <c r="D106" s="121">
        <f t="shared" si="17"/>
        <v>0</v>
      </c>
      <c r="E106" s="121">
        <f t="shared" si="17"/>
        <v>0</v>
      </c>
      <c r="F106" s="34">
        <f t="shared" si="18"/>
        <v>0</v>
      </c>
      <c r="G106" s="34">
        <f t="shared" si="18"/>
        <v>0</v>
      </c>
      <c r="H106" s="34">
        <f t="shared" si="21"/>
        <v>0</v>
      </c>
      <c r="I106" s="34">
        <f t="shared" si="22"/>
        <v>0</v>
      </c>
      <c r="J106" s="34">
        <f t="shared" si="23"/>
        <v>0</v>
      </c>
      <c r="K106" s="34">
        <f t="shared" si="24"/>
        <v>0</v>
      </c>
      <c r="L106" s="34">
        <f t="shared" si="25"/>
        <v>0</v>
      </c>
      <c r="M106" s="34">
        <f t="shared" ca="1" si="19"/>
        <v>-3.8947859791571217E-3</v>
      </c>
      <c r="N106" s="34">
        <f t="shared" ca="1" si="26"/>
        <v>0</v>
      </c>
      <c r="O106" s="122">
        <f t="shared" ca="1" si="27"/>
        <v>0</v>
      </c>
      <c r="P106" s="34">
        <f t="shared" ca="1" si="28"/>
        <v>0</v>
      </c>
      <c r="Q106" s="34">
        <f t="shared" ca="1" si="29"/>
        <v>0</v>
      </c>
      <c r="R106" s="17">
        <f t="shared" ca="1" si="20"/>
        <v>3.8947859791571217E-3</v>
      </c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x14ac:dyDescent="0.2">
      <c r="A107" s="120"/>
      <c r="B107" s="120"/>
      <c r="C107" s="120"/>
      <c r="D107" s="121">
        <f t="shared" si="17"/>
        <v>0</v>
      </c>
      <c r="E107" s="121">
        <f t="shared" si="17"/>
        <v>0</v>
      </c>
      <c r="F107" s="34">
        <f t="shared" si="18"/>
        <v>0</v>
      </c>
      <c r="G107" s="34">
        <f t="shared" si="18"/>
        <v>0</v>
      </c>
      <c r="H107" s="34">
        <f t="shared" si="21"/>
        <v>0</v>
      </c>
      <c r="I107" s="34">
        <f t="shared" si="22"/>
        <v>0</v>
      </c>
      <c r="J107" s="34">
        <f t="shared" si="23"/>
        <v>0</v>
      </c>
      <c r="K107" s="34">
        <f t="shared" si="24"/>
        <v>0</v>
      </c>
      <c r="L107" s="34">
        <f t="shared" si="25"/>
        <v>0</v>
      </c>
      <c r="M107" s="34">
        <f t="shared" ca="1" si="19"/>
        <v>-3.8947859791571217E-3</v>
      </c>
      <c r="N107" s="34">
        <f t="shared" ca="1" si="26"/>
        <v>0</v>
      </c>
      <c r="O107" s="122">
        <f t="shared" ca="1" si="27"/>
        <v>0</v>
      </c>
      <c r="P107" s="34">
        <f t="shared" ca="1" si="28"/>
        <v>0</v>
      </c>
      <c r="Q107" s="34">
        <f t="shared" ca="1" si="29"/>
        <v>0</v>
      </c>
      <c r="R107" s="17">
        <f t="shared" ca="1" si="20"/>
        <v>3.8947859791571217E-3</v>
      </c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x14ac:dyDescent="0.2">
      <c r="A108" s="120"/>
      <c r="B108" s="120"/>
      <c r="C108" s="120"/>
      <c r="D108" s="121">
        <f t="shared" si="17"/>
        <v>0</v>
      </c>
      <c r="E108" s="121">
        <f t="shared" si="17"/>
        <v>0</v>
      </c>
      <c r="F108" s="34">
        <f t="shared" si="18"/>
        <v>0</v>
      </c>
      <c r="G108" s="34">
        <f t="shared" si="18"/>
        <v>0</v>
      </c>
      <c r="H108" s="34">
        <f t="shared" si="21"/>
        <v>0</v>
      </c>
      <c r="I108" s="34">
        <f t="shared" si="22"/>
        <v>0</v>
      </c>
      <c r="J108" s="34">
        <f t="shared" si="23"/>
        <v>0</v>
      </c>
      <c r="K108" s="34">
        <f t="shared" si="24"/>
        <v>0</v>
      </c>
      <c r="L108" s="34">
        <f t="shared" si="25"/>
        <v>0</v>
      </c>
      <c r="M108" s="34">
        <f t="shared" ca="1" si="19"/>
        <v>-3.8947859791571217E-3</v>
      </c>
      <c r="N108" s="34">
        <f t="shared" ca="1" si="26"/>
        <v>0</v>
      </c>
      <c r="O108" s="122">
        <f t="shared" ca="1" si="27"/>
        <v>0</v>
      </c>
      <c r="P108" s="34">
        <f t="shared" ca="1" si="28"/>
        <v>0</v>
      </c>
      <c r="Q108" s="34">
        <f t="shared" ca="1" si="29"/>
        <v>0</v>
      </c>
      <c r="R108" s="17">
        <f t="shared" ca="1" si="20"/>
        <v>3.8947859791571217E-3</v>
      </c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x14ac:dyDescent="0.2">
      <c r="A109" s="120"/>
      <c r="B109" s="120"/>
      <c r="C109" s="120"/>
      <c r="D109" s="121">
        <f t="shared" si="17"/>
        <v>0</v>
      </c>
      <c r="E109" s="121">
        <f t="shared" si="17"/>
        <v>0</v>
      </c>
      <c r="F109" s="34">
        <f t="shared" si="18"/>
        <v>0</v>
      </c>
      <c r="G109" s="34">
        <f t="shared" si="18"/>
        <v>0</v>
      </c>
      <c r="H109" s="34">
        <f t="shared" si="21"/>
        <v>0</v>
      </c>
      <c r="I109" s="34">
        <f t="shared" si="22"/>
        <v>0</v>
      </c>
      <c r="J109" s="34">
        <f t="shared" si="23"/>
        <v>0</v>
      </c>
      <c r="K109" s="34">
        <f t="shared" si="24"/>
        <v>0</v>
      </c>
      <c r="L109" s="34">
        <f t="shared" si="25"/>
        <v>0</v>
      </c>
      <c r="M109" s="34">
        <f t="shared" ca="1" si="19"/>
        <v>-3.8947859791571217E-3</v>
      </c>
      <c r="N109" s="34">
        <f t="shared" ca="1" si="26"/>
        <v>0</v>
      </c>
      <c r="O109" s="122">
        <f t="shared" ca="1" si="27"/>
        <v>0</v>
      </c>
      <c r="P109" s="34">
        <f t="shared" ca="1" si="28"/>
        <v>0</v>
      </c>
      <c r="Q109" s="34">
        <f t="shared" ca="1" si="29"/>
        <v>0</v>
      </c>
      <c r="R109" s="17">
        <f t="shared" ca="1" si="20"/>
        <v>3.8947859791571217E-3</v>
      </c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x14ac:dyDescent="0.2">
      <c r="A110" s="120"/>
      <c r="B110" s="120"/>
      <c r="C110" s="120"/>
      <c r="D110" s="121">
        <f t="shared" si="17"/>
        <v>0</v>
      </c>
      <c r="E110" s="121">
        <f t="shared" si="17"/>
        <v>0</v>
      </c>
      <c r="F110" s="34">
        <f t="shared" si="18"/>
        <v>0</v>
      </c>
      <c r="G110" s="34">
        <f t="shared" si="18"/>
        <v>0</v>
      </c>
      <c r="H110" s="34">
        <f t="shared" si="21"/>
        <v>0</v>
      </c>
      <c r="I110" s="34">
        <f t="shared" si="22"/>
        <v>0</v>
      </c>
      <c r="J110" s="34">
        <f t="shared" si="23"/>
        <v>0</v>
      </c>
      <c r="K110" s="34">
        <f t="shared" si="24"/>
        <v>0</v>
      </c>
      <c r="L110" s="34">
        <f t="shared" si="25"/>
        <v>0</v>
      </c>
      <c r="M110" s="34">
        <f t="shared" ca="1" si="19"/>
        <v>-3.8947859791571217E-3</v>
      </c>
      <c r="N110" s="34">
        <f t="shared" ca="1" si="26"/>
        <v>0</v>
      </c>
      <c r="O110" s="122">
        <f t="shared" ca="1" si="27"/>
        <v>0</v>
      </c>
      <c r="P110" s="34">
        <f t="shared" ca="1" si="28"/>
        <v>0</v>
      </c>
      <c r="Q110" s="34">
        <f t="shared" ca="1" si="29"/>
        <v>0</v>
      </c>
      <c r="R110" s="17">
        <f t="shared" ca="1" si="20"/>
        <v>3.8947859791571217E-3</v>
      </c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x14ac:dyDescent="0.2">
      <c r="A111" s="120"/>
      <c r="B111" s="120"/>
      <c r="C111" s="120"/>
      <c r="D111" s="121">
        <f t="shared" si="17"/>
        <v>0</v>
      </c>
      <c r="E111" s="121">
        <f t="shared" si="17"/>
        <v>0</v>
      </c>
      <c r="F111" s="34">
        <f t="shared" si="18"/>
        <v>0</v>
      </c>
      <c r="G111" s="34">
        <f t="shared" si="18"/>
        <v>0</v>
      </c>
      <c r="H111" s="34">
        <f t="shared" si="21"/>
        <v>0</v>
      </c>
      <c r="I111" s="34">
        <f t="shared" si="22"/>
        <v>0</v>
      </c>
      <c r="J111" s="34">
        <f t="shared" si="23"/>
        <v>0</v>
      </c>
      <c r="K111" s="34">
        <f t="shared" si="24"/>
        <v>0</v>
      </c>
      <c r="L111" s="34">
        <f t="shared" si="25"/>
        <v>0</v>
      </c>
      <c r="M111" s="34">
        <f t="shared" ca="1" si="19"/>
        <v>-3.8947859791571217E-3</v>
      </c>
      <c r="N111" s="34">
        <f t="shared" ca="1" si="26"/>
        <v>0</v>
      </c>
      <c r="O111" s="122">
        <f t="shared" ca="1" si="27"/>
        <v>0</v>
      </c>
      <c r="P111" s="34">
        <f t="shared" ca="1" si="28"/>
        <v>0</v>
      </c>
      <c r="Q111" s="34">
        <f t="shared" ca="1" si="29"/>
        <v>0</v>
      </c>
      <c r="R111" s="17">
        <f t="shared" ca="1" si="20"/>
        <v>3.8947859791571217E-3</v>
      </c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1:35" x14ac:dyDescent="0.2">
      <c r="A112" s="120"/>
      <c r="B112" s="120"/>
      <c r="C112" s="120"/>
      <c r="D112" s="121">
        <f t="shared" si="17"/>
        <v>0</v>
      </c>
      <c r="E112" s="121">
        <f t="shared" si="17"/>
        <v>0</v>
      </c>
      <c r="F112" s="34">
        <f t="shared" si="18"/>
        <v>0</v>
      </c>
      <c r="G112" s="34">
        <f t="shared" si="18"/>
        <v>0</v>
      </c>
      <c r="H112" s="34">
        <f t="shared" si="21"/>
        <v>0</v>
      </c>
      <c r="I112" s="34">
        <f t="shared" si="22"/>
        <v>0</v>
      </c>
      <c r="J112" s="34">
        <f t="shared" si="23"/>
        <v>0</v>
      </c>
      <c r="K112" s="34">
        <f t="shared" si="24"/>
        <v>0</v>
      </c>
      <c r="L112" s="34">
        <f t="shared" si="25"/>
        <v>0</v>
      </c>
      <c r="M112" s="34">
        <f t="shared" ca="1" si="19"/>
        <v>-3.8947859791571217E-3</v>
      </c>
      <c r="N112" s="34">
        <f t="shared" ca="1" si="26"/>
        <v>0</v>
      </c>
      <c r="O112" s="122">
        <f t="shared" ca="1" si="27"/>
        <v>0</v>
      </c>
      <c r="P112" s="34">
        <f t="shared" ca="1" si="28"/>
        <v>0</v>
      </c>
      <c r="Q112" s="34">
        <f t="shared" ca="1" si="29"/>
        <v>0</v>
      </c>
      <c r="R112" s="17">
        <f t="shared" ca="1" si="20"/>
        <v>3.8947859791571217E-3</v>
      </c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5" x14ac:dyDescent="0.2">
      <c r="A113" s="120"/>
      <c r="B113" s="120"/>
      <c r="C113" s="120"/>
      <c r="D113" s="121">
        <f t="shared" si="17"/>
        <v>0</v>
      </c>
      <c r="E113" s="121">
        <f t="shared" si="17"/>
        <v>0</v>
      </c>
      <c r="F113" s="34">
        <f t="shared" si="18"/>
        <v>0</v>
      </c>
      <c r="G113" s="34">
        <f t="shared" si="18"/>
        <v>0</v>
      </c>
      <c r="H113" s="34">
        <f t="shared" si="21"/>
        <v>0</v>
      </c>
      <c r="I113" s="34">
        <f t="shared" si="22"/>
        <v>0</v>
      </c>
      <c r="J113" s="34">
        <f t="shared" si="23"/>
        <v>0</v>
      </c>
      <c r="K113" s="34">
        <f t="shared" si="24"/>
        <v>0</v>
      </c>
      <c r="L113" s="34">
        <f t="shared" si="25"/>
        <v>0</v>
      </c>
      <c r="M113" s="34">
        <f t="shared" ca="1" si="19"/>
        <v>-3.8947859791571217E-3</v>
      </c>
      <c r="N113" s="34">
        <f t="shared" ca="1" si="26"/>
        <v>0</v>
      </c>
      <c r="O113" s="122">
        <f t="shared" ca="1" si="27"/>
        <v>0</v>
      </c>
      <c r="P113" s="34">
        <f t="shared" ca="1" si="28"/>
        <v>0</v>
      </c>
      <c r="Q113" s="34">
        <f t="shared" ca="1" si="29"/>
        <v>0</v>
      </c>
      <c r="R113" s="17">
        <f t="shared" ca="1" si="20"/>
        <v>3.8947859791571217E-3</v>
      </c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pans="1:35" x14ac:dyDescent="0.2">
      <c r="A114" s="120"/>
      <c r="B114" s="120"/>
      <c r="C114" s="120"/>
      <c r="D114" s="121">
        <f t="shared" si="17"/>
        <v>0</v>
      </c>
      <c r="E114" s="121">
        <f t="shared" si="17"/>
        <v>0</v>
      </c>
      <c r="F114" s="34">
        <f t="shared" si="18"/>
        <v>0</v>
      </c>
      <c r="G114" s="34">
        <f t="shared" si="18"/>
        <v>0</v>
      </c>
      <c r="H114" s="34">
        <f t="shared" si="21"/>
        <v>0</v>
      </c>
      <c r="I114" s="34">
        <f t="shared" si="22"/>
        <v>0</v>
      </c>
      <c r="J114" s="34">
        <f t="shared" si="23"/>
        <v>0</v>
      </c>
      <c r="K114" s="34">
        <f t="shared" si="24"/>
        <v>0</v>
      </c>
      <c r="L114" s="34">
        <f t="shared" si="25"/>
        <v>0</v>
      </c>
      <c r="M114" s="34">
        <f t="shared" ca="1" si="19"/>
        <v>-3.8947859791571217E-3</v>
      </c>
      <c r="N114" s="34">
        <f t="shared" ca="1" si="26"/>
        <v>0</v>
      </c>
      <c r="O114" s="122">
        <f t="shared" ca="1" si="27"/>
        <v>0</v>
      </c>
      <c r="P114" s="34">
        <f t="shared" ca="1" si="28"/>
        <v>0</v>
      </c>
      <c r="Q114" s="34">
        <f t="shared" ca="1" si="29"/>
        <v>0</v>
      </c>
      <c r="R114" s="17">
        <f t="shared" ca="1" si="20"/>
        <v>3.8947859791571217E-3</v>
      </c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x14ac:dyDescent="0.2">
      <c r="A115" s="120"/>
      <c r="B115" s="120"/>
      <c r="C115" s="120"/>
      <c r="D115" s="121">
        <f t="shared" si="17"/>
        <v>0</v>
      </c>
      <c r="E115" s="121">
        <f t="shared" si="17"/>
        <v>0</v>
      </c>
      <c r="F115" s="34">
        <f t="shared" si="18"/>
        <v>0</v>
      </c>
      <c r="G115" s="34">
        <f t="shared" si="18"/>
        <v>0</v>
      </c>
      <c r="H115" s="34">
        <f t="shared" si="21"/>
        <v>0</v>
      </c>
      <c r="I115" s="34">
        <f t="shared" si="22"/>
        <v>0</v>
      </c>
      <c r="J115" s="34">
        <f t="shared" si="23"/>
        <v>0</v>
      </c>
      <c r="K115" s="34">
        <f t="shared" si="24"/>
        <v>0</v>
      </c>
      <c r="L115" s="34">
        <f t="shared" si="25"/>
        <v>0</v>
      </c>
      <c r="M115" s="34">
        <f t="shared" ca="1" si="19"/>
        <v>-3.8947859791571217E-3</v>
      </c>
      <c r="N115" s="34">
        <f t="shared" ca="1" si="26"/>
        <v>0</v>
      </c>
      <c r="O115" s="122">
        <f t="shared" ca="1" si="27"/>
        <v>0</v>
      </c>
      <c r="P115" s="34">
        <f t="shared" ca="1" si="28"/>
        <v>0</v>
      </c>
      <c r="Q115" s="34">
        <f t="shared" ca="1" si="29"/>
        <v>0</v>
      </c>
      <c r="R115" s="17">
        <f t="shared" ca="1" si="20"/>
        <v>3.8947859791571217E-3</v>
      </c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5" x14ac:dyDescent="0.2">
      <c r="A116" s="120"/>
      <c r="B116" s="120"/>
      <c r="C116" s="120"/>
      <c r="D116" s="121">
        <f t="shared" si="17"/>
        <v>0</v>
      </c>
      <c r="E116" s="121">
        <f t="shared" si="17"/>
        <v>0</v>
      </c>
      <c r="F116" s="34">
        <f t="shared" si="18"/>
        <v>0</v>
      </c>
      <c r="G116" s="34">
        <f t="shared" si="18"/>
        <v>0</v>
      </c>
      <c r="H116" s="34">
        <f t="shared" si="21"/>
        <v>0</v>
      </c>
      <c r="I116" s="34">
        <f t="shared" si="22"/>
        <v>0</v>
      </c>
      <c r="J116" s="34">
        <f t="shared" si="23"/>
        <v>0</v>
      </c>
      <c r="K116" s="34">
        <f t="shared" si="24"/>
        <v>0</v>
      </c>
      <c r="L116" s="34">
        <f t="shared" si="25"/>
        <v>0</v>
      </c>
      <c r="M116" s="34">
        <f t="shared" ca="1" si="19"/>
        <v>-3.8947859791571217E-3</v>
      </c>
      <c r="N116" s="34">
        <f t="shared" ca="1" si="26"/>
        <v>0</v>
      </c>
      <c r="O116" s="122">
        <f t="shared" ca="1" si="27"/>
        <v>0</v>
      </c>
      <c r="P116" s="34">
        <f t="shared" ca="1" si="28"/>
        <v>0</v>
      </c>
      <c r="Q116" s="34">
        <f t="shared" ca="1" si="29"/>
        <v>0</v>
      </c>
      <c r="R116" s="17">
        <f t="shared" ca="1" si="20"/>
        <v>3.8947859791571217E-3</v>
      </c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1:35" x14ac:dyDescent="0.2">
      <c r="A117" s="120"/>
      <c r="B117" s="120"/>
      <c r="C117" s="120"/>
      <c r="D117" s="121">
        <f t="shared" si="17"/>
        <v>0</v>
      </c>
      <c r="E117" s="121">
        <f t="shared" si="17"/>
        <v>0</v>
      </c>
      <c r="F117" s="34">
        <f t="shared" si="18"/>
        <v>0</v>
      </c>
      <c r="G117" s="34">
        <f t="shared" si="18"/>
        <v>0</v>
      </c>
      <c r="H117" s="34">
        <f t="shared" si="21"/>
        <v>0</v>
      </c>
      <c r="I117" s="34">
        <f t="shared" si="22"/>
        <v>0</v>
      </c>
      <c r="J117" s="34">
        <f t="shared" si="23"/>
        <v>0</v>
      </c>
      <c r="K117" s="34">
        <f t="shared" si="24"/>
        <v>0</v>
      </c>
      <c r="L117" s="34">
        <f t="shared" si="25"/>
        <v>0</v>
      </c>
      <c r="M117" s="34">
        <f t="shared" ca="1" si="19"/>
        <v>-3.8947859791571217E-3</v>
      </c>
      <c r="N117" s="34">
        <f t="shared" ca="1" si="26"/>
        <v>0</v>
      </c>
      <c r="O117" s="122">
        <f t="shared" ca="1" si="27"/>
        <v>0</v>
      </c>
      <c r="P117" s="34">
        <f t="shared" ca="1" si="28"/>
        <v>0</v>
      </c>
      <c r="Q117" s="34">
        <f t="shared" ca="1" si="29"/>
        <v>0</v>
      </c>
      <c r="R117" s="17">
        <f t="shared" ca="1" si="20"/>
        <v>3.8947859791571217E-3</v>
      </c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1:35" x14ac:dyDescent="0.2">
      <c r="A118" s="120"/>
      <c r="B118" s="120"/>
      <c r="C118" s="120"/>
      <c r="D118" s="121">
        <f t="shared" si="17"/>
        <v>0</v>
      </c>
      <c r="E118" s="121">
        <f t="shared" si="17"/>
        <v>0</v>
      </c>
      <c r="F118" s="34">
        <f t="shared" si="18"/>
        <v>0</v>
      </c>
      <c r="G118" s="34">
        <f t="shared" si="18"/>
        <v>0</v>
      </c>
      <c r="H118" s="34">
        <f t="shared" si="21"/>
        <v>0</v>
      </c>
      <c r="I118" s="34">
        <f t="shared" si="22"/>
        <v>0</v>
      </c>
      <c r="J118" s="34">
        <f t="shared" si="23"/>
        <v>0</v>
      </c>
      <c r="K118" s="34">
        <f t="shared" si="24"/>
        <v>0</v>
      </c>
      <c r="L118" s="34">
        <f t="shared" si="25"/>
        <v>0</v>
      </c>
      <c r="M118" s="34">
        <f t="shared" ca="1" si="19"/>
        <v>-3.8947859791571217E-3</v>
      </c>
      <c r="N118" s="34">
        <f t="shared" ca="1" si="26"/>
        <v>0</v>
      </c>
      <c r="O118" s="122">
        <f t="shared" ca="1" si="27"/>
        <v>0</v>
      </c>
      <c r="P118" s="34">
        <f t="shared" ca="1" si="28"/>
        <v>0</v>
      </c>
      <c r="Q118" s="34">
        <f t="shared" ca="1" si="29"/>
        <v>0</v>
      </c>
      <c r="R118" s="17">
        <f t="shared" ca="1" si="20"/>
        <v>3.8947859791571217E-3</v>
      </c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1:35" x14ac:dyDescent="0.2">
      <c r="A119" s="120"/>
      <c r="B119" s="120"/>
      <c r="C119" s="120"/>
      <c r="D119" s="121">
        <f t="shared" si="17"/>
        <v>0</v>
      </c>
      <c r="E119" s="121">
        <f t="shared" si="17"/>
        <v>0</v>
      </c>
      <c r="F119" s="34">
        <f t="shared" si="18"/>
        <v>0</v>
      </c>
      <c r="G119" s="34">
        <f t="shared" si="18"/>
        <v>0</v>
      </c>
      <c r="H119" s="34">
        <f t="shared" si="21"/>
        <v>0</v>
      </c>
      <c r="I119" s="34">
        <f t="shared" si="22"/>
        <v>0</v>
      </c>
      <c r="J119" s="34">
        <f t="shared" si="23"/>
        <v>0</v>
      </c>
      <c r="K119" s="34">
        <f t="shared" si="24"/>
        <v>0</v>
      </c>
      <c r="L119" s="34">
        <f t="shared" si="25"/>
        <v>0</v>
      </c>
      <c r="M119" s="34">
        <f t="shared" ca="1" si="19"/>
        <v>-3.8947859791571217E-3</v>
      </c>
      <c r="N119" s="34">
        <f t="shared" ca="1" si="26"/>
        <v>0</v>
      </c>
      <c r="O119" s="122">
        <f t="shared" ca="1" si="27"/>
        <v>0</v>
      </c>
      <c r="P119" s="34">
        <f t="shared" ca="1" si="28"/>
        <v>0</v>
      </c>
      <c r="Q119" s="34">
        <f t="shared" ca="1" si="29"/>
        <v>0</v>
      </c>
      <c r="R119" s="17">
        <f t="shared" ca="1" si="20"/>
        <v>3.8947859791571217E-3</v>
      </c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</row>
    <row r="120" spans="1:35" x14ac:dyDescent="0.2">
      <c r="A120" s="120"/>
      <c r="B120" s="120"/>
      <c r="C120" s="120"/>
      <c r="D120" s="121">
        <f t="shared" si="17"/>
        <v>0</v>
      </c>
      <c r="E120" s="121">
        <f t="shared" si="17"/>
        <v>0</v>
      </c>
      <c r="F120" s="34">
        <f t="shared" si="18"/>
        <v>0</v>
      </c>
      <c r="G120" s="34">
        <f t="shared" si="18"/>
        <v>0</v>
      </c>
      <c r="H120" s="34">
        <f t="shared" si="21"/>
        <v>0</v>
      </c>
      <c r="I120" s="34">
        <f t="shared" si="22"/>
        <v>0</v>
      </c>
      <c r="J120" s="34">
        <f t="shared" si="23"/>
        <v>0</v>
      </c>
      <c r="K120" s="34">
        <f t="shared" si="24"/>
        <v>0</v>
      </c>
      <c r="L120" s="34">
        <f t="shared" si="25"/>
        <v>0</v>
      </c>
      <c r="M120" s="34">
        <f t="shared" ca="1" si="19"/>
        <v>-3.8947859791571217E-3</v>
      </c>
      <c r="N120" s="34">
        <f t="shared" ca="1" si="26"/>
        <v>0</v>
      </c>
      <c r="O120" s="122">
        <f t="shared" ca="1" si="27"/>
        <v>0</v>
      </c>
      <c r="P120" s="34">
        <f t="shared" ca="1" si="28"/>
        <v>0</v>
      </c>
      <c r="Q120" s="34">
        <f t="shared" ca="1" si="29"/>
        <v>0</v>
      </c>
      <c r="R120" s="17">
        <f t="shared" ca="1" si="20"/>
        <v>3.8947859791571217E-3</v>
      </c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1:35" x14ac:dyDescent="0.2">
      <c r="A121" s="120"/>
      <c r="B121" s="120"/>
      <c r="C121" s="120"/>
      <c r="D121" s="121">
        <f t="shared" si="17"/>
        <v>0</v>
      </c>
      <c r="E121" s="121">
        <f t="shared" si="17"/>
        <v>0</v>
      </c>
      <c r="F121" s="34">
        <f t="shared" si="18"/>
        <v>0</v>
      </c>
      <c r="G121" s="34">
        <f t="shared" si="18"/>
        <v>0</v>
      </c>
      <c r="H121" s="34">
        <f t="shared" si="21"/>
        <v>0</v>
      </c>
      <c r="I121" s="34">
        <f t="shared" si="22"/>
        <v>0</v>
      </c>
      <c r="J121" s="34">
        <f t="shared" si="23"/>
        <v>0</v>
      </c>
      <c r="K121" s="34">
        <f t="shared" si="24"/>
        <v>0</v>
      </c>
      <c r="L121" s="34">
        <f t="shared" si="25"/>
        <v>0</v>
      </c>
      <c r="M121" s="34">
        <f t="shared" ca="1" si="19"/>
        <v>-3.8947859791571217E-3</v>
      </c>
      <c r="N121" s="34">
        <f t="shared" ca="1" si="26"/>
        <v>0</v>
      </c>
      <c r="O121" s="122">
        <f t="shared" ca="1" si="27"/>
        <v>0</v>
      </c>
      <c r="P121" s="34">
        <f t="shared" ca="1" si="28"/>
        <v>0</v>
      </c>
      <c r="Q121" s="34">
        <f t="shared" ca="1" si="29"/>
        <v>0</v>
      </c>
      <c r="R121" s="17">
        <f t="shared" ca="1" si="20"/>
        <v>3.8947859791571217E-3</v>
      </c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1:35" x14ac:dyDescent="0.2">
      <c r="A122" s="120"/>
      <c r="B122" s="120"/>
      <c r="C122" s="120"/>
      <c r="D122" s="121">
        <f t="shared" si="17"/>
        <v>0</v>
      </c>
      <c r="E122" s="121">
        <f t="shared" si="17"/>
        <v>0</v>
      </c>
      <c r="F122" s="34">
        <f t="shared" si="18"/>
        <v>0</v>
      </c>
      <c r="G122" s="34">
        <f t="shared" si="18"/>
        <v>0</v>
      </c>
      <c r="H122" s="34">
        <f t="shared" si="21"/>
        <v>0</v>
      </c>
      <c r="I122" s="34">
        <f t="shared" si="22"/>
        <v>0</v>
      </c>
      <c r="J122" s="34">
        <f t="shared" si="23"/>
        <v>0</v>
      </c>
      <c r="K122" s="34">
        <f t="shared" si="24"/>
        <v>0</v>
      </c>
      <c r="L122" s="34">
        <f t="shared" si="25"/>
        <v>0</v>
      </c>
      <c r="M122" s="34">
        <f t="shared" ca="1" si="19"/>
        <v>-3.8947859791571217E-3</v>
      </c>
      <c r="N122" s="34">
        <f t="shared" ca="1" si="26"/>
        <v>0</v>
      </c>
      <c r="O122" s="122">
        <f t="shared" ca="1" si="27"/>
        <v>0</v>
      </c>
      <c r="P122" s="34">
        <f t="shared" ca="1" si="28"/>
        <v>0</v>
      </c>
      <c r="Q122" s="34">
        <f t="shared" ca="1" si="29"/>
        <v>0</v>
      </c>
      <c r="R122" s="17">
        <f t="shared" ca="1" si="20"/>
        <v>3.8947859791571217E-3</v>
      </c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1:35" x14ac:dyDescent="0.2">
      <c r="A123" s="120"/>
      <c r="B123" s="120"/>
      <c r="C123" s="120"/>
      <c r="D123" s="121">
        <f t="shared" si="17"/>
        <v>0</v>
      </c>
      <c r="E123" s="121">
        <f t="shared" si="17"/>
        <v>0</v>
      </c>
      <c r="F123" s="34">
        <f t="shared" si="18"/>
        <v>0</v>
      </c>
      <c r="G123" s="34">
        <f t="shared" si="18"/>
        <v>0</v>
      </c>
      <c r="H123" s="34">
        <f t="shared" si="21"/>
        <v>0</v>
      </c>
      <c r="I123" s="34">
        <f t="shared" si="22"/>
        <v>0</v>
      </c>
      <c r="J123" s="34">
        <f t="shared" si="23"/>
        <v>0</v>
      </c>
      <c r="K123" s="34">
        <f t="shared" si="24"/>
        <v>0</v>
      </c>
      <c r="L123" s="34">
        <f t="shared" si="25"/>
        <v>0</v>
      </c>
      <c r="M123" s="34">
        <f t="shared" ca="1" si="19"/>
        <v>-3.8947859791571217E-3</v>
      </c>
      <c r="N123" s="34">
        <f t="shared" ca="1" si="26"/>
        <v>0</v>
      </c>
      <c r="O123" s="122">
        <f t="shared" ca="1" si="27"/>
        <v>0</v>
      </c>
      <c r="P123" s="34">
        <f t="shared" ca="1" si="28"/>
        <v>0</v>
      </c>
      <c r="Q123" s="34">
        <f t="shared" ca="1" si="29"/>
        <v>0</v>
      </c>
      <c r="R123" s="17">
        <f t="shared" ca="1" si="20"/>
        <v>3.8947859791571217E-3</v>
      </c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1:35" x14ac:dyDescent="0.2">
      <c r="A124" s="120"/>
      <c r="B124" s="120"/>
      <c r="C124" s="120"/>
      <c r="D124" s="121">
        <f t="shared" si="17"/>
        <v>0</v>
      </c>
      <c r="E124" s="121">
        <f t="shared" si="17"/>
        <v>0</v>
      </c>
      <c r="F124" s="34">
        <f t="shared" si="18"/>
        <v>0</v>
      </c>
      <c r="G124" s="34">
        <f t="shared" si="18"/>
        <v>0</v>
      </c>
      <c r="H124" s="34">
        <f t="shared" si="21"/>
        <v>0</v>
      </c>
      <c r="I124" s="34">
        <f t="shared" si="22"/>
        <v>0</v>
      </c>
      <c r="J124" s="34">
        <f t="shared" si="23"/>
        <v>0</v>
      </c>
      <c r="K124" s="34">
        <f t="shared" si="24"/>
        <v>0</v>
      </c>
      <c r="L124" s="34">
        <f t="shared" si="25"/>
        <v>0</v>
      </c>
      <c r="M124" s="34">
        <f t="shared" ca="1" si="19"/>
        <v>-3.8947859791571217E-3</v>
      </c>
      <c r="N124" s="34">
        <f t="shared" ca="1" si="26"/>
        <v>0</v>
      </c>
      <c r="O124" s="122">
        <f t="shared" ca="1" si="27"/>
        <v>0</v>
      </c>
      <c r="P124" s="34">
        <f t="shared" ca="1" si="28"/>
        <v>0</v>
      </c>
      <c r="Q124" s="34">
        <f t="shared" ca="1" si="29"/>
        <v>0</v>
      </c>
      <c r="R124" s="17">
        <f t="shared" ca="1" si="20"/>
        <v>3.8947859791571217E-3</v>
      </c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1:35" x14ac:dyDescent="0.2">
      <c r="A125" s="120"/>
      <c r="B125" s="120"/>
      <c r="C125" s="120"/>
      <c r="D125" s="121">
        <f t="shared" si="17"/>
        <v>0</v>
      </c>
      <c r="E125" s="121">
        <f t="shared" si="17"/>
        <v>0</v>
      </c>
      <c r="F125" s="34">
        <f t="shared" si="18"/>
        <v>0</v>
      </c>
      <c r="G125" s="34">
        <f t="shared" si="18"/>
        <v>0</v>
      </c>
      <c r="H125" s="34">
        <f t="shared" si="21"/>
        <v>0</v>
      </c>
      <c r="I125" s="34">
        <f t="shared" si="22"/>
        <v>0</v>
      </c>
      <c r="J125" s="34">
        <f t="shared" si="23"/>
        <v>0</v>
      </c>
      <c r="K125" s="34">
        <f t="shared" si="24"/>
        <v>0</v>
      </c>
      <c r="L125" s="34">
        <f t="shared" si="25"/>
        <v>0</v>
      </c>
      <c r="M125" s="34">
        <f t="shared" ca="1" si="19"/>
        <v>-3.8947859791571217E-3</v>
      </c>
      <c r="N125" s="34">
        <f t="shared" ca="1" si="26"/>
        <v>0</v>
      </c>
      <c r="O125" s="122">
        <f t="shared" ca="1" si="27"/>
        <v>0</v>
      </c>
      <c r="P125" s="34">
        <f t="shared" ca="1" si="28"/>
        <v>0</v>
      </c>
      <c r="Q125" s="34">
        <f t="shared" ca="1" si="29"/>
        <v>0</v>
      </c>
      <c r="R125" s="17">
        <f t="shared" ca="1" si="20"/>
        <v>3.8947859791571217E-3</v>
      </c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1:35" x14ac:dyDescent="0.2">
      <c r="A126" s="120"/>
      <c r="B126" s="120"/>
      <c r="C126" s="120"/>
      <c r="D126" s="121">
        <f t="shared" si="17"/>
        <v>0</v>
      </c>
      <c r="E126" s="121">
        <f t="shared" si="17"/>
        <v>0</v>
      </c>
      <c r="F126" s="34">
        <f t="shared" si="18"/>
        <v>0</v>
      </c>
      <c r="G126" s="34">
        <f t="shared" si="18"/>
        <v>0</v>
      </c>
      <c r="H126" s="34">
        <f t="shared" si="21"/>
        <v>0</v>
      </c>
      <c r="I126" s="34">
        <f t="shared" si="22"/>
        <v>0</v>
      </c>
      <c r="J126" s="34">
        <f t="shared" si="23"/>
        <v>0</v>
      </c>
      <c r="K126" s="34">
        <f t="shared" si="24"/>
        <v>0</v>
      </c>
      <c r="L126" s="34">
        <f t="shared" si="25"/>
        <v>0</v>
      </c>
      <c r="M126" s="34">
        <f t="shared" ca="1" si="19"/>
        <v>-3.8947859791571217E-3</v>
      </c>
      <c r="N126" s="34">
        <f t="shared" ca="1" si="26"/>
        <v>0</v>
      </c>
      <c r="O126" s="122">
        <f t="shared" ca="1" si="27"/>
        <v>0</v>
      </c>
      <c r="P126" s="34">
        <f t="shared" ca="1" si="28"/>
        <v>0</v>
      </c>
      <c r="Q126" s="34">
        <f t="shared" ca="1" si="29"/>
        <v>0</v>
      </c>
      <c r="R126" s="17">
        <f t="shared" ca="1" si="20"/>
        <v>3.8947859791571217E-3</v>
      </c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1:35" x14ac:dyDescent="0.2">
      <c r="A127" s="120"/>
      <c r="B127" s="120"/>
      <c r="C127" s="120"/>
      <c r="D127" s="121">
        <f t="shared" si="17"/>
        <v>0</v>
      </c>
      <c r="E127" s="121">
        <f t="shared" si="17"/>
        <v>0</v>
      </c>
      <c r="F127" s="34">
        <f t="shared" si="18"/>
        <v>0</v>
      </c>
      <c r="G127" s="34">
        <f t="shared" si="18"/>
        <v>0</v>
      </c>
      <c r="H127" s="34">
        <f t="shared" si="21"/>
        <v>0</v>
      </c>
      <c r="I127" s="34">
        <f t="shared" si="22"/>
        <v>0</v>
      </c>
      <c r="J127" s="34">
        <f t="shared" si="23"/>
        <v>0</v>
      </c>
      <c r="K127" s="34">
        <f t="shared" si="24"/>
        <v>0</v>
      </c>
      <c r="L127" s="34">
        <f t="shared" si="25"/>
        <v>0</v>
      </c>
      <c r="M127" s="34">
        <f t="shared" ca="1" si="19"/>
        <v>-3.8947859791571217E-3</v>
      </c>
      <c r="N127" s="34">
        <f t="shared" ca="1" si="26"/>
        <v>0</v>
      </c>
      <c r="O127" s="122">
        <f t="shared" ca="1" si="27"/>
        <v>0</v>
      </c>
      <c r="P127" s="34">
        <f t="shared" ca="1" si="28"/>
        <v>0</v>
      </c>
      <c r="Q127" s="34">
        <f t="shared" ca="1" si="29"/>
        <v>0</v>
      </c>
      <c r="R127" s="17">
        <f t="shared" ca="1" si="20"/>
        <v>3.8947859791571217E-3</v>
      </c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  <row r="128" spans="1:35" x14ac:dyDescent="0.2">
      <c r="A128" s="120"/>
      <c r="B128" s="120"/>
      <c r="C128" s="120"/>
      <c r="D128" s="121">
        <f t="shared" si="17"/>
        <v>0</v>
      </c>
      <c r="E128" s="121">
        <f t="shared" si="17"/>
        <v>0</v>
      </c>
      <c r="F128" s="34">
        <f t="shared" si="18"/>
        <v>0</v>
      </c>
      <c r="G128" s="34">
        <f t="shared" si="18"/>
        <v>0</v>
      </c>
      <c r="H128" s="34">
        <f t="shared" si="21"/>
        <v>0</v>
      </c>
      <c r="I128" s="34">
        <f t="shared" si="22"/>
        <v>0</v>
      </c>
      <c r="J128" s="34">
        <f t="shared" si="23"/>
        <v>0</v>
      </c>
      <c r="K128" s="34">
        <f t="shared" si="24"/>
        <v>0</v>
      </c>
      <c r="L128" s="34">
        <f t="shared" si="25"/>
        <v>0</v>
      </c>
      <c r="M128" s="34">
        <f t="shared" ca="1" si="19"/>
        <v>-3.8947859791571217E-3</v>
      </c>
      <c r="N128" s="34">
        <f t="shared" ca="1" si="26"/>
        <v>0</v>
      </c>
      <c r="O128" s="122">
        <f t="shared" ca="1" si="27"/>
        <v>0</v>
      </c>
      <c r="P128" s="34">
        <f t="shared" ca="1" si="28"/>
        <v>0</v>
      </c>
      <c r="Q128" s="34">
        <f t="shared" ca="1" si="29"/>
        <v>0</v>
      </c>
      <c r="R128" s="17">
        <f t="shared" ca="1" si="20"/>
        <v>3.8947859791571217E-3</v>
      </c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</row>
    <row r="129" spans="1:35" x14ac:dyDescent="0.2">
      <c r="A129" s="120"/>
      <c r="B129" s="120"/>
      <c r="C129" s="120"/>
      <c r="D129" s="121">
        <f t="shared" si="17"/>
        <v>0</v>
      </c>
      <c r="E129" s="121">
        <f t="shared" si="17"/>
        <v>0</v>
      </c>
      <c r="F129" s="34">
        <f t="shared" si="18"/>
        <v>0</v>
      </c>
      <c r="G129" s="34">
        <f t="shared" si="18"/>
        <v>0</v>
      </c>
      <c r="H129" s="34">
        <f t="shared" si="21"/>
        <v>0</v>
      </c>
      <c r="I129" s="34">
        <f t="shared" si="22"/>
        <v>0</v>
      </c>
      <c r="J129" s="34">
        <f t="shared" si="23"/>
        <v>0</v>
      </c>
      <c r="K129" s="34">
        <f t="shared" si="24"/>
        <v>0</v>
      </c>
      <c r="L129" s="34">
        <f t="shared" si="25"/>
        <v>0</v>
      </c>
      <c r="M129" s="34">
        <f t="shared" ca="1" si="19"/>
        <v>-3.8947859791571217E-3</v>
      </c>
      <c r="N129" s="34">
        <f t="shared" ca="1" si="26"/>
        <v>0</v>
      </c>
      <c r="O129" s="122">
        <f t="shared" ca="1" si="27"/>
        <v>0</v>
      </c>
      <c r="P129" s="34">
        <f t="shared" ca="1" si="28"/>
        <v>0</v>
      </c>
      <c r="Q129" s="34">
        <f t="shared" ca="1" si="29"/>
        <v>0</v>
      </c>
      <c r="R129" s="17">
        <f t="shared" ca="1" si="20"/>
        <v>3.8947859791571217E-3</v>
      </c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</row>
    <row r="130" spans="1:35" x14ac:dyDescent="0.2">
      <c r="A130" s="120"/>
      <c r="B130" s="120"/>
      <c r="C130" s="120"/>
      <c r="D130" s="121">
        <f t="shared" si="17"/>
        <v>0</v>
      </c>
      <c r="E130" s="121">
        <f t="shared" si="17"/>
        <v>0</v>
      </c>
      <c r="F130" s="34">
        <f t="shared" si="18"/>
        <v>0</v>
      </c>
      <c r="G130" s="34">
        <f t="shared" si="18"/>
        <v>0</v>
      </c>
      <c r="H130" s="34">
        <f t="shared" si="21"/>
        <v>0</v>
      </c>
      <c r="I130" s="34">
        <f t="shared" si="22"/>
        <v>0</v>
      </c>
      <c r="J130" s="34">
        <f t="shared" si="23"/>
        <v>0</v>
      </c>
      <c r="K130" s="34">
        <f t="shared" si="24"/>
        <v>0</v>
      </c>
      <c r="L130" s="34">
        <f t="shared" si="25"/>
        <v>0</v>
      </c>
      <c r="M130" s="34">
        <f t="shared" ca="1" si="19"/>
        <v>-3.8947859791571217E-3</v>
      </c>
      <c r="N130" s="34">
        <f t="shared" ca="1" si="26"/>
        <v>0</v>
      </c>
      <c r="O130" s="122">
        <f t="shared" ca="1" si="27"/>
        <v>0</v>
      </c>
      <c r="P130" s="34">
        <f t="shared" ca="1" si="28"/>
        <v>0</v>
      </c>
      <c r="Q130" s="34">
        <f t="shared" ca="1" si="29"/>
        <v>0</v>
      </c>
      <c r="R130" s="17">
        <f t="shared" ca="1" si="20"/>
        <v>3.8947859791571217E-3</v>
      </c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</row>
    <row r="131" spans="1:35" x14ac:dyDescent="0.2">
      <c r="A131" s="120"/>
      <c r="B131" s="120"/>
      <c r="C131" s="120"/>
      <c r="D131" s="121">
        <f t="shared" si="17"/>
        <v>0</v>
      </c>
      <c r="E131" s="121">
        <f t="shared" si="17"/>
        <v>0</v>
      </c>
      <c r="F131" s="34">
        <f t="shared" si="18"/>
        <v>0</v>
      </c>
      <c r="G131" s="34">
        <f t="shared" si="18"/>
        <v>0</v>
      </c>
      <c r="H131" s="34">
        <f t="shared" si="21"/>
        <v>0</v>
      </c>
      <c r="I131" s="34">
        <f t="shared" si="22"/>
        <v>0</v>
      </c>
      <c r="J131" s="34">
        <f t="shared" si="23"/>
        <v>0</v>
      </c>
      <c r="K131" s="34">
        <f t="shared" si="24"/>
        <v>0</v>
      </c>
      <c r="L131" s="34">
        <f t="shared" si="25"/>
        <v>0</v>
      </c>
      <c r="M131" s="34">
        <f t="shared" ca="1" si="19"/>
        <v>-3.8947859791571217E-3</v>
      </c>
      <c r="N131" s="34">
        <f t="shared" ca="1" si="26"/>
        <v>0</v>
      </c>
      <c r="O131" s="122">
        <f t="shared" ca="1" si="27"/>
        <v>0</v>
      </c>
      <c r="P131" s="34">
        <f t="shared" ca="1" si="28"/>
        <v>0</v>
      </c>
      <c r="Q131" s="34">
        <f t="shared" ca="1" si="29"/>
        <v>0</v>
      </c>
      <c r="R131" s="17">
        <f t="shared" ca="1" si="20"/>
        <v>3.8947859791571217E-3</v>
      </c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</row>
    <row r="132" spans="1:35" x14ac:dyDescent="0.2">
      <c r="A132" s="120"/>
      <c r="B132" s="120"/>
      <c r="C132" s="120"/>
      <c r="D132" s="121">
        <f t="shared" si="17"/>
        <v>0</v>
      </c>
      <c r="E132" s="121">
        <f t="shared" si="17"/>
        <v>0</v>
      </c>
      <c r="F132" s="34">
        <f t="shared" si="18"/>
        <v>0</v>
      </c>
      <c r="G132" s="34">
        <f t="shared" si="18"/>
        <v>0</v>
      </c>
      <c r="H132" s="34">
        <f t="shared" si="21"/>
        <v>0</v>
      </c>
      <c r="I132" s="34">
        <f t="shared" si="22"/>
        <v>0</v>
      </c>
      <c r="J132" s="34">
        <f t="shared" si="23"/>
        <v>0</v>
      </c>
      <c r="K132" s="34">
        <f t="shared" si="24"/>
        <v>0</v>
      </c>
      <c r="L132" s="34">
        <f t="shared" si="25"/>
        <v>0</v>
      </c>
      <c r="M132" s="34">
        <f t="shared" ca="1" si="19"/>
        <v>-3.8947859791571217E-3</v>
      </c>
      <c r="N132" s="34">
        <f t="shared" ca="1" si="26"/>
        <v>0</v>
      </c>
      <c r="O132" s="122">
        <f t="shared" ca="1" si="27"/>
        <v>0</v>
      </c>
      <c r="P132" s="34">
        <f t="shared" ca="1" si="28"/>
        <v>0</v>
      </c>
      <c r="Q132" s="34">
        <f t="shared" ca="1" si="29"/>
        <v>0</v>
      </c>
      <c r="R132" s="17">
        <f t="shared" ca="1" si="20"/>
        <v>3.8947859791571217E-3</v>
      </c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</row>
    <row r="133" spans="1:35" x14ac:dyDescent="0.2">
      <c r="A133" s="120"/>
      <c r="B133" s="120"/>
      <c r="C133" s="120"/>
      <c r="D133" s="121">
        <f t="shared" si="17"/>
        <v>0</v>
      </c>
      <c r="E133" s="121">
        <f t="shared" si="17"/>
        <v>0</v>
      </c>
      <c r="F133" s="34">
        <f t="shared" si="18"/>
        <v>0</v>
      </c>
      <c r="G133" s="34">
        <f t="shared" si="18"/>
        <v>0</v>
      </c>
      <c r="H133" s="34">
        <f t="shared" si="21"/>
        <v>0</v>
      </c>
      <c r="I133" s="34">
        <f t="shared" si="22"/>
        <v>0</v>
      </c>
      <c r="J133" s="34">
        <f t="shared" si="23"/>
        <v>0</v>
      </c>
      <c r="K133" s="34">
        <f t="shared" si="24"/>
        <v>0</v>
      </c>
      <c r="L133" s="34">
        <f t="shared" si="25"/>
        <v>0</v>
      </c>
      <c r="M133" s="34">
        <f t="shared" ca="1" si="19"/>
        <v>-3.8947859791571217E-3</v>
      </c>
      <c r="N133" s="34">
        <f t="shared" ca="1" si="26"/>
        <v>0</v>
      </c>
      <c r="O133" s="122">
        <f t="shared" ca="1" si="27"/>
        <v>0</v>
      </c>
      <c r="P133" s="34">
        <f t="shared" ca="1" si="28"/>
        <v>0</v>
      </c>
      <c r="Q133" s="34">
        <f t="shared" ca="1" si="29"/>
        <v>0</v>
      </c>
      <c r="R133" s="17">
        <f t="shared" ca="1" si="20"/>
        <v>3.8947859791571217E-3</v>
      </c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</row>
    <row r="134" spans="1:35" x14ac:dyDescent="0.2">
      <c r="A134" s="120"/>
      <c r="B134" s="120"/>
      <c r="C134" s="120"/>
      <c r="D134" s="121">
        <f t="shared" si="17"/>
        <v>0</v>
      </c>
      <c r="E134" s="121">
        <f t="shared" si="17"/>
        <v>0</v>
      </c>
      <c r="F134" s="34">
        <f t="shared" si="18"/>
        <v>0</v>
      </c>
      <c r="G134" s="34">
        <f t="shared" si="18"/>
        <v>0</v>
      </c>
      <c r="H134" s="34">
        <f t="shared" si="21"/>
        <v>0</v>
      </c>
      <c r="I134" s="34">
        <f t="shared" si="22"/>
        <v>0</v>
      </c>
      <c r="J134" s="34">
        <f t="shared" si="23"/>
        <v>0</v>
      </c>
      <c r="K134" s="34">
        <f t="shared" si="24"/>
        <v>0</v>
      </c>
      <c r="L134" s="34">
        <f t="shared" si="25"/>
        <v>0</v>
      </c>
      <c r="M134" s="34">
        <f t="shared" ca="1" si="19"/>
        <v>-3.8947859791571217E-3</v>
      </c>
      <c r="N134" s="34">
        <f t="shared" ca="1" si="26"/>
        <v>0</v>
      </c>
      <c r="O134" s="122">
        <f t="shared" ca="1" si="27"/>
        <v>0</v>
      </c>
      <c r="P134" s="34">
        <f t="shared" ca="1" si="28"/>
        <v>0</v>
      </c>
      <c r="Q134" s="34">
        <f t="shared" ca="1" si="29"/>
        <v>0</v>
      </c>
      <c r="R134" s="17">
        <f t="shared" ca="1" si="20"/>
        <v>3.8947859791571217E-3</v>
      </c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</row>
    <row r="135" spans="1:35" x14ac:dyDescent="0.2">
      <c r="A135" s="120"/>
      <c r="B135" s="120"/>
      <c r="C135" s="120"/>
      <c r="D135" s="121">
        <f t="shared" si="17"/>
        <v>0</v>
      </c>
      <c r="E135" s="121">
        <f t="shared" si="17"/>
        <v>0</v>
      </c>
      <c r="F135" s="34">
        <f t="shared" si="18"/>
        <v>0</v>
      </c>
      <c r="G135" s="34">
        <f t="shared" si="18"/>
        <v>0</v>
      </c>
      <c r="H135" s="34">
        <f t="shared" si="21"/>
        <v>0</v>
      </c>
      <c r="I135" s="34">
        <f t="shared" si="22"/>
        <v>0</v>
      </c>
      <c r="J135" s="34">
        <f t="shared" si="23"/>
        <v>0</v>
      </c>
      <c r="K135" s="34">
        <f t="shared" si="24"/>
        <v>0</v>
      </c>
      <c r="L135" s="34">
        <f t="shared" si="25"/>
        <v>0</v>
      </c>
      <c r="M135" s="34">
        <f t="shared" ca="1" si="19"/>
        <v>-3.8947859791571217E-3</v>
      </c>
      <c r="N135" s="34">
        <f t="shared" ca="1" si="26"/>
        <v>0</v>
      </c>
      <c r="O135" s="122">
        <f t="shared" ca="1" si="27"/>
        <v>0</v>
      </c>
      <c r="P135" s="34">
        <f t="shared" ca="1" si="28"/>
        <v>0</v>
      </c>
      <c r="Q135" s="34">
        <f t="shared" ca="1" si="29"/>
        <v>0</v>
      </c>
      <c r="R135" s="17">
        <f t="shared" ca="1" si="20"/>
        <v>3.8947859791571217E-3</v>
      </c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</row>
    <row r="136" spans="1:35" x14ac:dyDescent="0.2">
      <c r="A136" s="120"/>
      <c r="B136" s="120"/>
      <c r="C136" s="120"/>
      <c r="D136" s="121">
        <f t="shared" si="17"/>
        <v>0</v>
      </c>
      <c r="E136" s="121">
        <f t="shared" si="17"/>
        <v>0</v>
      </c>
      <c r="F136" s="34">
        <f t="shared" si="18"/>
        <v>0</v>
      </c>
      <c r="G136" s="34">
        <f t="shared" si="18"/>
        <v>0</v>
      </c>
      <c r="H136" s="34">
        <f t="shared" si="21"/>
        <v>0</v>
      </c>
      <c r="I136" s="34">
        <f t="shared" si="22"/>
        <v>0</v>
      </c>
      <c r="J136" s="34">
        <f t="shared" si="23"/>
        <v>0</v>
      </c>
      <c r="K136" s="34">
        <f t="shared" si="24"/>
        <v>0</v>
      </c>
      <c r="L136" s="34">
        <f t="shared" si="25"/>
        <v>0</v>
      </c>
      <c r="M136" s="34">
        <f t="shared" ca="1" si="19"/>
        <v>-3.8947859791571217E-3</v>
      </c>
      <c r="N136" s="34">
        <f t="shared" ca="1" si="26"/>
        <v>0</v>
      </c>
      <c r="O136" s="122">
        <f t="shared" ca="1" si="27"/>
        <v>0</v>
      </c>
      <c r="P136" s="34">
        <f t="shared" ca="1" si="28"/>
        <v>0</v>
      </c>
      <c r="Q136" s="34">
        <f t="shared" ca="1" si="29"/>
        <v>0</v>
      </c>
      <c r="R136" s="17">
        <f t="shared" ca="1" si="20"/>
        <v>3.8947859791571217E-3</v>
      </c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</row>
    <row r="137" spans="1:35" x14ac:dyDescent="0.2">
      <c r="A137" s="120"/>
      <c r="B137" s="120"/>
      <c r="C137" s="120"/>
      <c r="D137" s="121">
        <f t="shared" si="17"/>
        <v>0</v>
      </c>
      <c r="E137" s="121">
        <f t="shared" si="17"/>
        <v>0</v>
      </c>
      <c r="F137" s="34">
        <f t="shared" si="18"/>
        <v>0</v>
      </c>
      <c r="G137" s="34">
        <f t="shared" si="18"/>
        <v>0</v>
      </c>
      <c r="H137" s="34">
        <f t="shared" si="21"/>
        <v>0</v>
      </c>
      <c r="I137" s="34">
        <f t="shared" si="22"/>
        <v>0</v>
      </c>
      <c r="J137" s="34">
        <f t="shared" si="23"/>
        <v>0</v>
      </c>
      <c r="K137" s="34">
        <f t="shared" si="24"/>
        <v>0</v>
      </c>
      <c r="L137" s="34">
        <f t="shared" si="25"/>
        <v>0</v>
      </c>
      <c r="M137" s="34">
        <f t="shared" ca="1" si="19"/>
        <v>-3.8947859791571217E-3</v>
      </c>
      <c r="N137" s="34">
        <f t="shared" ca="1" si="26"/>
        <v>0</v>
      </c>
      <c r="O137" s="122">
        <f t="shared" ca="1" si="27"/>
        <v>0</v>
      </c>
      <c r="P137" s="34">
        <f t="shared" ca="1" si="28"/>
        <v>0</v>
      </c>
      <c r="Q137" s="34">
        <f t="shared" ca="1" si="29"/>
        <v>0</v>
      </c>
      <c r="R137" s="17">
        <f t="shared" ca="1" si="20"/>
        <v>3.8947859791571217E-3</v>
      </c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</row>
    <row r="138" spans="1:35" x14ac:dyDescent="0.2">
      <c r="A138" s="120"/>
      <c r="B138" s="120"/>
      <c r="C138" s="120"/>
      <c r="D138" s="121">
        <f t="shared" si="17"/>
        <v>0</v>
      </c>
      <c r="E138" s="121">
        <f t="shared" si="17"/>
        <v>0</v>
      </c>
      <c r="F138" s="34">
        <f t="shared" si="18"/>
        <v>0</v>
      </c>
      <c r="G138" s="34">
        <f t="shared" si="18"/>
        <v>0</v>
      </c>
      <c r="H138" s="34">
        <f t="shared" si="21"/>
        <v>0</v>
      </c>
      <c r="I138" s="34">
        <f t="shared" si="22"/>
        <v>0</v>
      </c>
      <c r="J138" s="34">
        <f t="shared" si="23"/>
        <v>0</v>
      </c>
      <c r="K138" s="34">
        <f t="shared" si="24"/>
        <v>0</v>
      </c>
      <c r="L138" s="34">
        <f t="shared" si="25"/>
        <v>0</v>
      </c>
      <c r="M138" s="34">
        <f t="shared" ca="1" si="19"/>
        <v>-3.8947859791571217E-3</v>
      </c>
      <c r="N138" s="34">
        <f t="shared" ca="1" si="26"/>
        <v>0</v>
      </c>
      <c r="O138" s="122">
        <f t="shared" ca="1" si="27"/>
        <v>0</v>
      </c>
      <c r="P138" s="34">
        <f t="shared" ca="1" si="28"/>
        <v>0</v>
      </c>
      <c r="Q138" s="34">
        <f t="shared" ca="1" si="29"/>
        <v>0</v>
      </c>
      <c r="R138" s="17">
        <f t="shared" ca="1" si="20"/>
        <v>3.8947859791571217E-3</v>
      </c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</row>
    <row r="139" spans="1:35" x14ac:dyDescent="0.2">
      <c r="A139" s="120"/>
      <c r="B139" s="120"/>
      <c r="C139" s="120"/>
      <c r="D139" s="121">
        <f t="shared" si="17"/>
        <v>0</v>
      </c>
      <c r="E139" s="121">
        <f t="shared" si="17"/>
        <v>0</v>
      </c>
      <c r="F139" s="34">
        <f t="shared" si="18"/>
        <v>0</v>
      </c>
      <c r="G139" s="34">
        <f t="shared" si="18"/>
        <v>0</v>
      </c>
      <c r="H139" s="34">
        <f t="shared" si="21"/>
        <v>0</v>
      </c>
      <c r="I139" s="34">
        <f t="shared" si="22"/>
        <v>0</v>
      </c>
      <c r="J139" s="34">
        <f t="shared" si="23"/>
        <v>0</v>
      </c>
      <c r="K139" s="34">
        <f t="shared" si="24"/>
        <v>0</v>
      </c>
      <c r="L139" s="34">
        <f t="shared" si="25"/>
        <v>0</v>
      </c>
      <c r="M139" s="34">
        <f t="shared" ca="1" si="19"/>
        <v>-3.8947859791571217E-3</v>
      </c>
      <c r="N139" s="34">
        <f t="shared" ca="1" si="26"/>
        <v>0</v>
      </c>
      <c r="O139" s="122">
        <f t="shared" ca="1" si="27"/>
        <v>0</v>
      </c>
      <c r="P139" s="34">
        <f t="shared" ca="1" si="28"/>
        <v>0</v>
      </c>
      <c r="Q139" s="34">
        <f t="shared" ca="1" si="29"/>
        <v>0</v>
      </c>
      <c r="R139" s="17">
        <f t="shared" ca="1" si="20"/>
        <v>3.8947859791571217E-3</v>
      </c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</row>
    <row r="140" spans="1:35" x14ac:dyDescent="0.2">
      <c r="A140" s="120"/>
      <c r="B140" s="120"/>
      <c r="C140" s="120"/>
      <c r="D140" s="121">
        <f t="shared" si="17"/>
        <v>0</v>
      </c>
      <c r="E140" s="121">
        <f t="shared" si="17"/>
        <v>0</v>
      </c>
      <c r="F140" s="34">
        <f t="shared" si="18"/>
        <v>0</v>
      </c>
      <c r="G140" s="34">
        <f t="shared" si="18"/>
        <v>0</v>
      </c>
      <c r="H140" s="34">
        <f t="shared" si="21"/>
        <v>0</v>
      </c>
      <c r="I140" s="34">
        <f t="shared" si="22"/>
        <v>0</v>
      </c>
      <c r="J140" s="34">
        <f t="shared" si="23"/>
        <v>0</v>
      </c>
      <c r="K140" s="34">
        <f t="shared" si="24"/>
        <v>0</v>
      </c>
      <c r="L140" s="34">
        <f t="shared" si="25"/>
        <v>0</v>
      </c>
      <c r="M140" s="34">
        <f t="shared" ca="1" si="19"/>
        <v>-3.8947859791571217E-3</v>
      </c>
      <c r="N140" s="34">
        <f t="shared" ca="1" si="26"/>
        <v>0</v>
      </c>
      <c r="O140" s="122">
        <f t="shared" ca="1" si="27"/>
        <v>0</v>
      </c>
      <c r="P140" s="34">
        <f t="shared" ca="1" si="28"/>
        <v>0</v>
      </c>
      <c r="Q140" s="34">
        <f t="shared" ca="1" si="29"/>
        <v>0</v>
      </c>
      <c r="R140" s="17">
        <f t="shared" ca="1" si="20"/>
        <v>3.8947859791571217E-3</v>
      </c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</row>
    <row r="141" spans="1:35" x14ac:dyDescent="0.2">
      <c r="A141" s="120"/>
      <c r="B141" s="120"/>
      <c r="C141" s="120"/>
      <c r="D141" s="121">
        <f t="shared" si="17"/>
        <v>0</v>
      </c>
      <c r="E141" s="121">
        <f t="shared" si="17"/>
        <v>0</v>
      </c>
      <c r="F141" s="34">
        <f t="shared" si="18"/>
        <v>0</v>
      </c>
      <c r="G141" s="34">
        <f t="shared" si="18"/>
        <v>0</v>
      </c>
      <c r="H141" s="34">
        <f t="shared" si="21"/>
        <v>0</v>
      </c>
      <c r="I141" s="34">
        <f t="shared" si="22"/>
        <v>0</v>
      </c>
      <c r="J141" s="34">
        <f t="shared" si="23"/>
        <v>0</v>
      </c>
      <c r="K141" s="34">
        <f t="shared" si="24"/>
        <v>0</v>
      </c>
      <c r="L141" s="34">
        <f t="shared" si="25"/>
        <v>0</v>
      </c>
      <c r="M141" s="34">
        <f t="shared" ca="1" si="19"/>
        <v>-3.8947859791571217E-3</v>
      </c>
      <c r="N141" s="34">
        <f t="shared" ca="1" si="26"/>
        <v>0</v>
      </c>
      <c r="O141" s="122">
        <f t="shared" ca="1" si="27"/>
        <v>0</v>
      </c>
      <c r="P141" s="34">
        <f t="shared" ca="1" si="28"/>
        <v>0</v>
      </c>
      <c r="Q141" s="34">
        <f t="shared" ca="1" si="29"/>
        <v>0</v>
      </c>
      <c r="R141" s="17">
        <f t="shared" ca="1" si="20"/>
        <v>3.8947859791571217E-3</v>
      </c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</row>
    <row r="142" spans="1:35" x14ac:dyDescent="0.2">
      <c r="A142" s="120"/>
      <c r="B142" s="120"/>
      <c r="C142" s="120"/>
      <c r="D142" s="121">
        <f t="shared" si="17"/>
        <v>0</v>
      </c>
      <c r="E142" s="121">
        <f t="shared" si="17"/>
        <v>0</v>
      </c>
      <c r="F142" s="34">
        <f t="shared" si="18"/>
        <v>0</v>
      </c>
      <c r="G142" s="34">
        <f t="shared" si="18"/>
        <v>0</v>
      </c>
      <c r="H142" s="34">
        <f t="shared" si="21"/>
        <v>0</v>
      </c>
      <c r="I142" s="34">
        <f t="shared" si="22"/>
        <v>0</v>
      </c>
      <c r="J142" s="34">
        <f t="shared" si="23"/>
        <v>0</v>
      </c>
      <c r="K142" s="34">
        <f t="shared" si="24"/>
        <v>0</v>
      </c>
      <c r="L142" s="34">
        <f t="shared" si="25"/>
        <v>0</v>
      </c>
      <c r="M142" s="34">
        <f t="shared" ca="1" si="19"/>
        <v>-3.8947859791571217E-3</v>
      </c>
      <c r="N142" s="34">
        <f t="shared" ca="1" si="26"/>
        <v>0</v>
      </c>
      <c r="O142" s="122">
        <f t="shared" ca="1" si="27"/>
        <v>0</v>
      </c>
      <c r="P142" s="34">
        <f t="shared" ca="1" si="28"/>
        <v>0</v>
      </c>
      <c r="Q142" s="34">
        <f t="shared" ca="1" si="29"/>
        <v>0</v>
      </c>
      <c r="R142" s="17">
        <f t="shared" ca="1" si="20"/>
        <v>3.8947859791571217E-3</v>
      </c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</row>
    <row r="143" spans="1:35" x14ac:dyDescent="0.2">
      <c r="A143" s="120"/>
      <c r="B143" s="120"/>
      <c r="C143" s="120"/>
      <c r="D143" s="121">
        <f t="shared" ref="D143:E206" si="30">A143/A$18</f>
        <v>0</v>
      </c>
      <c r="E143" s="121">
        <f t="shared" si="30"/>
        <v>0</v>
      </c>
      <c r="F143" s="34">
        <f t="shared" ref="F143:G206" si="31">$C143*D143</f>
        <v>0</v>
      </c>
      <c r="G143" s="34">
        <f t="shared" si="31"/>
        <v>0</v>
      </c>
      <c r="H143" s="34">
        <f t="shared" si="21"/>
        <v>0</v>
      </c>
      <c r="I143" s="34">
        <f t="shared" si="22"/>
        <v>0</v>
      </c>
      <c r="J143" s="34">
        <f t="shared" si="23"/>
        <v>0</v>
      </c>
      <c r="K143" s="34">
        <f t="shared" si="24"/>
        <v>0</v>
      </c>
      <c r="L143" s="34">
        <f t="shared" si="25"/>
        <v>0</v>
      </c>
      <c r="M143" s="34">
        <f t="shared" ca="1" si="19"/>
        <v>-3.8947859791571217E-3</v>
      </c>
      <c r="N143" s="34">
        <f t="shared" ca="1" si="26"/>
        <v>0</v>
      </c>
      <c r="O143" s="122">
        <f t="shared" ca="1" si="27"/>
        <v>0</v>
      </c>
      <c r="P143" s="34">
        <f t="shared" ca="1" si="28"/>
        <v>0</v>
      </c>
      <c r="Q143" s="34">
        <f t="shared" ca="1" si="29"/>
        <v>0</v>
      </c>
      <c r="R143" s="17">
        <f t="shared" ca="1" si="20"/>
        <v>3.8947859791571217E-3</v>
      </c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</row>
    <row r="144" spans="1:35" x14ac:dyDescent="0.2">
      <c r="A144" s="120"/>
      <c r="B144" s="120"/>
      <c r="C144" s="120"/>
      <c r="D144" s="121">
        <f t="shared" si="30"/>
        <v>0</v>
      </c>
      <c r="E144" s="121">
        <f t="shared" si="30"/>
        <v>0</v>
      </c>
      <c r="F144" s="34">
        <f t="shared" si="31"/>
        <v>0</v>
      </c>
      <c r="G144" s="34">
        <f t="shared" si="31"/>
        <v>0</v>
      </c>
      <c r="H144" s="34">
        <f t="shared" si="21"/>
        <v>0</v>
      </c>
      <c r="I144" s="34">
        <f t="shared" si="22"/>
        <v>0</v>
      </c>
      <c r="J144" s="34">
        <f t="shared" si="23"/>
        <v>0</v>
      </c>
      <c r="K144" s="34">
        <f t="shared" si="24"/>
        <v>0</v>
      </c>
      <c r="L144" s="34">
        <f t="shared" si="25"/>
        <v>0</v>
      </c>
      <c r="M144" s="34">
        <f t="shared" ca="1" si="19"/>
        <v>-3.8947859791571217E-3</v>
      </c>
      <c r="N144" s="34">
        <f t="shared" ca="1" si="26"/>
        <v>0</v>
      </c>
      <c r="O144" s="122">
        <f t="shared" ca="1" si="27"/>
        <v>0</v>
      </c>
      <c r="P144" s="34">
        <f t="shared" ca="1" si="28"/>
        <v>0</v>
      </c>
      <c r="Q144" s="34">
        <f t="shared" ca="1" si="29"/>
        <v>0</v>
      </c>
      <c r="R144" s="17">
        <f t="shared" ca="1" si="20"/>
        <v>3.8947859791571217E-3</v>
      </c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</row>
    <row r="145" spans="1:35" x14ac:dyDescent="0.2">
      <c r="A145" s="120"/>
      <c r="B145" s="120"/>
      <c r="C145" s="120"/>
      <c r="D145" s="121">
        <f t="shared" si="30"/>
        <v>0</v>
      </c>
      <c r="E145" s="121">
        <f t="shared" si="30"/>
        <v>0</v>
      </c>
      <c r="F145" s="34">
        <f t="shared" si="31"/>
        <v>0</v>
      </c>
      <c r="G145" s="34">
        <f t="shared" si="31"/>
        <v>0</v>
      </c>
      <c r="H145" s="34">
        <f t="shared" si="21"/>
        <v>0</v>
      </c>
      <c r="I145" s="34">
        <f t="shared" si="22"/>
        <v>0</v>
      </c>
      <c r="J145" s="34">
        <f t="shared" si="23"/>
        <v>0</v>
      </c>
      <c r="K145" s="34">
        <f t="shared" si="24"/>
        <v>0</v>
      </c>
      <c r="L145" s="34">
        <f t="shared" si="25"/>
        <v>0</v>
      </c>
      <c r="M145" s="34">
        <f t="shared" ca="1" si="19"/>
        <v>-3.8947859791571217E-3</v>
      </c>
      <c r="N145" s="34">
        <f t="shared" ca="1" si="26"/>
        <v>0</v>
      </c>
      <c r="O145" s="122">
        <f t="shared" ca="1" si="27"/>
        <v>0</v>
      </c>
      <c r="P145" s="34">
        <f t="shared" ca="1" si="28"/>
        <v>0</v>
      </c>
      <c r="Q145" s="34">
        <f t="shared" ca="1" si="29"/>
        <v>0</v>
      </c>
      <c r="R145" s="17">
        <f t="shared" ca="1" si="20"/>
        <v>3.8947859791571217E-3</v>
      </c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</row>
    <row r="146" spans="1:35" x14ac:dyDescent="0.2">
      <c r="A146" s="120"/>
      <c r="B146" s="120"/>
      <c r="C146" s="120"/>
      <c r="D146" s="121">
        <f t="shared" si="30"/>
        <v>0</v>
      </c>
      <c r="E146" s="121">
        <f t="shared" si="30"/>
        <v>0</v>
      </c>
      <c r="F146" s="34">
        <f t="shared" si="31"/>
        <v>0</v>
      </c>
      <c r="G146" s="34">
        <f t="shared" si="31"/>
        <v>0</v>
      </c>
      <c r="H146" s="34">
        <f t="shared" si="21"/>
        <v>0</v>
      </c>
      <c r="I146" s="34">
        <f t="shared" si="22"/>
        <v>0</v>
      </c>
      <c r="J146" s="34">
        <f t="shared" si="23"/>
        <v>0</v>
      </c>
      <c r="K146" s="34">
        <f t="shared" si="24"/>
        <v>0</v>
      </c>
      <c r="L146" s="34">
        <f t="shared" si="25"/>
        <v>0</v>
      </c>
      <c r="M146" s="34">
        <f t="shared" ca="1" si="19"/>
        <v>-3.8947859791571217E-3</v>
      </c>
      <c r="N146" s="34">
        <f t="shared" ca="1" si="26"/>
        <v>0</v>
      </c>
      <c r="O146" s="122">
        <f t="shared" ca="1" si="27"/>
        <v>0</v>
      </c>
      <c r="P146" s="34">
        <f t="shared" ca="1" si="28"/>
        <v>0</v>
      </c>
      <c r="Q146" s="34">
        <f t="shared" ca="1" si="29"/>
        <v>0</v>
      </c>
      <c r="R146" s="17">
        <f t="shared" ca="1" si="20"/>
        <v>3.8947859791571217E-3</v>
      </c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</row>
    <row r="147" spans="1:35" x14ac:dyDescent="0.2">
      <c r="A147" s="120"/>
      <c r="B147" s="120"/>
      <c r="C147" s="120"/>
      <c r="D147" s="121">
        <f t="shared" si="30"/>
        <v>0</v>
      </c>
      <c r="E147" s="121">
        <f t="shared" si="30"/>
        <v>0</v>
      </c>
      <c r="F147" s="34">
        <f t="shared" si="31"/>
        <v>0</v>
      </c>
      <c r="G147" s="34">
        <f t="shared" si="31"/>
        <v>0</v>
      </c>
      <c r="H147" s="34">
        <f t="shared" si="21"/>
        <v>0</v>
      </c>
      <c r="I147" s="34">
        <f t="shared" si="22"/>
        <v>0</v>
      </c>
      <c r="J147" s="34">
        <f t="shared" si="23"/>
        <v>0</v>
      </c>
      <c r="K147" s="34">
        <f t="shared" si="24"/>
        <v>0</v>
      </c>
      <c r="L147" s="34">
        <f t="shared" si="25"/>
        <v>0</v>
      </c>
      <c r="M147" s="34">
        <f t="shared" ca="1" si="19"/>
        <v>-3.8947859791571217E-3</v>
      </c>
      <c r="N147" s="34">
        <f t="shared" ca="1" si="26"/>
        <v>0</v>
      </c>
      <c r="O147" s="122">
        <f t="shared" ca="1" si="27"/>
        <v>0</v>
      </c>
      <c r="P147" s="34">
        <f t="shared" ca="1" si="28"/>
        <v>0</v>
      </c>
      <c r="Q147" s="34">
        <f t="shared" ca="1" si="29"/>
        <v>0</v>
      </c>
      <c r="R147" s="17">
        <f t="shared" ca="1" si="20"/>
        <v>3.8947859791571217E-3</v>
      </c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</row>
    <row r="148" spans="1:35" x14ac:dyDescent="0.2">
      <c r="A148" s="120"/>
      <c r="B148" s="120"/>
      <c r="C148" s="120"/>
      <c r="D148" s="121">
        <f t="shared" si="30"/>
        <v>0</v>
      </c>
      <c r="E148" s="121">
        <f t="shared" si="30"/>
        <v>0</v>
      </c>
      <c r="F148" s="34">
        <f t="shared" si="31"/>
        <v>0</v>
      </c>
      <c r="G148" s="34">
        <f t="shared" si="31"/>
        <v>0</v>
      </c>
      <c r="H148" s="34">
        <f t="shared" si="21"/>
        <v>0</v>
      </c>
      <c r="I148" s="34">
        <f t="shared" si="22"/>
        <v>0</v>
      </c>
      <c r="J148" s="34">
        <f t="shared" si="23"/>
        <v>0</v>
      </c>
      <c r="K148" s="34">
        <f t="shared" si="24"/>
        <v>0</v>
      </c>
      <c r="L148" s="34">
        <f t="shared" si="25"/>
        <v>0</v>
      </c>
      <c r="M148" s="34">
        <f t="shared" ref="M148:M211" ca="1" si="32">+E$4+E$5*D148+E$6*D148^2</f>
        <v>-3.8947859791571217E-3</v>
      </c>
      <c r="N148" s="34">
        <f t="shared" ca="1" si="26"/>
        <v>0</v>
      </c>
      <c r="O148" s="122">
        <f t="shared" ca="1" si="27"/>
        <v>0</v>
      </c>
      <c r="P148" s="34">
        <f t="shared" ca="1" si="28"/>
        <v>0</v>
      </c>
      <c r="Q148" s="34">
        <f t="shared" ca="1" si="29"/>
        <v>0</v>
      </c>
      <c r="R148" s="17">
        <f t="shared" ref="R148:R211" ca="1" si="33">+E148-M148</f>
        <v>3.8947859791571217E-3</v>
      </c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</row>
    <row r="149" spans="1:35" x14ac:dyDescent="0.2">
      <c r="A149" s="120"/>
      <c r="B149" s="120"/>
      <c r="C149" s="120"/>
      <c r="D149" s="121">
        <f t="shared" si="30"/>
        <v>0</v>
      </c>
      <c r="E149" s="121">
        <f t="shared" si="30"/>
        <v>0</v>
      </c>
      <c r="F149" s="34">
        <f t="shared" si="31"/>
        <v>0</v>
      </c>
      <c r="G149" s="34">
        <f t="shared" si="31"/>
        <v>0</v>
      </c>
      <c r="H149" s="34">
        <f t="shared" ref="H149:H212" si="34">C149*D149*D149</f>
        <v>0</v>
      </c>
      <c r="I149" s="34">
        <f t="shared" ref="I149:I212" si="35">C149*D149*D149*D149</f>
        <v>0</v>
      </c>
      <c r="J149" s="34">
        <f t="shared" ref="J149:J212" si="36">C149*D149*D149*D149*D149</f>
        <v>0</v>
      </c>
      <c r="K149" s="34">
        <f t="shared" ref="K149:K212" si="37">C149*E149*D149</f>
        <v>0</v>
      </c>
      <c r="L149" s="34">
        <f t="shared" ref="L149:L212" si="38">C149*E149*D149*D149</f>
        <v>0</v>
      </c>
      <c r="M149" s="34">
        <f t="shared" ca="1" si="32"/>
        <v>-3.8947859791571217E-3</v>
      </c>
      <c r="N149" s="34">
        <f t="shared" ref="N149:N212" ca="1" si="39">C149*(M149-E149)^2</f>
        <v>0</v>
      </c>
      <c r="O149" s="122">
        <f t="shared" ref="O149:O212" ca="1" si="40">(C149*O$1-O$2*F149+O$3*H149)^2</f>
        <v>0</v>
      </c>
      <c r="P149" s="34">
        <f t="shared" ref="P149:P212" ca="1" si="41">(-C149*O$2+O$4*F149-O$5*H149)^2</f>
        <v>0</v>
      </c>
      <c r="Q149" s="34">
        <f t="shared" ref="Q149:Q212" ca="1" si="42">+(C149*O$3-F149*O$5+H149*O$6)^2</f>
        <v>0</v>
      </c>
      <c r="R149" s="17">
        <f t="shared" ca="1" si="33"/>
        <v>3.8947859791571217E-3</v>
      </c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</row>
    <row r="150" spans="1:35" x14ac:dyDescent="0.2">
      <c r="A150" s="120"/>
      <c r="B150" s="120"/>
      <c r="C150" s="120"/>
      <c r="D150" s="121">
        <f t="shared" si="30"/>
        <v>0</v>
      </c>
      <c r="E150" s="121">
        <f t="shared" si="30"/>
        <v>0</v>
      </c>
      <c r="F150" s="34">
        <f t="shared" si="31"/>
        <v>0</v>
      </c>
      <c r="G150" s="34">
        <f t="shared" si="31"/>
        <v>0</v>
      </c>
      <c r="H150" s="34">
        <f t="shared" si="34"/>
        <v>0</v>
      </c>
      <c r="I150" s="34">
        <f t="shared" si="35"/>
        <v>0</v>
      </c>
      <c r="J150" s="34">
        <f t="shared" si="36"/>
        <v>0</v>
      </c>
      <c r="K150" s="34">
        <f t="shared" si="37"/>
        <v>0</v>
      </c>
      <c r="L150" s="34">
        <f t="shared" si="38"/>
        <v>0</v>
      </c>
      <c r="M150" s="34">
        <f t="shared" ca="1" si="32"/>
        <v>-3.8947859791571217E-3</v>
      </c>
      <c r="N150" s="34">
        <f t="shared" ca="1" si="39"/>
        <v>0</v>
      </c>
      <c r="O150" s="122">
        <f t="shared" ca="1" si="40"/>
        <v>0</v>
      </c>
      <c r="P150" s="34">
        <f t="shared" ca="1" si="41"/>
        <v>0</v>
      </c>
      <c r="Q150" s="34">
        <f t="shared" ca="1" si="42"/>
        <v>0</v>
      </c>
      <c r="R150" s="17">
        <f t="shared" ca="1" si="33"/>
        <v>3.8947859791571217E-3</v>
      </c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</row>
    <row r="151" spans="1:35" x14ac:dyDescent="0.2">
      <c r="A151" s="120"/>
      <c r="B151" s="120"/>
      <c r="C151" s="120"/>
      <c r="D151" s="121">
        <f t="shared" si="30"/>
        <v>0</v>
      </c>
      <c r="E151" s="121">
        <f t="shared" si="30"/>
        <v>0</v>
      </c>
      <c r="F151" s="34">
        <f t="shared" si="31"/>
        <v>0</v>
      </c>
      <c r="G151" s="34">
        <f t="shared" si="31"/>
        <v>0</v>
      </c>
      <c r="H151" s="34">
        <f t="shared" si="34"/>
        <v>0</v>
      </c>
      <c r="I151" s="34">
        <f t="shared" si="35"/>
        <v>0</v>
      </c>
      <c r="J151" s="34">
        <f t="shared" si="36"/>
        <v>0</v>
      </c>
      <c r="K151" s="34">
        <f t="shared" si="37"/>
        <v>0</v>
      </c>
      <c r="L151" s="34">
        <f t="shared" si="38"/>
        <v>0</v>
      </c>
      <c r="M151" s="34">
        <f t="shared" ca="1" si="32"/>
        <v>-3.8947859791571217E-3</v>
      </c>
      <c r="N151" s="34">
        <f t="shared" ca="1" si="39"/>
        <v>0</v>
      </c>
      <c r="O151" s="122">
        <f t="shared" ca="1" si="40"/>
        <v>0</v>
      </c>
      <c r="P151" s="34">
        <f t="shared" ca="1" si="41"/>
        <v>0</v>
      </c>
      <c r="Q151" s="34">
        <f t="shared" ca="1" si="42"/>
        <v>0</v>
      </c>
      <c r="R151" s="17">
        <f t="shared" ca="1" si="33"/>
        <v>3.8947859791571217E-3</v>
      </c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</row>
    <row r="152" spans="1:35" x14ac:dyDescent="0.2">
      <c r="A152" s="120"/>
      <c r="B152" s="120"/>
      <c r="C152" s="120"/>
      <c r="D152" s="121">
        <f t="shared" si="30"/>
        <v>0</v>
      </c>
      <c r="E152" s="121">
        <f t="shared" si="30"/>
        <v>0</v>
      </c>
      <c r="F152" s="34">
        <f t="shared" si="31"/>
        <v>0</v>
      </c>
      <c r="G152" s="34">
        <f t="shared" si="31"/>
        <v>0</v>
      </c>
      <c r="H152" s="34">
        <f t="shared" si="34"/>
        <v>0</v>
      </c>
      <c r="I152" s="34">
        <f t="shared" si="35"/>
        <v>0</v>
      </c>
      <c r="J152" s="34">
        <f t="shared" si="36"/>
        <v>0</v>
      </c>
      <c r="K152" s="34">
        <f t="shared" si="37"/>
        <v>0</v>
      </c>
      <c r="L152" s="34">
        <f t="shared" si="38"/>
        <v>0</v>
      </c>
      <c r="M152" s="34">
        <f t="shared" ca="1" si="32"/>
        <v>-3.8947859791571217E-3</v>
      </c>
      <c r="N152" s="34">
        <f t="shared" ca="1" si="39"/>
        <v>0</v>
      </c>
      <c r="O152" s="122">
        <f t="shared" ca="1" si="40"/>
        <v>0</v>
      </c>
      <c r="P152" s="34">
        <f t="shared" ca="1" si="41"/>
        <v>0</v>
      </c>
      <c r="Q152" s="34">
        <f t="shared" ca="1" si="42"/>
        <v>0</v>
      </c>
      <c r="R152" s="17">
        <f t="shared" ca="1" si="33"/>
        <v>3.8947859791571217E-3</v>
      </c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</row>
    <row r="153" spans="1:35" x14ac:dyDescent="0.2">
      <c r="A153" s="120"/>
      <c r="B153" s="120"/>
      <c r="C153" s="120"/>
      <c r="D153" s="121">
        <f t="shared" si="30"/>
        <v>0</v>
      </c>
      <c r="E153" s="121">
        <f t="shared" si="30"/>
        <v>0</v>
      </c>
      <c r="F153" s="34">
        <f t="shared" si="31"/>
        <v>0</v>
      </c>
      <c r="G153" s="34">
        <f t="shared" si="31"/>
        <v>0</v>
      </c>
      <c r="H153" s="34">
        <f t="shared" si="34"/>
        <v>0</v>
      </c>
      <c r="I153" s="34">
        <f t="shared" si="35"/>
        <v>0</v>
      </c>
      <c r="J153" s="34">
        <f t="shared" si="36"/>
        <v>0</v>
      </c>
      <c r="K153" s="34">
        <f t="shared" si="37"/>
        <v>0</v>
      </c>
      <c r="L153" s="34">
        <f t="shared" si="38"/>
        <v>0</v>
      </c>
      <c r="M153" s="34">
        <f t="shared" ca="1" si="32"/>
        <v>-3.8947859791571217E-3</v>
      </c>
      <c r="N153" s="34">
        <f t="shared" ca="1" si="39"/>
        <v>0</v>
      </c>
      <c r="O153" s="122">
        <f t="shared" ca="1" si="40"/>
        <v>0</v>
      </c>
      <c r="P153" s="34">
        <f t="shared" ca="1" si="41"/>
        <v>0</v>
      </c>
      <c r="Q153" s="34">
        <f t="shared" ca="1" si="42"/>
        <v>0</v>
      </c>
      <c r="R153" s="17">
        <f t="shared" ca="1" si="33"/>
        <v>3.8947859791571217E-3</v>
      </c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</row>
    <row r="154" spans="1:35" x14ac:dyDescent="0.2">
      <c r="A154" s="120"/>
      <c r="B154" s="120"/>
      <c r="C154" s="120"/>
      <c r="D154" s="121">
        <f t="shared" si="30"/>
        <v>0</v>
      </c>
      <c r="E154" s="121">
        <f t="shared" si="30"/>
        <v>0</v>
      </c>
      <c r="F154" s="34">
        <f t="shared" si="31"/>
        <v>0</v>
      </c>
      <c r="G154" s="34">
        <f t="shared" si="31"/>
        <v>0</v>
      </c>
      <c r="H154" s="34">
        <f t="shared" si="34"/>
        <v>0</v>
      </c>
      <c r="I154" s="34">
        <f t="shared" si="35"/>
        <v>0</v>
      </c>
      <c r="J154" s="34">
        <f t="shared" si="36"/>
        <v>0</v>
      </c>
      <c r="K154" s="34">
        <f t="shared" si="37"/>
        <v>0</v>
      </c>
      <c r="L154" s="34">
        <f t="shared" si="38"/>
        <v>0</v>
      </c>
      <c r="M154" s="34">
        <f t="shared" ca="1" si="32"/>
        <v>-3.8947859791571217E-3</v>
      </c>
      <c r="N154" s="34">
        <f t="shared" ca="1" si="39"/>
        <v>0</v>
      </c>
      <c r="O154" s="122">
        <f t="shared" ca="1" si="40"/>
        <v>0</v>
      </c>
      <c r="P154" s="34">
        <f t="shared" ca="1" si="41"/>
        <v>0</v>
      </c>
      <c r="Q154" s="34">
        <f t="shared" ca="1" si="42"/>
        <v>0</v>
      </c>
      <c r="R154" s="17">
        <f t="shared" ca="1" si="33"/>
        <v>3.8947859791571217E-3</v>
      </c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</row>
    <row r="155" spans="1:35" x14ac:dyDescent="0.2">
      <c r="A155" s="120"/>
      <c r="B155" s="120"/>
      <c r="C155" s="120"/>
      <c r="D155" s="121">
        <f t="shared" si="30"/>
        <v>0</v>
      </c>
      <c r="E155" s="121">
        <f t="shared" si="30"/>
        <v>0</v>
      </c>
      <c r="F155" s="34">
        <f t="shared" si="31"/>
        <v>0</v>
      </c>
      <c r="G155" s="34">
        <f t="shared" si="31"/>
        <v>0</v>
      </c>
      <c r="H155" s="34">
        <f t="shared" si="34"/>
        <v>0</v>
      </c>
      <c r="I155" s="34">
        <f t="shared" si="35"/>
        <v>0</v>
      </c>
      <c r="J155" s="34">
        <f t="shared" si="36"/>
        <v>0</v>
      </c>
      <c r="K155" s="34">
        <f t="shared" si="37"/>
        <v>0</v>
      </c>
      <c r="L155" s="34">
        <f t="shared" si="38"/>
        <v>0</v>
      </c>
      <c r="M155" s="34">
        <f t="shared" ca="1" si="32"/>
        <v>-3.8947859791571217E-3</v>
      </c>
      <c r="N155" s="34">
        <f t="shared" ca="1" si="39"/>
        <v>0</v>
      </c>
      <c r="O155" s="122">
        <f t="shared" ca="1" si="40"/>
        <v>0</v>
      </c>
      <c r="P155" s="34">
        <f t="shared" ca="1" si="41"/>
        <v>0</v>
      </c>
      <c r="Q155" s="34">
        <f t="shared" ca="1" si="42"/>
        <v>0</v>
      </c>
      <c r="R155" s="17">
        <f t="shared" ca="1" si="33"/>
        <v>3.8947859791571217E-3</v>
      </c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</row>
    <row r="156" spans="1:35" x14ac:dyDescent="0.2">
      <c r="A156" s="120"/>
      <c r="B156" s="120"/>
      <c r="C156" s="120"/>
      <c r="D156" s="121">
        <f t="shared" si="30"/>
        <v>0</v>
      </c>
      <c r="E156" s="121">
        <f t="shared" si="30"/>
        <v>0</v>
      </c>
      <c r="F156" s="34">
        <f t="shared" si="31"/>
        <v>0</v>
      </c>
      <c r="G156" s="34">
        <f t="shared" si="31"/>
        <v>0</v>
      </c>
      <c r="H156" s="34">
        <f t="shared" si="34"/>
        <v>0</v>
      </c>
      <c r="I156" s="34">
        <f t="shared" si="35"/>
        <v>0</v>
      </c>
      <c r="J156" s="34">
        <f t="shared" si="36"/>
        <v>0</v>
      </c>
      <c r="K156" s="34">
        <f t="shared" si="37"/>
        <v>0</v>
      </c>
      <c r="L156" s="34">
        <f t="shared" si="38"/>
        <v>0</v>
      </c>
      <c r="M156" s="34">
        <f t="shared" ca="1" si="32"/>
        <v>-3.8947859791571217E-3</v>
      </c>
      <c r="N156" s="34">
        <f t="shared" ca="1" si="39"/>
        <v>0</v>
      </c>
      <c r="O156" s="122">
        <f t="shared" ca="1" si="40"/>
        <v>0</v>
      </c>
      <c r="P156" s="34">
        <f t="shared" ca="1" si="41"/>
        <v>0</v>
      </c>
      <c r="Q156" s="34">
        <f t="shared" ca="1" si="42"/>
        <v>0</v>
      </c>
      <c r="R156" s="17">
        <f t="shared" ca="1" si="33"/>
        <v>3.8947859791571217E-3</v>
      </c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</row>
    <row r="157" spans="1:35" x14ac:dyDescent="0.2">
      <c r="A157" s="120"/>
      <c r="B157" s="120"/>
      <c r="C157" s="120"/>
      <c r="D157" s="121">
        <f t="shared" si="30"/>
        <v>0</v>
      </c>
      <c r="E157" s="121">
        <f t="shared" si="30"/>
        <v>0</v>
      </c>
      <c r="F157" s="34">
        <f t="shared" si="31"/>
        <v>0</v>
      </c>
      <c r="G157" s="34">
        <f t="shared" si="31"/>
        <v>0</v>
      </c>
      <c r="H157" s="34">
        <f t="shared" si="34"/>
        <v>0</v>
      </c>
      <c r="I157" s="34">
        <f t="shared" si="35"/>
        <v>0</v>
      </c>
      <c r="J157" s="34">
        <f t="shared" si="36"/>
        <v>0</v>
      </c>
      <c r="K157" s="34">
        <f t="shared" si="37"/>
        <v>0</v>
      </c>
      <c r="L157" s="34">
        <f t="shared" si="38"/>
        <v>0</v>
      </c>
      <c r="M157" s="34">
        <f t="shared" ca="1" si="32"/>
        <v>-3.8947859791571217E-3</v>
      </c>
      <c r="N157" s="34">
        <f t="shared" ca="1" si="39"/>
        <v>0</v>
      </c>
      <c r="O157" s="122">
        <f t="shared" ca="1" si="40"/>
        <v>0</v>
      </c>
      <c r="P157" s="34">
        <f t="shared" ca="1" si="41"/>
        <v>0</v>
      </c>
      <c r="Q157" s="34">
        <f t="shared" ca="1" si="42"/>
        <v>0</v>
      </c>
      <c r="R157" s="17">
        <f t="shared" ca="1" si="33"/>
        <v>3.8947859791571217E-3</v>
      </c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</row>
    <row r="158" spans="1:35" x14ac:dyDescent="0.2">
      <c r="A158" s="120"/>
      <c r="B158" s="120"/>
      <c r="C158" s="120"/>
      <c r="D158" s="121">
        <f t="shared" si="30"/>
        <v>0</v>
      </c>
      <c r="E158" s="121">
        <f t="shared" si="30"/>
        <v>0</v>
      </c>
      <c r="F158" s="34">
        <f t="shared" si="31"/>
        <v>0</v>
      </c>
      <c r="G158" s="34">
        <f t="shared" si="31"/>
        <v>0</v>
      </c>
      <c r="H158" s="34">
        <f t="shared" si="34"/>
        <v>0</v>
      </c>
      <c r="I158" s="34">
        <f t="shared" si="35"/>
        <v>0</v>
      </c>
      <c r="J158" s="34">
        <f t="shared" si="36"/>
        <v>0</v>
      </c>
      <c r="K158" s="34">
        <f t="shared" si="37"/>
        <v>0</v>
      </c>
      <c r="L158" s="34">
        <f t="shared" si="38"/>
        <v>0</v>
      </c>
      <c r="M158" s="34">
        <f t="shared" ca="1" si="32"/>
        <v>-3.8947859791571217E-3</v>
      </c>
      <c r="N158" s="34">
        <f t="shared" ca="1" si="39"/>
        <v>0</v>
      </c>
      <c r="O158" s="122">
        <f t="shared" ca="1" si="40"/>
        <v>0</v>
      </c>
      <c r="P158" s="34">
        <f t="shared" ca="1" si="41"/>
        <v>0</v>
      </c>
      <c r="Q158" s="34">
        <f t="shared" ca="1" si="42"/>
        <v>0</v>
      </c>
      <c r="R158" s="17">
        <f t="shared" ca="1" si="33"/>
        <v>3.8947859791571217E-3</v>
      </c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</row>
    <row r="159" spans="1:35" x14ac:dyDescent="0.2">
      <c r="A159" s="120"/>
      <c r="B159" s="120"/>
      <c r="C159" s="120"/>
      <c r="D159" s="121">
        <f t="shared" si="30"/>
        <v>0</v>
      </c>
      <c r="E159" s="121">
        <f t="shared" si="30"/>
        <v>0</v>
      </c>
      <c r="F159" s="34">
        <f t="shared" si="31"/>
        <v>0</v>
      </c>
      <c r="G159" s="34">
        <f t="shared" si="31"/>
        <v>0</v>
      </c>
      <c r="H159" s="34">
        <f t="shared" si="34"/>
        <v>0</v>
      </c>
      <c r="I159" s="34">
        <f t="shared" si="35"/>
        <v>0</v>
      </c>
      <c r="J159" s="34">
        <f t="shared" si="36"/>
        <v>0</v>
      </c>
      <c r="K159" s="34">
        <f t="shared" si="37"/>
        <v>0</v>
      </c>
      <c r="L159" s="34">
        <f t="shared" si="38"/>
        <v>0</v>
      </c>
      <c r="M159" s="34">
        <f t="shared" ca="1" si="32"/>
        <v>-3.8947859791571217E-3</v>
      </c>
      <c r="N159" s="34">
        <f t="shared" ca="1" si="39"/>
        <v>0</v>
      </c>
      <c r="O159" s="122">
        <f t="shared" ca="1" si="40"/>
        <v>0</v>
      </c>
      <c r="P159" s="34">
        <f t="shared" ca="1" si="41"/>
        <v>0</v>
      </c>
      <c r="Q159" s="34">
        <f t="shared" ca="1" si="42"/>
        <v>0</v>
      </c>
      <c r="R159" s="17">
        <f t="shared" ca="1" si="33"/>
        <v>3.8947859791571217E-3</v>
      </c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</row>
    <row r="160" spans="1:35" x14ac:dyDescent="0.2">
      <c r="A160" s="120"/>
      <c r="B160" s="120"/>
      <c r="C160" s="120"/>
      <c r="D160" s="121">
        <f t="shared" si="30"/>
        <v>0</v>
      </c>
      <c r="E160" s="121">
        <f t="shared" si="30"/>
        <v>0</v>
      </c>
      <c r="F160" s="34">
        <f t="shared" si="31"/>
        <v>0</v>
      </c>
      <c r="G160" s="34">
        <f t="shared" si="31"/>
        <v>0</v>
      </c>
      <c r="H160" s="34">
        <f t="shared" si="34"/>
        <v>0</v>
      </c>
      <c r="I160" s="34">
        <f t="shared" si="35"/>
        <v>0</v>
      </c>
      <c r="J160" s="34">
        <f t="shared" si="36"/>
        <v>0</v>
      </c>
      <c r="K160" s="34">
        <f t="shared" si="37"/>
        <v>0</v>
      </c>
      <c r="L160" s="34">
        <f t="shared" si="38"/>
        <v>0</v>
      </c>
      <c r="M160" s="34">
        <f t="shared" ca="1" si="32"/>
        <v>-3.8947859791571217E-3</v>
      </c>
      <c r="N160" s="34">
        <f t="shared" ca="1" si="39"/>
        <v>0</v>
      </c>
      <c r="O160" s="122">
        <f t="shared" ca="1" si="40"/>
        <v>0</v>
      </c>
      <c r="P160" s="34">
        <f t="shared" ca="1" si="41"/>
        <v>0</v>
      </c>
      <c r="Q160" s="34">
        <f t="shared" ca="1" si="42"/>
        <v>0</v>
      </c>
      <c r="R160" s="17">
        <f t="shared" ca="1" si="33"/>
        <v>3.8947859791571217E-3</v>
      </c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</row>
    <row r="161" spans="1:35" x14ac:dyDescent="0.2">
      <c r="A161" s="120"/>
      <c r="B161" s="120"/>
      <c r="C161" s="120"/>
      <c r="D161" s="121">
        <f t="shared" si="30"/>
        <v>0</v>
      </c>
      <c r="E161" s="121">
        <f t="shared" si="30"/>
        <v>0</v>
      </c>
      <c r="F161" s="34">
        <f t="shared" si="31"/>
        <v>0</v>
      </c>
      <c r="G161" s="34">
        <f t="shared" si="31"/>
        <v>0</v>
      </c>
      <c r="H161" s="34">
        <f t="shared" si="34"/>
        <v>0</v>
      </c>
      <c r="I161" s="34">
        <f t="shared" si="35"/>
        <v>0</v>
      </c>
      <c r="J161" s="34">
        <f t="shared" si="36"/>
        <v>0</v>
      </c>
      <c r="K161" s="34">
        <f t="shared" si="37"/>
        <v>0</v>
      </c>
      <c r="L161" s="34">
        <f t="shared" si="38"/>
        <v>0</v>
      </c>
      <c r="M161" s="34">
        <f t="shared" ca="1" si="32"/>
        <v>-3.8947859791571217E-3</v>
      </c>
      <c r="N161" s="34">
        <f t="shared" ca="1" si="39"/>
        <v>0</v>
      </c>
      <c r="O161" s="122">
        <f t="shared" ca="1" si="40"/>
        <v>0</v>
      </c>
      <c r="P161" s="34">
        <f t="shared" ca="1" si="41"/>
        <v>0</v>
      </c>
      <c r="Q161" s="34">
        <f t="shared" ca="1" si="42"/>
        <v>0</v>
      </c>
      <c r="R161" s="17">
        <f t="shared" ca="1" si="33"/>
        <v>3.8947859791571217E-3</v>
      </c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</row>
    <row r="162" spans="1:35" x14ac:dyDescent="0.2">
      <c r="A162" s="120"/>
      <c r="B162" s="120"/>
      <c r="C162" s="120"/>
      <c r="D162" s="121">
        <f t="shared" si="30"/>
        <v>0</v>
      </c>
      <c r="E162" s="121">
        <f t="shared" si="30"/>
        <v>0</v>
      </c>
      <c r="F162" s="34">
        <f t="shared" si="31"/>
        <v>0</v>
      </c>
      <c r="G162" s="34">
        <f t="shared" si="31"/>
        <v>0</v>
      </c>
      <c r="H162" s="34">
        <f t="shared" si="34"/>
        <v>0</v>
      </c>
      <c r="I162" s="34">
        <f t="shared" si="35"/>
        <v>0</v>
      </c>
      <c r="J162" s="34">
        <f t="shared" si="36"/>
        <v>0</v>
      </c>
      <c r="K162" s="34">
        <f t="shared" si="37"/>
        <v>0</v>
      </c>
      <c r="L162" s="34">
        <f t="shared" si="38"/>
        <v>0</v>
      </c>
      <c r="M162" s="34">
        <f t="shared" ca="1" si="32"/>
        <v>-3.8947859791571217E-3</v>
      </c>
      <c r="N162" s="34">
        <f t="shared" ca="1" si="39"/>
        <v>0</v>
      </c>
      <c r="O162" s="122">
        <f t="shared" ca="1" si="40"/>
        <v>0</v>
      </c>
      <c r="P162" s="34">
        <f t="shared" ca="1" si="41"/>
        <v>0</v>
      </c>
      <c r="Q162" s="34">
        <f t="shared" ca="1" si="42"/>
        <v>0</v>
      </c>
      <c r="R162" s="17">
        <f t="shared" ca="1" si="33"/>
        <v>3.8947859791571217E-3</v>
      </c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</row>
    <row r="163" spans="1:35" x14ac:dyDescent="0.2">
      <c r="A163" s="120"/>
      <c r="B163" s="120"/>
      <c r="C163" s="120"/>
      <c r="D163" s="121">
        <f t="shared" si="30"/>
        <v>0</v>
      </c>
      <c r="E163" s="121">
        <f t="shared" si="30"/>
        <v>0</v>
      </c>
      <c r="F163" s="34">
        <f t="shared" si="31"/>
        <v>0</v>
      </c>
      <c r="G163" s="34">
        <f t="shared" si="31"/>
        <v>0</v>
      </c>
      <c r="H163" s="34">
        <f t="shared" si="34"/>
        <v>0</v>
      </c>
      <c r="I163" s="34">
        <f t="shared" si="35"/>
        <v>0</v>
      </c>
      <c r="J163" s="34">
        <f t="shared" si="36"/>
        <v>0</v>
      </c>
      <c r="K163" s="34">
        <f t="shared" si="37"/>
        <v>0</v>
      </c>
      <c r="L163" s="34">
        <f t="shared" si="38"/>
        <v>0</v>
      </c>
      <c r="M163" s="34">
        <f t="shared" ca="1" si="32"/>
        <v>-3.8947859791571217E-3</v>
      </c>
      <c r="N163" s="34">
        <f t="shared" ca="1" si="39"/>
        <v>0</v>
      </c>
      <c r="O163" s="122">
        <f t="shared" ca="1" si="40"/>
        <v>0</v>
      </c>
      <c r="P163" s="34">
        <f t="shared" ca="1" si="41"/>
        <v>0</v>
      </c>
      <c r="Q163" s="34">
        <f t="shared" ca="1" si="42"/>
        <v>0</v>
      </c>
      <c r="R163" s="17">
        <f t="shared" ca="1" si="33"/>
        <v>3.8947859791571217E-3</v>
      </c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</row>
    <row r="164" spans="1:35" x14ac:dyDescent="0.2">
      <c r="A164" s="120"/>
      <c r="B164" s="120"/>
      <c r="C164" s="120"/>
      <c r="D164" s="121">
        <f t="shared" si="30"/>
        <v>0</v>
      </c>
      <c r="E164" s="121">
        <f t="shared" si="30"/>
        <v>0</v>
      </c>
      <c r="F164" s="34">
        <f t="shared" si="31"/>
        <v>0</v>
      </c>
      <c r="G164" s="34">
        <f t="shared" si="31"/>
        <v>0</v>
      </c>
      <c r="H164" s="34">
        <f t="shared" si="34"/>
        <v>0</v>
      </c>
      <c r="I164" s="34">
        <f t="shared" si="35"/>
        <v>0</v>
      </c>
      <c r="J164" s="34">
        <f t="shared" si="36"/>
        <v>0</v>
      </c>
      <c r="K164" s="34">
        <f t="shared" si="37"/>
        <v>0</v>
      </c>
      <c r="L164" s="34">
        <f t="shared" si="38"/>
        <v>0</v>
      </c>
      <c r="M164" s="34">
        <f t="shared" ca="1" si="32"/>
        <v>-3.8947859791571217E-3</v>
      </c>
      <c r="N164" s="34">
        <f t="shared" ca="1" si="39"/>
        <v>0</v>
      </c>
      <c r="O164" s="122">
        <f t="shared" ca="1" si="40"/>
        <v>0</v>
      </c>
      <c r="P164" s="34">
        <f t="shared" ca="1" si="41"/>
        <v>0</v>
      </c>
      <c r="Q164" s="34">
        <f t="shared" ca="1" si="42"/>
        <v>0</v>
      </c>
      <c r="R164" s="17">
        <f t="shared" ca="1" si="33"/>
        <v>3.8947859791571217E-3</v>
      </c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</row>
    <row r="165" spans="1:35" x14ac:dyDescent="0.2">
      <c r="A165" s="120"/>
      <c r="B165" s="120"/>
      <c r="C165" s="120"/>
      <c r="D165" s="121">
        <f t="shared" si="30"/>
        <v>0</v>
      </c>
      <c r="E165" s="121">
        <f t="shared" si="30"/>
        <v>0</v>
      </c>
      <c r="F165" s="34">
        <f t="shared" si="31"/>
        <v>0</v>
      </c>
      <c r="G165" s="34">
        <f t="shared" si="31"/>
        <v>0</v>
      </c>
      <c r="H165" s="34">
        <f t="shared" si="34"/>
        <v>0</v>
      </c>
      <c r="I165" s="34">
        <f t="shared" si="35"/>
        <v>0</v>
      </c>
      <c r="J165" s="34">
        <f t="shared" si="36"/>
        <v>0</v>
      </c>
      <c r="K165" s="34">
        <f t="shared" si="37"/>
        <v>0</v>
      </c>
      <c r="L165" s="34">
        <f t="shared" si="38"/>
        <v>0</v>
      </c>
      <c r="M165" s="34">
        <f t="shared" ca="1" si="32"/>
        <v>-3.8947859791571217E-3</v>
      </c>
      <c r="N165" s="34">
        <f t="shared" ca="1" si="39"/>
        <v>0</v>
      </c>
      <c r="O165" s="122">
        <f t="shared" ca="1" si="40"/>
        <v>0</v>
      </c>
      <c r="P165" s="34">
        <f t="shared" ca="1" si="41"/>
        <v>0</v>
      </c>
      <c r="Q165" s="34">
        <f t="shared" ca="1" si="42"/>
        <v>0</v>
      </c>
      <c r="R165" s="17">
        <f t="shared" ca="1" si="33"/>
        <v>3.8947859791571217E-3</v>
      </c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</row>
    <row r="166" spans="1:35" x14ac:dyDescent="0.2">
      <c r="A166" s="120"/>
      <c r="B166" s="120"/>
      <c r="C166" s="120"/>
      <c r="D166" s="121">
        <f t="shared" si="30"/>
        <v>0</v>
      </c>
      <c r="E166" s="121">
        <f t="shared" si="30"/>
        <v>0</v>
      </c>
      <c r="F166" s="34">
        <f t="shared" si="31"/>
        <v>0</v>
      </c>
      <c r="G166" s="34">
        <f t="shared" si="31"/>
        <v>0</v>
      </c>
      <c r="H166" s="34">
        <f t="shared" si="34"/>
        <v>0</v>
      </c>
      <c r="I166" s="34">
        <f t="shared" si="35"/>
        <v>0</v>
      </c>
      <c r="J166" s="34">
        <f t="shared" si="36"/>
        <v>0</v>
      </c>
      <c r="K166" s="34">
        <f t="shared" si="37"/>
        <v>0</v>
      </c>
      <c r="L166" s="34">
        <f t="shared" si="38"/>
        <v>0</v>
      </c>
      <c r="M166" s="34">
        <f t="shared" ca="1" si="32"/>
        <v>-3.8947859791571217E-3</v>
      </c>
      <c r="N166" s="34">
        <f t="shared" ca="1" si="39"/>
        <v>0</v>
      </c>
      <c r="O166" s="122">
        <f t="shared" ca="1" si="40"/>
        <v>0</v>
      </c>
      <c r="P166" s="34">
        <f t="shared" ca="1" si="41"/>
        <v>0</v>
      </c>
      <c r="Q166" s="34">
        <f t="shared" ca="1" si="42"/>
        <v>0</v>
      </c>
      <c r="R166" s="17">
        <f t="shared" ca="1" si="33"/>
        <v>3.8947859791571217E-3</v>
      </c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</row>
    <row r="167" spans="1:35" x14ac:dyDescent="0.2">
      <c r="A167" s="120"/>
      <c r="B167" s="120"/>
      <c r="C167" s="120"/>
      <c r="D167" s="121">
        <f t="shared" si="30"/>
        <v>0</v>
      </c>
      <c r="E167" s="121">
        <f t="shared" si="30"/>
        <v>0</v>
      </c>
      <c r="F167" s="34">
        <f t="shared" si="31"/>
        <v>0</v>
      </c>
      <c r="G167" s="34">
        <f t="shared" si="31"/>
        <v>0</v>
      </c>
      <c r="H167" s="34">
        <f t="shared" si="34"/>
        <v>0</v>
      </c>
      <c r="I167" s="34">
        <f t="shared" si="35"/>
        <v>0</v>
      </c>
      <c r="J167" s="34">
        <f t="shared" si="36"/>
        <v>0</v>
      </c>
      <c r="K167" s="34">
        <f t="shared" si="37"/>
        <v>0</v>
      </c>
      <c r="L167" s="34">
        <f t="shared" si="38"/>
        <v>0</v>
      </c>
      <c r="M167" s="34">
        <f t="shared" ca="1" si="32"/>
        <v>-3.8947859791571217E-3</v>
      </c>
      <c r="N167" s="34">
        <f t="shared" ca="1" si="39"/>
        <v>0</v>
      </c>
      <c r="O167" s="122">
        <f t="shared" ca="1" si="40"/>
        <v>0</v>
      </c>
      <c r="P167" s="34">
        <f t="shared" ca="1" si="41"/>
        <v>0</v>
      </c>
      <c r="Q167" s="34">
        <f t="shared" ca="1" si="42"/>
        <v>0</v>
      </c>
      <c r="R167" s="17">
        <f t="shared" ca="1" si="33"/>
        <v>3.8947859791571217E-3</v>
      </c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</row>
    <row r="168" spans="1:35" x14ac:dyDescent="0.2">
      <c r="A168" s="120"/>
      <c r="B168" s="120"/>
      <c r="C168" s="120"/>
      <c r="D168" s="121">
        <f t="shared" si="30"/>
        <v>0</v>
      </c>
      <c r="E168" s="121">
        <f t="shared" si="30"/>
        <v>0</v>
      </c>
      <c r="F168" s="34">
        <f t="shared" si="31"/>
        <v>0</v>
      </c>
      <c r="G168" s="34">
        <f t="shared" si="31"/>
        <v>0</v>
      </c>
      <c r="H168" s="34">
        <f t="shared" si="34"/>
        <v>0</v>
      </c>
      <c r="I168" s="34">
        <f t="shared" si="35"/>
        <v>0</v>
      </c>
      <c r="J168" s="34">
        <f t="shared" si="36"/>
        <v>0</v>
      </c>
      <c r="K168" s="34">
        <f t="shared" si="37"/>
        <v>0</v>
      </c>
      <c r="L168" s="34">
        <f t="shared" si="38"/>
        <v>0</v>
      </c>
      <c r="M168" s="34">
        <f t="shared" ca="1" si="32"/>
        <v>-3.8947859791571217E-3</v>
      </c>
      <c r="N168" s="34">
        <f t="shared" ca="1" si="39"/>
        <v>0</v>
      </c>
      <c r="O168" s="122">
        <f t="shared" ca="1" si="40"/>
        <v>0</v>
      </c>
      <c r="P168" s="34">
        <f t="shared" ca="1" si="41"/>
        <v>0</v>
      </c>
      <c r="Q168" s="34">
        <f t="shared" ca="1" si="42"/>
        <v>0</v>
      </c>
      <c r="R168" s="17">
        <f t="shared" ca="1" si="33"/>
        <v>3.8947859791571217E-3</v>
      </c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</row>
    <row r="169" spans="1:35" x14ac:dyDescent="0.2">
      <c r="A169" s="120"/>
      <c r="B169" s="120"/>
      <c r="C169" s="120"/>
      <c r="D169" s="121">
        <f t="shared" si="30"/>
        <v>0</v>
      </c>
      <c r="E169" s="121">
        <f t="shared" si="30"/>
        <v>0</v>
      </c>
      <c r="F169" s="34">
        <f t="shared" si="31"/>
        <v>0</v>
      </c>
      <c r="G169" s="34">
        <f t="shared" si="31"/>
        <v>0</v>
      </c>
      <c r="H169" s="34">
        <f t="shared" si="34"/>
        <v>0</v>
      </c>
      <c r="I169" s="34">
        <f t="shared" si="35"/>
        <v>0</v>
      </c>
      <c r="J169" s="34">
        <f t="shared" si="36"/>
        <v>0</v>
      </c>
      <c r="K169" s="34">
        <f t="shared" si="37"/>
        <v>0</v>
      </c>
      <c r="L169" s="34">
        <f t="shared" si="38"/>
        <v>0</v>
      </c>
      <c r="M169" s="34">
        <f t="shared" ca="1" si="32"/>
        <v>-3.8947859791571217E-3</v>
      </c>
      <c r="N169" s="34">
        <f t="shared" ca="1" si="39"/>
        <v>0</v>
      </c>
      <c r="O169" s="122">
        <f t="shared" ca="1" si="40"/>
        <v>0</v>
      </c>
      <c r="P169" s="34">
        <f t="shared" ca="1" si="41"/>
        <v>0</v>
      </c>
      <c r="Q169" s="34">
        <f t="shared" ca="1" si="42"/>
        <v>0</v>
      </c>
      <c r="R169" s="17">
        <f t="shared" ca="1" si="33"/>
        <v>3.8947859791571217E-3</v>
      </c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</row>
    <row r="170" spans="1:35" x14ac:dyDescent="0.2">
      <c r="A170" s="120"/>
      <c r="B170" s="120"/>
      <c r="C170" s="120"/>
      <c r="D170" s="121">
        <f t="shared" si="30"/>
        <v>0</v>
      </c>
      <c r="E170" s="121">
        <f t="shared" si="30"/>
        <v>0</v>
      </c>
      <c r="F170" s="34">
        <f t="shared" si="31"/>
        <v>0</v>
      </c>
      <c r="G170" s="34">
        <f t="shared" si="31"/>
        <v>0</v>
      </c>
      <c r="H170" s="34">
        <f t="shared" si="34"/>
        <v>0</v>
      </c>
      <c r="I170" s="34">
        <f t="shared" si="35"/>
        <v>0</v>
      </c>
      <c r="J170" s="34">
        <f t="shared" si="36"/>
        <v>0</v>
      </c>
      <c r="K170" s="34">
        <f t="shared" si="37"/>
        <v>0</v>
      </c>
      <c r="L170" s="34">
        <f t="shared" si="38"/>
        <v>0</v>
      </c>
      <c r="M170" s="34">
        <f t="shared" ca="1" si="32"/>
        <v>-3.8947859791571217E-3</v>
      </c>
      <c r="N170" s="34">
        <f t="shared" ca="1" si="39"/>
        <v>0</v>
      </c>
      <c r="O170" s="122">
        <f t="shared" ca="1" si="40"/>
        <v>0</v>
      </c>
      <c r="P170" s="34">
        <f t="shared" ca="1" si="41"/>
        <v>0</v>
      </c>
      <c r="Q170" s="34">
        <f t="shared" ca="1" si="42"/>
        <v>0</v>
      </c>
      <c r="R170" s="17">
        <f t="shared" ca="1" si="33"/>
        <v>3.8947859791571217E-3</v>
      </c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</row>
    <row r="171" spans="1:35" x14ac:dyDescent="0.2">
      <c r="A171" s="120"/>
      <c r="B171" s="120"/>
      <c r="C171" s="120"/>
      <c r="D171" s="121">
        <f t="shared" si="30"/>
        <v>0</v>
      </c>
      <c r="E171" s="121">
        <f t="shared" si="30"/>
        <v>0</v>
      </c>
      <c r="F171" s="34">
        <f t="shared" si="31"/>
        <v>0</v>
      </c>
      <c r="G171" s="34">
        <f t="shared" si="31"/>
        <v>0</v>
      </c>
      <c r="H171" s="34">
        <f t="shared" si="34"/>
        <v>0</v>
      </c>
      <c r="I171" s="34">
        <f t="shared" si="35"/>
        <v>0</v>
      </c>
      <c r="J171" s="34">
        <f t="shared" si="36"/>
        <v>0</v>
      </c>
      <c r="K171" s="34">
        <f t="shared" si="37"/>
        <v>0</v>
      </c>
      <c r="L171" s="34">
        <f t="shared" si="38"/>
        <v>0</v>
      </c>
      <c r="M171" s="34">
        <f t="shared" ca="1" si="32"/>
        <v>-3.8947859791571217E-3</v>
      </c>
      <c r="N171" s="34">
        <f t="shared" ca="1" si="39"/>
        <v>0</v>
      </c>
      <c r="O171" s="122">
        <f t="shared" ca="1" si="40"/>
        <v>0</v>
      </c>
      <c r="P171" s="34">
        <f t="shared" ca="1" si="41"/>
        <v>0</v>
      </c>
      <c r="Q171" s="34">
        <f t="shared" ca="1" si="42"/>
        <v>0</v>
      </c>
      <c r="R171" s="17">
        <f t="shared" ca="1" si="33"/>
        <v>3.8947859791571217E-3</v>
      </c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</row>
    <row r="172" spans="1:35" x14ac:dyDescent="0.2">
      <c r="A172" s="120"/>
      <c r="B172" s="120"/>
      <c r="C172" s="120"/>
      <c r="D172" s="121">
        <f t="shared" si="30"/>
        <v>0</v>
      </c>
      <c r="E172" s="121">
        <f t="shared" si="30"/>
        <v>0</v>
      </c>
      <c r="F172" s="34">
        <f t="shared" si="31"/>
        <v>0</v>
      </c>
      <c r="G172" s="34">
        <f t="shared" si="31"/>
        <v>0</v>
      </c>
      <c r="H172" s="34">
        <f t="shared" si="34"/>
        <v>0</v>
      </c>
      <c r="I172" s="34">
        <f t="shared" si="35"/>
        <v>0</v>
      </c>
      <c r="J172" s="34">
        <f t="shared" si="36"/>
        <v>0</v>
      </c>
      <c r="K172" s="34">
        <f t="shared" si="37"/>
        <v>0</v>
      </c>
      <c r="L172" s="34">
        <f t="shared" si="38"/>
        <v>0</v>
      </c>
      <c r="M172" s="34">
        <f t="shared" ca="1" si="32"/>
        <v>-3.8947859791571217E-3</v>
      </c>
      <c r="N172" s="34">
        <f t="shared" ca="1" si="39"/>
        <v>0</v>
      </c>
      <c r="O172" s="122">
        <f t="shared" ca="1" si="40"/>
        <v>0</v>
      </c>
      <c r="P172" s="34">
        <f t="shared" ca="1" si="41"/>
        <v>0</v>
      </c>
      <c r="Q172" s="34">
        <f t="shared" ca="1" si="42"/>
        <v>0</v>
      </c>
      <c r="R172" s="17">
        <f t="shared" ca="1" si="33"/>
        <v>3.8947859791571217E-3</v>
      </c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</row>
    <row r="173" spans="1:35" x14ac:dyDescent="0.2">
      <c r="A173" s="120"/>
      <c r="B173" s="120"/>
      <c r="C173" s="120"/>
      <c r="D173" s="121">
        <f t="shared" si="30"/>
        <v>0</v>
      </c>
      <c r="E173" s="121">
        <f t="shared" si="30"/>
        <v>0</v>
      </c>
      <c r="F173" s="34">
        <f t="shared" si="31"/>
        <v>0</v>
      </c>
      <c r="G173" s="34">
        <f t="shared" si="31"/>
        <v>0</v>
      </c>
      <c r="H173" s="34">
        <f t="shared" si="34"/>
        <v>0</v>
      </c>
      <c r="I173" s="34">
        <f t="shared" si="35"/>
        <v>0</v>
      </c>
      <c r="J173" s="34">
        <f t="shared" si="36"/>
        <v>0</v>
      </c>
      <c r="K173" s="34">
        <f t="shared" si="37"/>
        <v>0</v>
      </c>
      <c r="L173" s="34">
        <f t="shared" si="38"/>
        <v>0</v>
      </c>
      <c r="M173" s="34">
        <f t="shared" ca="1" si="32"/>
        <v>-3.8947859791571217E-3</v>
      </c>
      <c r="N173" s="34">
        <f t="shared" ca="1" si="39"/>
        <v>0</v>
      </c>
      <c r="O173" s="122">
        <f t="shared" ca="1" si="40"/>
        <v>0</v>
      </c>
      <c r="P173" s="34">
        <f t="shared" ca="1" si="41"/>
        <v>0</v>
      </c>
      <c r="Q173" s="34">
        <f t="shared" ca="1" si="42"/>
        <v>0</v>
      </c>
      <c r="R173" s="17">
        <f t="shared" ca="1" si="33"/>
        <v>3.8947859791571217E-3</v>
      </c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</row>
    <row r="174" spans="1:35" x14ac:dyDescent="0.2">
      <c r="A174" s="120"/>
      <c r="B174" s="120"/>
      <c r="C174" s="120"/>
      <c r="D174" s="121">
        <f t="shared" si="30"/>
        <v>0</v>
      </c>
      <c r="E174" s="121">
        <f t="shared" si="30"/>
        <v>0</v>
      </c>
      <c r="F174" s="34">
        <f t="shared" si="31"/>
        <v>0</v>
      </c>
      <c r="G174" s="34">
        <f t="shared" si="31"/>
        <v>0</v>
      </c>
      <c r="H174" s="34">
        <f t="shared" si="34"/>
        <v>0</v>
      </c>
      <c r="I174" s="34">
        <f t="shared" si="35"/>
        <v>0</v>
      </c>
      <c r="J174" s="34">
        <f t="shared" si="36"/>
        <v>0</v>
      </c>
      <c r="K174" s="34">
        <f t="shared" si="37"/>
        <v>0</v>
      </c>
      <c r="L174" s="34">
        <f t="shared" si="38"/>
        <v>0</v>
      </c>
      <c r="M174" s="34">
        <f t="shared" ca="1" si="32"/>
        <v>-3.8947859791571217E-3</v>
      </c>
      <c r="N174" s="34">
        <f t="shared" ca="1" si="39"/>
        <v>0</v>
      </c>
      <c r="O174" s="122">
        <f t="shared" ca="1" si="40"/>
        <v>0</v>
      </c>
      <c r="P174" s="34">
        <f t="shared" ca="1" si="41"/>
        <v>0</v>
      </c>
      <c r="Q174" s="34">
        <f t="shared" ca="1" si="42"/>
        <v>0</v>
      </c>
      <c r="R174" s="17">
        <f t="shared" ca="1" si="33"/>
        <v>3.8947859791571217E-3</v>
      </c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</row>
    <row r="175" spans="1:35" x14ac:dyDescent="0.2">
      <c r="A175" s="120"/>
      <c r="B175" s="120"/>
      <c r="C175" s="120"/>
      <c r="D175" s="121">
        <f t="shared" si="30"/>
        <v>0</v>
      </c>
      <c r="E175" s="121">
        <f t="shared" si="30"/>
        <v>0</v>
      </c>
      <c r="F175" s="34">
        <f t="shared" si="31"/>
        <v>0</v>
      </c>
      <c r="G175" s="34">
        <f t="shared" si="31"/>
        <v>0</v>
      </c>
      <c r="H175" s="34">
        <f t="shared" si="34"/>
        <v>0</v>
      </c>
      <c r="I175" s="34">
        <f t="shared" si="35"/>
        <v>0</v>
      </c>
      <c r="J175" s="34">
        <f t="shared" si="36"/>
        <v>0</v>
      </c>
      <c r="K175" s="34">
        <f t="shared" si="37"/>
        <v>0</v>
      </c>
      <c r="L175" s="34">
        <f t="shared" si="38"/>
        <v>0</v>
      </c>
      <c r="M175" s="34">
        <f t="shared" ca="1" si="32"/>
        <v>-3.8947859791571217E-3</v>
      </c>
      <c r="N175" s="34">
        <f t="shared" ca="1" si="39"/>
        <v>0</v>
      </c>
      <c r="O175" s="122">
        <f t="shared" ca="1" si="40"/>
        <v>0</v>
      </c>
      <c r="P175" s="34">
        <f t="shared" ca="1" si="41"/>
        <v>0</v>
      </c>
      <c r="Q175" s="34">
        <f t="shared" ca="1" si="42"/>
        <v>0</v>
      </c>
      <c r="R175" s="17">
        <f t="shared" ca="1" si="33"/>
        <v>3.8947859791571217E-3</v>
      </c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</row>
    <row r="176" spans="1:35" x14ac:dyDescent="0.2">
      <c r="A176" s="120"/>
      <c r="B176" s="120"/>
      <c r="C176" s="120"/>
      <c r="D176" s="121">
        <f t="shared" si="30"/>
        <v>0</v>
      </c>
      <c r="E176" s="121">
        <f t="shared" si="30"/>
        <v>0</v>
      </c>
      <c r="F176" s="34">
        <f t="shared" si="31"/>
        <v>0</v>
      </c>
      <c r="G176" s="34">
        <f t="shared" si="31"/>
        <v>0</v>
      </c>
      <c r="H176" s="34">
        <f t="shared" si="34"/>
        <v>0</v>
      </c>
      <c r="I176" s="34">
        <f t="shared" si="35"/>
        <v>0</v>
      </c>
      <c r="J176" s="34">
        <f t="shared" si="36"/>
        <v>0</v>
      </c>
      <c r="K176" s="34">
        <f t="shared" si="37"/>
        <v>0</v>
      </c>
      <c r="L176" s="34">
        <f t="shared" si="38"/>
        <v>0</v>
      </c>
      <c r="M176" s="34">
        <f t="shared" ca="1" si="32"/>
        <v>-3.8947859791571217E-3</v>
      </c>
      <c r="N176" s="34">
        <f t="shared" ca="1" si="39"/>
        <v>0</v>
      </c>
      <c r="O176" s="122">
        <f t="shared" ca="1" si="40"/>
        <v>0</v>
      </c>
      <c r="P176" s="34">
        <f t="shared" ca="1" si="41"/>
        <v>0</v>
      </c>
      <c r="Q176" s="34">
        <f t="shared" ca="1" si="42"/>
        <v>0</v>
      </c>
      <c r="R176" s="17">
        <f t="shared" ca="1" si="33"/>
        <v>3.8947859791571217E-3</v>
      </c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</row>
    <row r="177" spans="1:35" x14ac:dyDescent="0.2">
      <c r="A177" s="120"/>
      <c r="B177" s="120"/>
      <c r="C177" s="120"/>
      <c r="D177" s="121">
        <f t="shared" si="30"/>
        <v>0</v>
      </c>
      <c r="E177" s="121">
        <f t="shared" si="30"/>
        <v>0</v>
      </c>
      <c r="F177" s="34">
        <f t="shared" si="31"/>
        <v>0</v>
      </c>
      <c r="G177" s="34">
        <f t="shared" si="31"/>
        <v>0</v>
      </c>
      <c r="H177" s="34">
        <f t="shared" si="34"/>
        <v>0</v>
      </c>
      <c r="I177" s="34">
        <f t="shared" si="35"/>
        <v>0</v>
      </c>
      <c r="J177" s="34">
        <f t="shared" si="36"/>
        <v>0</v>
      </c>
      <c r="K177" s="34">
        <f t="shared" si="37"/>
        <v>0</v>
      </c>
      <c r="L177" s="34">
        <f t="shared" si="38"/>
        <v>0</v>
      </c>
      <c r="M177" s="34">
        <f t="shared" ca="1" si="32"/>
        <v>-3.8947859791571217E-3</v>
      </c>
      <c r="N177" s="34">
        <f t="shared" ca="1" si="39"/>
        <v>0</v>
      </c>
      <c r="O177" s="122">
        <f t="shared" ca="1" si="40"/>
        <v>0</v>
      </c>
      <c r="P177" s="34">
        <f t="shared" ca="1" si="41"/>
        <v>0</v>
      </c>
      <c r="Q177" s="34">
        <f t="shared" ca="1" si="42"/>
        <v>0</v>
      </c>
      <c r="R177" s="17">
        <f t="shared" ca="1" si="33"/>
        <v>3.8947859791571217E-3</v>
      </c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</row>
    <row r="178" spans="1:35" x14ac:dyDescent="0.2">
      <c r="A178" s="120"/>
      <c r="B178" s="120"/>
      <c r="C178" s="120"/>
      <c r="D178" s="121">
        <f t="shared" si="30"/>
        <v>0</v>
      </c>
      <c r="E178" s="121">
        <f t="shared" si="30"/>
        <v>0</v>
      </c>
      <c r="F178" s="34">
        <f t="shared" si="31"/>
        <v>0</v>
      </c>
      <c r="G178" s="34">
        <f t="shared" si="31"/>
        <v>0</v>
      </c>
      <c r="H178" s="34">
        <f t="shared" si="34"/>
        <v>0</v>
      </c>
      <c r="I178" s="34">
        <f t="shared" si="35"/>
        <v>0</v>
      </c>
      <c r="J178" s="34">
        <f t="shared" si="36"/>
        <v>0</v>
      </c>
      <c r="K178" s="34">
        <f t="shared" si="37"/>
        <v>0</v>
      </c>
      <c r="L178" s="34">
        <f t="shared" si="38"/>
        <v>0</v>
      </c>
      <c r="M178" s="34">
        <f t="shared" ca="1" si="32"/>
        <v>-3.8947859791571217E-3</v>
      </c>
      <c r="N178" s="34">
        <f t="shared" ca="1" si="39"/>
        <v>0</v>
      </c>
      <c r="O178" s="122">
        <f t="shared" ca="1" si="40"/>
        <v>0</v>
      </c>
      <c r="P178" s="34">
        <f t="shared" ca="1" si="41"/>
        <v>0</v>
      </c>
      <c r="Q178" s="34">
        <f t="shared" ca="1" si="42"/>
        <v>0</v>
      </c>
      <c r="R178" s="17">
        <f t="shared" ca="1" si="33"/>
        <v>3.8947859791571217E-3</v>
      </c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</row>
    <row r="179" spans="1:35" x14ac:dyDescent="0.2">
      <c r="A179" s="120"/>
      <c r="B179" s="120"/>
      <c r="C179" s="120"/>
      <c r="D179" s="121">
        <f t="shared" si="30"/>
        <v>0</v>
      </c>
      <c r="E179" s="121">
        <f t="shared" si="30"/>
        <v>0</v>
      </c>
      <c r="F179" s="34">
        <f t="shared" si="31"/>
        <v>0</v>
      </c>
      <c r="G179" s="34">
        <f t="shared" si="31"/>
        <v>0</v>
      </c>
      <c r="H179" s="34">
        <f t="shared" si="34"/>
        <v>0</v>
      </c>
      <c r="I179" s="34">
        <f t="shared" si="35"/>
        <v>0</v>
      </c>
      <c r="J179" s="34">
        <f t="shared" si="36"/>
        <v>0</v>
      </c>
      <c r="K179" s="34">
        <f t="shared" si="37"/>
        <v>0</v>
      </c>
      <c r="L179" s="34">
        <f t="shared" si="38"/>
        <v>0</v>
      </c>
      <c r="M179" s="34">
        <f t="shared" ca="1" si="32"/>
        <v>-3.8947859791571217E-3</v>
      </c>
      <c r="N179" s="34">
        <f t="shared" ca="1" si="39"/>
        <v>0</v>
      </c>
      <c r="O179" s="122">
        <f t="shared" ca="1" si="40"/>
        <v>0</v>
      </c>
      <c r="P179" s="34">
        <f t="shared" ca="1" si="41"/>
        <v>0</v>
      </c>
      <c r="Q179" s="34">
        <f t="shared" ca="1" si="42"/>
        <v>0</v>
      </c>
      <c r="R179" s="17">
        <f t="shared" ca="1" si="33"/>
        <v>3.8947859791571217E-3</v>
      </c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</row>
    <row r="180" spans="1:35" x14ac:dyDescent="0.2">
      <c r="A180" s="120"/>
      <c r="B180" s="120"/>
      <c r="C180" s="120"/>
      <c r="D180" s="121">
        <f t="shared" si="30"/>
        <v>0</v>
      </c>
      <c r="E180" s="121">
        <f t="shared" si="30"/>
        <v>0</v>
      </c>
      <c r="F180" s="34">
        <f t="shared" si="31"/>
        <v>0</v>
      </c>
      <c r="G180" s="34">
        <f t="shared" si="31"/>
        <v>0</v>
      </c>
      <c r="H180" s="34">
        <f t="shared" si="34"/>
        <v>0</v>
      </c>
      <c r="I180" s="34">
        <f t="shared" si="35"/>
        <v>0</v>
      </c>
      <c r="J180" s="34">
        <f t="shared" si="36"/>
        <v>0</v>
      </c>
      <c r="K180" s="34">
        <f t="shared" si="37"/>
        <v>0</v>
      </c>
      <c r="L180" s="34">
        <f t="shared" si="38"/>
        <v>0</v>
      </c>
      <c r="M180" s="34">
        <f t="shared" ca="1" si="32"/>
        <v>-3.8947859791571217E-3</v>
      </c>
      <c r="N180" s="34">
        <f t="shared" ca="1" si="39"/>
        <v>0</v>
      </c>
      <c r="O180" s="122">
        <f t="shared" ca="1" si="40"/>
        <v>0</v>
      </c>
      <c r="P180" s="34">
        <f t="shared" ca="1" si="41"/>
        <v>0</v>
      </c>
      <c r="Q180" s="34">
        <f t="shared" ca="1" si="42"/>
        <v>0</v>
      </c>
      <c r="R180" s="17">
        <f t="shared" ca="1" si="33"/>
        <v>3.8947859791571217E-3</v>
      </c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</row>
    <row r="181" spans="1:35" x14ac:dyDescent="0.2">
      <c r="A181" s="120"/>
      <c r="B181" s="120"/>
      <c r="C181" s="120"/>
      <c r="D181" s="121">
        <f t="shared" si="30"/>
        <v>0</v>
      </c>
      <c r="E181" s="121">
        <f t="shared" si="30"/>
        <v>0</v>
      </c>
      <c r="F181" s="34">
        <f t="shared" si="31"/>
        <v>0</v>
      </c>
      <c r="G181" s="34">
        <f t="shared" si="31"/>
        <v>0</v>
      </c>
      <c r="H181" s="34">
        <f t="shared" si="34"/>
        <v>0</v>
      </c>
      <c r="I181" s="34">
        <f t="shared" si="35"/>
        <v>0</v>
      </c>
      <c r="J181" s="34">
        <f t="shared" si="36"/>
        <v>0</v>
      </c>
      <c r="K181" s="34">
        <f t="shared" si="37"/>
        <v>0</v>
      </c>
      <c r="L181" s="34">
        <f t="shared" si="38"/>
        <v>0</v>
      </c>
      <c r="M181" s="34">
        <f t="shared" ca="1" si="32"/>
        <v>-3.8947859791571217E-3</v>
      </c>
      <c r="N181" s="34">
        <f t="shared" ca="1" si="39"/>
        <v>0</v>
      </c>
      <c r="O181" s="122">
        <f t="shared" ca="1" si="40"/>
        <v>0</v>
      </c>
      <c r="P181" s="34">
        <f t="shared" ca="1" si="41"/>
        <v>0</v>
      </c>
      <c r="Q181" s="34">
        <f t="shared" ca="1" si="42"/>
        <v>0</v>
      </c>
      <c r="R181" s="17">
        <f t="shared" ca="1" si="33"/>
        <v>3.8947859791571217E-3</v>
      </c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</row>
    <row r="182" spans="1:35" x14ac:dyDescent="0.2">
      <c r="A182" s="120"/>
      <c r="B182" s="120"/>
      <c r="C182" s="120"/>
      <c r="D182" s="121">
        <f t="shared" si="30"/>
        <v>0</v>
      </c>
      <c r="E182" s="121">
        <f t="shared" si="30"/>
        <v>0</v>
      </c>
      <c r="F182" s="34">
        <f t="shared" si="31"/>
        <v>0</v>
      </c>
      <c r="G182" s="34">
        <f t="shared" si="31"/>
        <v>0</v>
      </c>
      <c r="H182" s="34">
        <f t="shared" si="34"/>
        <v>0</v>
      </c>
      <c r="I182" s="34">
        <f t="shared" si="35"/>
        <v>0</v>
      </c>
      <c r="J182" s="34">
        <f t="shared" si="36"/>
        <v>0</v>
      </c>
      <c r="K182" s="34">
        <f t="shared" si="37"/>
        <v>0</v>
      </c>
      <c r="L182" s="34">
        <f t="shared" si="38"/>
        <v>0</v>
      </c>
      <c r="M182" s="34">
        <f t="shared" ca="1" si="32"/>
        <v>-3.8947859791571217E-3</v>
      </c>
      <c r="N182" s="34">
        <f t="shared" ca="1" si="39"/>
        <v>0</v>
      </c>
      <c r="O182" s="122">
        <f t="shared" ca="1" si="40"/>
        <v>0</v>
      </c>
      <c r="P182" s="34">
        <f t="shared" ca="1" si="41"/>
        <v>0</v>
      </c>
      <c r="Q182" s="34">
        <f t="shared" ca="1" si="42"/>
        <v>0</v>
      </c>
      <c r="R182" s="17">
        <f t="shared" ca="1" si="33"/>
        <v>3.8947859791571217E-3</v>
      </c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</row>
    <row r="183" spans="1:35" x14ac:dyDescent="0.2">
      <c r="A183" s="120"/>
      <c r="B183" s="120"/>
      <c r="C183" s="120"/>
      <c r="D183" s="121">
        <f t="shared" si="30"/>
        <v>0</v>
      </c>
      <c r="E183" s="121">
        <f t="shared" si="30"/>
        <v>0</v>
      </c>
      <c r="F183" s="34">
        <f t="shared" si="31"/>
        <v>0</v>
      </c>
      <c r="G183" s="34">
        <f t="shared" si="31"/>
        <v>0</v>
      </c>
      <c r="H183" s="34">
        <f t="shared" si="34"/>
        <v>0</v>
      </c>
      <c r="I183" s="34">
        <f t="shared" si="35"/>
        <v>0</v>
      </c>
      <c r="J183" s="34">
        <f t="shared" si="36"/>
        <v>0</v>
      </c>
      <c r="K183" s="34">
        <f t="shared" si="37"/>
        <v>0</v>
      </c>
      <c r="L183" s="34">
        <f t="shared" si="38"/>
        <v>0</v>
      </c>
      <c r="M183" s="34">
        <f t="shared" ca="1" si="32"/>
        <v>-3.8947859791571217E-3</v>
      </c>
      <c r="N183" s="34">
        <f t="shared" ca="1" si="39"/>
        <v>0</v>
      </c>
      <c r="O183" s="122">
        <f t="shared" ca="1" si="40"/>
        <v>0</v>
      </c>
      <c r="P183" s="34">
        <f t="shared" ca="1" si="41"/>
        <v>0</v>
      </c>
      <c r="Q183" s="34">
        <f t="shared" ca="1" si="42"/>
        <v>0</v>
      </c>
      <c r="R183" s="17">
        <f t="shared" ca="1" si="33"/>
        <v>3.8947859791571217E-3</v>
      </c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</row>
    <row r="184" spans="1:35" x14ac:dyDescent="0.2">
      <c r="A184" s="120"/>
      <c r="B184" s="120"/>
      <c r="C184" s="120"/>
      <c r="D184" s="121">
        <f t="shared" si="30"/>
        <v>0</v>
      </c>
      <c r="E184" s="121">
        <f t="shared" si="30"/>
        <v>0</v>
      </c>
      <c r="F184" s="34">
        <f t="shared" si="31"/>
        <v>0</v>
      </c>
      <c r="G184" s="34">
        <f t="shared" si="31"/>
        <v>0</v>
      </c>
      <c r="H184" s="34">
        <f t="shared" si="34"/>
        <v>0</v>
      </c>
      <c r="I184" s="34">
        <f t="shared" si="35"/>
        <v>0</v>
      </c>
      <c r="J184" s="34">
        <f t="shared" si="36"/>
        <v>0</v>
      </c>
      <c r="K184" s="34">
        <f t="shared" si="37"/>
        <v>0</v>
      </c>
      <c r="L184" s="34">
        <f t="shared" si="38"/>
        <v>0</v>
      </c>
      <c r="M184" s="34">
        <f t="shared" ca="1" si="32"/>
        <v>-3.8947859791571217E-3</v>
      </c>
      <c r="N184" s="34">
        <f t="shared" ca="1" si="39"/>
        <v>0</v>
      </c>
      <c r="O184" s="122">
        <f t="shared" ca="1" si="40"/>
        <v>0</v>
      </c>
      <c r="P184" s="34">
        <f t="shared" ca="1" si="41"/>
        <v>0</v>
      </c>
      <c r="Q184" s="34">
        <f t="shared" ca="1" si="42"/>
        <v>0</v>
      </c>
      <c r="R184" s="17">
        <f t="shared" ca="1" si="33"/>
        <v>3.8947859791571217E-3</v>
      </c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</row>
    <row r="185" spans="1:35" x14ac:dyDescent="0.2">
      <c r="A185" s="120"/>
      <c r="B185" s="120"/>
      <c r="C185" s="120"/>
      <c r="D185" s="121">
        <f t="shared" si="30"/>
        <v>0</v>
      </c>
      <c r="E185" s="121">
        <f t="shared" si="30"/>
        <v>0</v>
      </c>
      <c r="F185" s="34">
        <f t="shared" si="31"/>
        <v>0</v>
      </c>
      <c r="G185" s="34">
        <f t="shared" si="31"/>
        <v>0</v>
      </c>
      <c r="H185" s="34">
        <f t="shared" si="34"/>
        <v>0</v>
      </c>
      <c r="I185" s="34">
        <f t="shared" si="35"/>
        <v>0</v>
      </c>
      <c r="J185" s="34">
        <f t="shared" si="36"/>
        <v>0</v>
      </c>
      <c r="K185" s="34">
        <f t="shared" si="37"/>
        <v>0</v>
      </c>
      <c r="L185" s="34">
        <f t="shared" si="38"/>
        <v>0</v>
      </c>
      <c r="M185" s="34">
        <f t="shared" ca="1" si="32"/>
        <v>-3.8947859791571217E-3</v>
      </c>
      <c r="N185" s="34">
        <f t="shared" ca="1" si="39"/>
        <v>0</v>
      </c>
      <c r="O185" s="122">
        <f t="shared" ca="1" si="40"/>
        <v>0</v>
      </c>
      <c r="P185" s="34">
        <f t="shared" ca="1" si="41"/>
        <v>0</v>
      </c>
      <c r="Q185" s="34">
        <f t="shared" ca="1" si="42"/>
        <v>0</v>
      </c>
      <c r="R185" s="17">
        <f t="shared" ca="1" si="33"/>
        <v>3.8947859791571217E-3</v>
      </c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</row>
    <row r="186" spans="1:35" x14ac:dyDescent="0.2">
      <c r="A186" s="120"/>
      <c r="B186" s="120"/>
      <c r="C186" s="120"/>
      <c r="D186" s="121">
        <f t="shared" si="30"/>
        <v>0</v>
      </c>
      <c r="E186" s="121">
        <f t="shared" si="30"/>
        <v>0</v>
      </c>
      <c r="F186" s="34">
        <f t="shared" si="31"/>
        <v>0</v>
      </c>
      <c r="G186" s="34">
        <f t="shared" si="31"/>
        <v>0</v>
      </c>
      <c r="H186" s="34">
        <f t="shared" si="34"/>
        <v>0</v>
      </c>
      <c r="I186" s="34">
        <f t="shared" si="35"/>
        <v>0</v>
      </c>
      <c r="J186" s="34">
        <f t="shared" si="36"/>
        <v>0</v>
      </c>
      <c r="K186" s="34">
        <f t="shared" si="37"/>
        <v>0</v>
      </c>
      <c r="L186" s="34">
        <f t="shared" si="38"/>
        <v>0</v>
      </c>
      <c r="M186" s="34">
        <f t="shared" ca="1" si="32"/>
        <v>-3.8947859791571217E-3</v>
      </c>
      <c r="N186" s="34">
        <f t="shared" ca="1" si="39"/>
        <v>0</v>
      </c>
      <c r="O186" s="122">
        <f t="shared" ca="1" si="40"/>
        <v>0</v>
      </c>
      <c r="P186" s="34">
        <f t="shared" ca="1" si="41"/>
        <v>0</v>
      </c>
      <c r="Q186" s="34">
        <f t="shared" ca="1" si="42"/>
        <v>0</v>
      </c>
      <c r="R186" s="17">
        <f t="shared" ca="1" si="33"/>
        <v>3.8947859791571217E-3</v>
      </c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</row>
    <row r="187" spans="1:35" x14ac:dyDescent="0.2">
      <c r="A187" s="120"/>
      <c r="B187" s="120"/>
      <c r="C187" s="120"/>
      <c r="D187" s="121">
        <f t="shared" si="30"/>
        <v>0</v>
      </c>
      <c r="E187" s="121">
        <f t="shared" si="30"/>
        <v>0</v>
      </c>
      <c r="F187" s="34">
        <f t="shared" si="31"/>
        <v>0</v>
      </c>
      <c r="G187" s="34">
        <f t="shared" si="31"/>
        <v>0</v>
      </c>
      <c r="H187" s="34">
        <f t="shared" si="34"/>
        <v>0</v>
      </c>
      <c r="I187" s="34">
        <f t="shared" si="35"/>
        <v>0</v>
      </c>
      <c r="J187" s="34">
        <f t="shared" si="36"/>
        <v>0</v>
      </c>
      <c r="K187" s="34">
        <f t="shared" si="37"/>
        <v>0</v>
      </c>
      <c r="L187" s="34">
        <f t="shared" si="38"/>
        <v>0</v>
      </c>
      <c r="M187" s="34">
        <f t="shared" ca="1" si="32"/>
        <v>-3.8947859791571217E-3</v>
      </c>
      <c r="N187" s="34">
        <f t="shared" ca="1" si="39"/>
        <v>0</v>
      </c>
      <c r="O187" s="122">
        <f t="shared" ca="1" si="40"/>
        <v>0</v>
      </c>
      <c r="P187" s="34">
        <f t="shared" ca="1" si="41"/>
        <v>0</v>
      </c>
      <c r="Q187" s="34">
        <f t="shared" ca="1" si="42"/>
        <v>0</v>
      </c>
      <c r="R187" s="17">
        <f t="shared" ca="1" si="33"/>
        <v>3.8947859791571217E-3</v>
      </c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</row>
    <row r="188" spans="1:35" x14ac:dyDescent="0.2">
      <c r="A188" s="120"/>
      <c r="B188" s="120"/>
      <c r="C188" s="120"/>
      <c r="D188" s="121">
        <f t="shared" si="30"/>
        <v>0</v>
      </c>
      <c r="E188" s="121">
        <f t="shared" si="30"/>
        <v>0</v>
      </c>
      <c r="F188" s="34">
        <f t="shared" si="31"/>
        <v>0</v>
      </c>
      <c r="G188" s="34">
        <f t="shared" si="31"/>
        <v>0</v>
      </c>
      <c r="H188" s="34">
        <f t="shared" si="34"/>
        <v>0</v>
      </c>
      <c r="I188" s="34">
        <f t="shared" si="35"/>
        <v>0</v>
      </c>
      <c r="J188" s="34">
        <f t="shared" si="36"/>
        <v>0</v>
      </c>
      <c r="K188" s="34">
        <f t="shared" si="37"/>
        <v>0</v>
      </c>
      <c r="L188" s="34">
        <f t="shared" si="38"/>
        <v>0</v>
      </c>
      <c r="M188" s="34">
        <f t="shared" ca="1" si="32"/>
        <v>-3.8947859791571217E-3</v>
      </c>
      <c r="N188" s="34">
        <f t="shared" ca="1" si="39"/>
        <v>0</v>
      </c>
      <c r="O188" s="122">
        <f t="shared" ca="1" si="40"/>
        <v>0</v>
      </c>
      <c r="P188" s="34">
        <f t="shared" ca="1" si="41"/>
        <v>0</v>
      </c>
      <c r="Q188" s="34">
        <f t="shared" ca="1" si="42"/>
        <v>0</v>
      </c>
      <c r="R188" s="17">
        <f t="shared" ca="1" si="33"/>
        <v>3.8947859791571217E-3</v>
      </c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</row>
    <row r="189" spans="1:35" x14ac:dyDescent="0.2">
      <c r="A189" s="120"/>
      <c r="B189" s="120"/>
      <c r="C189" s="120"/>
      <c r="D189" s="121">
        <f t="shared" si="30"/>
        <v>0</v>
      </c>
      <c r="E189" s="121">
        <f t="shared" si="30"/>
        <v>0</v>
      </c>
      <c r="F189" s="34">
        <f t="shared" si="31"/>
        <v>0</v>
      </c>
      <c r="G189" s="34">
        <f t="shared" si="31"/>
        <v>0</v>
      </c>
      <c r="H189" s="34">
        <f t="shared" si="34"/>
        <v>0</v>
      </c>
      <c r="I189" s="34">
        <f t="shared" si="35"/>
        <v>0</v>
      </c>
      <c r="J189" s="34">
        <f t="shared" si="36"/>
        <v>0</v>
      </c>
      <c r="K189" s="34">
        <f t="shared" si="37"/>
        <v>0</v>
      </c>
      <c r="L189" s="34">
        <f t="shared" si="38"/>
        <v>0</v>
      </c>
      <c r="M189" s="34">
        <f t="shared" ca="1" si="32"/>
        <v>-3.8947859791571217E-3</v>
      </c>
      <c r="N189" s="34">
        <f t="shared" ca="1" si="39"/>
        <v>0</v>
      </c>
      <c r="O189" s="122">
        <f t="shared" ca="1" si="40"/>
        <v>0</v>
      </c>
      <c r="P189" s="34">
        <f t="shared" ca="1" si="41"/>
        <v>0</v>
      </c>
      <c r="Q189" s="34">
        <f t="shared" ca="1" si="42"/>
        <v>0</v>
      </c>
      <c r="R189" s="17">
        <f t="shared" ca="1" si="33"/>
        <v>3.8947859791571217E-3</v>
      </c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</row>
    <row r="190" spans="1:35" x14ac:dyDescent="0.2">
      <c r="A190" s="120"/>
      <c r="B190" s="120"/>
      <c r="C190" s="120"/>
      <c r="D190" s="121">
        <f t="shared" si="30"/>
        <v>0</v>
      </c>
      <c r="E190" s="121">
        <f t="shared" si="30"/>
        <v>0</v>
      </c>
      <c r="F190" s="34">
        <f t="shared" si="31"/>
        <v>0</v>
      </c>
      <c r="G190" s="34">
        <f t="shared" si="31"/>
        <v>0</v>
      </c>
      <c r="H190" s="34">
        <f t="shared" si="34"/>
        <v>0</v>
      </c>
      <c r="I190" s="34">
        <f t="shared" si="35"/>
        <v>0</v>
      </c>
      <c r="J190" s="34">
        <f t="shared" si="36"/>
        <v>0</v>
      </c>
      <c r="K190" s="34">
        <f t="shared" si="37"/>
        <v>0</v>
      </c>
      <c r="L190" s="34">
        <f t="shared" si="38"/>
        <v>0</v>
      </c>
      <c r="M190" s="34">
        <f t="shared" ca="1" si="32"/>
        <v>-3.8947859791571217E-3</v>
      </c>
      <c r="N190" s="34">
        <f t="shared" ca="1" si="39"/>
        <v>0</v>
      </c>
      <c r="O190" s="122">
        <f t="shared" ca="1" si="40"/>
        <v>0</v>
      </c>
      <c r="P190" s="34">
        <f t="shared" ca="1" si="41"/>
        <v>0</v>
      </c>
      <c r="Q190" s="34">
        <f t="shared" ca="1" si="42"/>
        <v>0</v>
      </c>
      <c r="R190" s="17">
        <f t="shared" ca="1" si="33"/>
        <v>3.8947859791571217E-3</v>
      </c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</row>
    <row r="191" spans="1:35" x14ac:dyDescent="0.2">
      <c r="A191" s="120"/>
      <c r="B191" s="120"/>
      <c r="C191" s="120"/>
      <c r="D191" s="121">
        <f t="shared" si="30"/>
        <v>0</v>
      </c>
      <c r="E191" s="121">
        <f t="shared" si="30"/>
        <v>0</v>
      </c>
      <c r="F191" s="34">
        <f t="shared" si="31"/>
        <v>0</v>
      </c>
      <c r="G191" s="34">
        <f t="shared" si="31"/>
        <v>0</v>
      </c>
      <c r="H191" s="34">
        <f t="shared" si="34"/>
        <v>0</v>
      </c>
      <c r="I191" s="34">
        <f t="shared" si="35"/>
        <v>0</v>
      </c>
      <c r="J191" s="34">
        <f t="shared" si="36"/>
        <v>0</v>
      </c>
      <c r="K191" s="34">
        <f t="shared" si="37"/>
        <v>0</v>
      </c>
      <c r="L191" s="34">
        <f t="shared" si="38"/>
        <v>0</v>
      </c>
      <c r="M191" s="34">
        <f t="shared" ca="1" si="32"/>
        <v>-3.8947859791571217E-3</v>
      </c>
      <c r="N191" s="34">
        <f t="shared" ca="1" si="39"/>
        <v>0</v>
      </c>
      <c r="O191" s="122">
        <f t="shared" ca="1" si="40"/>
        <v>0</v>
      </c>
      <c r="P191" s="34">
        <f t="shared" ca="1" si="41"/>
        <v>0</v>
      </c>
      <c r="Q191" s="34">
        <f t="shared" ca="1" si="42"/>
        <v>0</v>
      </c>
      <c r="R191" s="17">
        <f t="shared" ca="1" si="33"/>
        <v>3.8947859791571217E-3</v>
      </c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</row>
    <row r="192" spans="1:35" x14ac:dyDescent="0.2">
      <c r="A192" s="120"/>
      <c r="B192" s="120"/>
      <c r="C192" s="120"/>
      <c r="D192" s="121">
        <f t="shared" si="30"/>
        <v>0</v>
      </c>
      <c r="E192" s="121">
        <f t="shared" si="30"/>
        <v>0</v>
      </c>
      <c r="F192" s="34">
        <f t="shared" si="31"/>
        <v>0</v>
      </c>
      <c r="G192" s="34">
        <f t="shared" si="31"/>
        <v>0</v>
      </c>
      <c r="H192" s="34">
        <f t="shared" si="34"/>
        <v>0</v>
      </c>
      <c r="I192" s="34">
        <f t="shared" si="35"/>
        <v>0</v>
      </c>
      <c r="J192" s="34">
        <f t="shared" si="36"/>
        <v>0</v>
      </c>
      <c r="K192" s="34">
        <f t="shared" si="37"/>
        <v>0</v>
      </c>
      <c r="L192" s="34">
        <f t="shared" si="38"/>
        <v>0</v>
      </c>
      <c r="M192" s="34">
        <f t="shared" ca="1" si="32"/>
        <v>-3.8947859791571217E-3</v>
      </c>
      <c r="N192" s="34">
        <f t="shared" ca="1" si="39"/>
        <v>0</v>
      </c>
      <c r="O192" s="122">
        <f t="shared" ca="1" si="40"/>
        <v>0</v>
      </c>
      <c r="P192" s="34">
        <f t="shared" ca="1" si="41"/>
        <v>0</v>
      </c>
      <c r="Q192" s="34">
        <f t="shared" ca="1" si="42"/>
        <v>0</v>
      </c>
      <c r="R192" s="17">
        <f t="shared" ca="1" si="33"/>
        <v>3.8947859791571217E-3</v>
      </c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</row>
    <row r="193" spans="1:35" x14ac:dyDescent="0.2">
      <c r="A193" s="120"/>
      <c r="B193" s="120"/>
      <c r="C193" s="120"/>
      <c r="D193" s="121">
        <f t="shared" si="30"/>
        <v>0</v>
      </c>
      <c r="E193" s="121">
        <f t="shared" si="30"/>
        <v>0</v>
      </c>
      <c r="F193" s="34">
        <f t="shared" si="31"/>
        <v>0</v>
      </c>
      <c r="G193" s="34">
        <f t="shared" si="31"/>
        <v>0</v>
      </c>
      <c r="H193" s="34">
        <f t="shared" si="34"/>
        <v>0</v>
      </c>
      <c r="I193" s="34">
        <f t="shared" si="35"/>
        <v>0</v>
      </c>
      <c r="J193" s="34">
        <f t="shared" si="36"/>
        <v>0</v>
      </c>
      <c r="K193" s="34">
        <f t="shared" si="37"/>
        <v>0</v>
      </c>
      <c r="L193" s="34">
        <f t="shared" si="38"/>
        <v>0</v>
      </c>
      <c r="M193" s="34">
        <f t="shared" ca="1" si="32"/>
        <v>-3.8947859791571217E-3</v>
      </c>
      <c r="N193" s="34">
        <f t="shared" ca="1" si="39"/>
        <v>0</v>
      </c>
      <c r="O193" s="122">
        <f t="shared" ca="1" si="40"/>
        <v>0</v>
      </c>
      <c r="P193" s="34">
        <f t="shared" ca="1" si="41"/>
        <v>0</v>
      </c>
      <c r="Q193" s="34">
        <f t="shared" ca="1" si="42"/>
        <v>0</v>
      </c>
      <c r="R193" s="17">
        <f t="shared" ca="1" si="33"/>
        <v>3.8947859791571217E-3</v>
      </c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</row>
    <row r="194" spans="1:35" x14ac:dyDescent="0.2">
      <c r="A194" s="120"/>
      <c r="B194" s="120"/>
      <c r="C194" s="120"/>
      <c r="D194" s="121">
        <f t="shared" si="30"/>
        <v>0</v>
      </c>
      <c r="E194" s="121">
        <f t="shared" si="30"/>
        <v>0</v>
      </c>
      <c r="F194" s="34">
        <f t="shared" si="31"/>
        <v>0</v>
      </c>
      <c r="G194" s="34">
        <f t="shared" si="31"/>
        <v>0</v>
      </c>
      <c r="H194" s="34">
        <f t="shared" si="34"/>
        <v>0</v>
      </c>
      <c r="I194" s="34">
        <f t="shared" si="35"/>
        <v>0</v>
      </c>
      <c r="J194" s="34">
        <f t="shared" si="36"/>
        <v>0</v>
      </c>
      <c r="K194" s="34">
        <f t="shared" si="37"/>
        <v>0</v>
      </c>
      <c r="L194" s="34">
        <f t="shared" si="38"/>
        <v>0</v>
      </c>
      <c r="M194" s="34">
        <f t="shared" ca="1" si="32"/>
        <v>-3.8947859791571217E-3</v>
      </c>
      <c r="N194" s="34">
        <f t="shared" ca="1" si="39"/>
        <v>0</v>
      </c>
      <c r="O194" s="122">
        <f t="shared" ca="1" si="40"/>
        <v>0</v>
      </c>
      <c r="P194" s="34">
        <f t="shared" ca="1" si="41"/>
        <v>0</v>
      </c>
      <c r="Q194" s="34">
        <f t="shared" ca="1" si="42"/>
        <v>0</v>
      </c>
      <c r="R194" s="17">
        <f t="shared" ca="1" si="33"/>
        <v>3.8947859791571217E-3</v>
      </c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</row>
    <row r="195" spans="1:35" x14ac:dyDescent="0.2">
      <c r="A195" s="120"/>
      <c r="B195" s="120"/>
      <c r="C195" s="120"/>
      <c r="D195" s="121">
        <f t="shared" si="30"/>
        <v>0</v>
      </c>
      <c r="E195" s="121">
        <f t="shared" si="30"/>
        <v>0</v>
      </c>
      <c r="F195" s="34">
        <f t="shared" si="31"/>
        <v>0</v>
      </c>
      <c r="G195" s="34">
        <f t="shared" si="31"/>
        <v>0</v>
      </c>
      <c r="H195" s="34">
        <f t="shared" si="34"/>
        <v>0</v>
      </c>
      <c r="I195" s="34">
        <f t="shared" si="35"/>
        <v>0</v>
      </c>
      <c r="J195" s="34">
        <f t="shared" si="36"/>
        <v>0</v>
      </c>
      <c r="K195" s="34">
        <f t="shared" si="37"/>
        <v>0</v>
      </c>
      <c r="L195" s="34">
        <f t="shared" si="38"/>
        <v>0</v>
      </c>
      <c r="M195" s="34">
        <f t="shared" ca="1" si="32"/>
        <v>-3.8947859791571217E-3</v>
      </c>
      <c r="N195" s="34">
        <f t="shared" ca="1" si="39"/>
        <v>0</v>
      </c>
      <c r="O195" s="122">
        <f t="shared" ca="1" si="40"/>
        <v>0</v>
      </c>
      <c r="P195" s="34">
        <f t="shared" ca="1" si="41"/>
        <v>0</v>
      </c>
      <c r="Q195" s="34">
        <f t="shared" ca="1" si="42"/>
        <v>0</v>
      </c>
      <c r="R195" s="17">
        <f t="shared" ca="1" si="33"/>
        <v>3.8947859791571217E-3</v>
      </c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</row>
    <row r="196" spans="1:35" x14ac:dyDescent="0.2">
      <c r="A196" s="120"/>
      <c r="B196" s="120"/>
      <c r="C196" s="120"/>
      <c r="D196" s="121">
        <f t="shared" si="30"/>
        <v>0</v>
      </c>
      <c r="E196" s="121">
        <f t="shared" si="30"/>
        <v>0</v>
      </c>
      <c r="F196" s="34">
        <f t="shared" si="31"/>
        <v>0</v>
      </c>
      <c r="G196" s="34">
        <f t="shared" si="31"/>
        <v>0</v>
      </c>
      <c r="H196" s="34">
        <f t="shared" si="34"/>
        <v>0</v>
      </c>
      <c r="I196" s="34">
        <f t="shared" si="35"/>
        <v>0</v>
      </c>
      <c r="J196" s="34">
        <f t="shared" si="36"/>
        <v>0</v>
      </c>
      <c r="K196" s="34">
        <f t="shared" si="37"/>
        <v>0</v>
      </c>
      <c r="L196" s="34">
        <f t="shared" si="38"/>
        <v>0</v>
      </c>
      <c r="M196" s="34">
        <f t="shared" ca="1" si="32"/>
        <v>-3.8947859791571217E-3</v>
      </c>
      <c r="N196" s="34">
        <f t="shared" ca="1" si="39"/>
        <v>0</v>
      </c>
      <c r="O196" s="122">
        <f t="shared" ca="1" si="40"/>
        <v>0</v>
      </c>
      <c r="P196" s="34">
        <f t="shared" ca="1" si="41"/>
        <v>0</v>
      </c>
      <c r="Q196" s="34">
        <f t="shared" ca="1" si="42"/>
        <v>0</v>
      </c>
      <c r="R196" s="17">
        <f t="shared" ca="1" si="33"/>
        <v>3.8947859791571217E-3</v>
      </c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</row>
    <row r="197" spans="1:35" x14ac:dyDescent="0.2">
      <c r="A197" s="120"/>
      <c r="B197" s="120"/>
      <c r="C197" s="120"/>
      <c r="D197" s="121">
        <f t="shared" si="30"/>
        <v>0</v>
      </c>
      <c r="E197" s="121">
        <f t="shared" si="30"/>
        <v>0</v>
      </c>
      <c r="F197" s="34">
        <f t="shared" si="31"/>
        <v>0</v>
      </c>
      <c r="G197" s="34">
        <f t="shared" si="31"/>
        <v>0</v>
      </c>
      <c r="H197" s="34">
        <f t="shared" si="34"/>
        <v>0</v>
      </c>
      <c r="I197" s="34">
        <f t="shared" si="35"/>
        <v>0</v>
      </c>
      <c r="J197" s="34">
        <f t="shared" si="36"/>
        <v>0</v>
      </c>
      <c r="K197" s="34">
        <f t="shared" si="37"/>
        <v>0</v>
      </c>
      <c r="L197" s="34">
        <f t="shared" si="38"/>
        <v>0</v>
      </c>
      <c r="M197" s="34">
        <f t="shared" ca="1" si="32"/>
        <v>-3.8947859791571217E-3</v>
      </c>
      <c r="N197" s="34">
        <f t="shared" ca="1" si="39"/>
        <v>0</v>
      </c>
      <c r="O197" s="122">
        <f t="shared" ca="1" si="40"/>
        <v>0</v>
      </c>
      <c r="P197" s="34">
        <f t="shared" ca="1" si="41"/>
        <v>0</v>
      </c>
      <c r="Q197" s="34">
        <f t="shared" ca="1" si="42"/>
        <v>0</v>
      </c>
      <c r="R197" s="17">
        <f t="shared" ca="1" si="33"/>
        <v>3.8947859791571217E-3</v>
      </c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</row>
    <row r="198" spans="1:35" x14ac:dyDescent="0.2">
      <c r="A198" s="120"/>
      <c r="B198" s="120"/>
      <c r="C198" s="120"/>
      <c r="D198" s="121">
        <f t="shared" si="30"/>
        <v>0</v>
      </c>
      <c r="E198" s="121">
        <f t="shared" si="30"/>
        <v>0</v>
      </c>
      <c r="F198" s="34">
        <f t="shared" si="31"/>
        <v>0</v>
      </c>
      <c r="G198" s="34">
        <f t="shared" si="31"/>
        <v>0</v>
      </c>
      <c r="H198" s="34">
        <f t="shared" si="34"/>
        <v>0</v>
      </c>
      <c r="I198" s="34">
        <f t="shared" si="35"/>
        <v>0</v>
      </c>
      <c r="J198" s="34">
        <f t="shared" si="36"/>
        <v>0</v>
      </c>
      <c r="K198" s="34">
        <f t="shared" si="37"/>
        <v>0</v>
      </c>
      <c r="L198" s="34">
        <f t="shared" si="38"/>
        <v>0</v>
      </c>
      <c r="M198" s="34">
        <f t="shared" ca="1" si="32"/>
        <v>-3.8947859791571217E-3</v>
      </c>
      <c r="N198" s="34">
        <f t="shared" ca="1" si="39"/>
        <v>0</v>
      </c>
      <c r="O198" s="122">
        <f t="shared" ca="1" si="40"/>
        <v>0</v>
      </c>
      <c r="P198" s="34">
        <f t="shared" ca="1" si="41"/>
        <v>0</v>
      </c>
      <c r="Q198" s="34">
        <f t="shared" ca="1" si="42"/>
        <v>0</v>
      </c>
      <c r="R198" s="17">
        <f t="shared" ca="1" si="33"/>
        <v>3.8947859791571217E-3</v>
      </c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</row>
    <row r="199" spans="1:35" x14ac:dyDescent="0.2">
      <c r="A199" s="120"/>
      <c r="B199" s="120"/>
      <c r="C199" s="120"/>
      <c r="D199" s="121">
        <f t="shared" si="30"/>
        <v>0</v>
      </c>
      <c r="E199" s="121">
        <f t="shared" si="30"/>
        <v>0</v>
      </c>
      <c r="F199" s="34">
        <f t="shared" si="31"/>
        <v>0</v>
      </c>
      <c r="G199" s="34">
        <f t="shared" si="31"/>
        <v>0</v>
      </c>
      <c r="H199" s="34">
        <f t="shared" si="34"/>
        <v>0</v>
      </c>
      <c r="I199" s="34">
        <f t="shared" si="35"/>
        <v>0</v>
      </c>
      <c r="J199" s="34">
        <f t="shared" si="36"/>
        <v>0</v>
      </c>
      <c r="K199" s="34">
        <f t="shared" si="37"/>
        <v>0</v>
      </c>
      <c r="L199" s="34">
        <f t="shared" si="38"/>
        <v>0</v>
      </c>
      <c r="M199" s="34">
        <f t="shared" ca="1" si="32"/>
        <v>-3.8947859791571217E-3</v>
      </c>
      <c r="N199" s="34">
        <f t="shared" ca="1" si="39"/>
        <v>0</v>
      </c>
      <c r="O199" s="122">
        <f t="shared" ca="1" si="40"/>
        <v>0</v>
      </c>
      <c r="P199" s="34">
        <f t="shared" ca="1" si="41"/>
        <v>0</v>
      </c>
      <c r="Q199" s="34">
        <f t="shared" ca="1" si="42"/>
        <v>0</v>
      </c>
      <c r="R199" s="17">
        <f t="shared" ca="1" si="33"/>
        <v>3.8947859791571217E-3</v>
      </c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</row>
    <row r="200" spans="1:35" x14ac:dyDescent="0.2">
      <c r="A200" s="120"/>
      <c r="B200" s="120"/>
      <c r="C200" s="120"/>
      <c r="D200" s="121">
        <f t="shared" si="30"/>
        <v>0</v>
      </c>
      <c r="E200" s="121">
        <f t="shared" si="30"/>
        <v>0</v>
      </c>
      <c r="F200" s="34">
        <f t="shared" si="31"/>
        <v>0</v>
      </c>
      <c r="G200" s="34">
        <f t="shared" si="31"/>
        <v>0</v>
      </c>
      <c r="H200" s="34">
        <f t="shared" si="34"/>
        <v>0</v>
      </c>
      <c r="I200" s="34">
        <f t="shared" si="35"/>
        <v>0</v>
      </c>
      <c r="J200" s="34">
        <f t="shared" si="36"/>
        <v>0</v>
      </c>
      <c r="K200" s="34">
        <f t="shared" si="37"/>
        <v>0</v>
      </c>
      <c r="L200" s="34">
        <f t="shared" si="38"/>
        <v>0</v>
      </c>
      <c r="M200" s="34">
        <f t="shared" ca="1" si="32"/>
        <v>-3.8947859791571217E-3</v>
      </c>
      <c r="N200" s="34">
        <f t="shared" ca="1" si="39"/>
        <v>0</v>
      </c>
      <c r="O200" s="122">
        <f t="shared" ca="1" si="40"/>
        <v>0</v>
      </c>
      <c r="P200" s="34">
        <f t="shared" ca="1" si="41"/>
        <v>0</v>
      </c>
      <c r="Q200" s="34">
        <f t="shared" ca="1" si="42"/>
        <v>0</v>
      </c>
      <c r="R200" s="17">
        <f t="shared" ca="1" si="33"/>
        <v>3.8947859791571217E-3</v>
      </c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</row>
    <row r="201" spans="1:35" x14ac:dyDescent="0.2">
      <c r="A201" s="120"/>
      <c r="B201" s="120"/>
      <c r="C201" s="120"/>
      <c r="D201" s="121">
        <f t="shared" si="30"/>
        <v>0</v>
      </c>
      <c r="E201" s="121">
        <f t="shared" si="30"/>
        <v>0</v>
      </c>
      <c r="F201" s="34">
        <f t="shared" si="31"/>
        <v>0</v>
      </c>
      <c r="G201" s="34">
        <f t="shared" si="31"/>
        <v>0</v>
      </c>
      <c r="H201" s="34">
        <f t="shared" si="34"/>
        <v>0</v>
      </c>
      <c r="I201" s="34">
        <f t="shared" si="35"/>
        <v>0</v>
      </c>
      <c r="J201" s="34">
        <f t="shared" si="36"/>
        <v>0</v>
      </c>
      <c r="K201" s="34">
        <f t="shared" si="37"/>
        <v>0</v>
      </c>
      <c r="L201" s="34">
        <f t="shared" si="38"/>
        <v>0</v>
      </c>
      <c r="M201" s="34">
        <f t="shared" ca="1" si="32"/>
        <v>-3.8947859791571217E-3</v>
      </c>
      <c r="N201" s="34">
        <f t="shared" ca="1" si="39"/>
        <v>0</v>
      </c>
      <c r="O201" s="122">
        <f t="shared" ca="1" si="40"/>
        <v>0</v>
      </c>
      <c r="P201" s="34">
        <f t="shared" ca="1" si="41"/>
        <v>0</v>
      </c>
      <c r="Q201" s="34">
        <f t="shared" ca="1" si="42"/>
        <v>0</v>
      </c>
      <c r="R201" s="17">
        <f t="shared" ca="1" si="33"/>
        <v>3.8947859791571217E-3</v>
      </c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</row>
    <row r="202" spans="1:35" x14ac:dyDescent="0.2">
      <c r="A202" s="120"/>
      <c r="B202" s="120"/>
      <c r="C202" s="120"/>
      <c r="D202" s="121">
        <f t="shared" si="30"/>
        <v>0</v>
      </c>
      <c r="E202" s="121">
        <f t="shared" si="30"/>
        <v>0</v>
      </c>
      <c r="F202" s="34">
        <f t="shared" si="31"/>
        <v>0</v>
      </c>
      <c r="G202" s="34">
        <f t="shared" si="31"/>
        <v>0</v>
      </c>
      <c r="H202" s="34">
        <f t="shared" si="34"/>
        <v>0</v>
      </c>
      <c r="I202" s="34">
        <f t="shared" si="35"/>
        <v>0</v>
      </c>
      <c r="J202" s="34">
        <f t="shared" si="36"/>
        <v>0</v>
      </c>
      <c r="K202" s="34">
        <f t="shared" si="37"/>
        <v>0</v>
      </c>
      <c r="L202" s="34">
        <f t="shared" si="38"/>
        <v>0</v>
      </c>
      <c r="M202" s="34">
        <f t="shared" ca="1" si="32"/>
        <v>-3.8947859791571217E-3</v>
      </c>
      <c r="N202" s="34">
        <f t="shared" ca="1" si="39"/>
        <v>0</v>
      </c>
      <c r="O202" s="122">
        <f t="shared" ca="1" si="40"/>
        <v>0</v>
      </c>
      <c r="P202" s="34">
        <f t="shared" ca="1" si="41"/>
        <v>0</v>
      </c>
      <c r="Q202" s="34">
        <f t="shared" ca="1" si="42"/>
        <v>0</v>
      </c>
      <c r="R202" s="17">
        <f t="shared" ca="1" si="33"/>
        <v>3.8947859791571217E-3</v>
      </c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</row>
    <row r="203" spans="1:35" x14ac:dyDescent="0.2">
      <c r="A203" s="120"/>
      <c r="B203" s="120"/>
      <c r="C203" s="120"/>
      <c r="D203" s="121">
        <f t="shared" si="30"/>
        <v>0</v>
      </c>
      <c r="E203" s="121">
        <f t="shared" si="30"/>
        <v>0</v>
      </c>
      <c r="F203" s="34">
        <f t="shared" si="31"/>
        <v>0</v>
      </c>
      <c r="G203" s="34">
        <f t="shared" si="31"/>
        <v>0</v>
      </c>
      <c r="H203" s="34">
        <f t="shared" si="34"/>
        <v>0</v>
      </c>
      <c r="I203" s="34">
        <f t="shared" si="35"/>
        <v>0</v>
      </c>
      <c r="J203" s="34">
        <f t="shared" si="36"/>
        <v>0</v>
      </c>
      <c r="K203" s="34">
        <f t="shared" si="37"/>
        <v>0</v>
      </c>
      <c r="L203" s="34">
        <f t="shared" si="38"/>
        <v>0</v>
      </c>
      <c r="M203" s="34">
        <f t="shared" ca="1" si="32"/>
        <v>-3.8947859791571217E-3</v>
      </c>
      <c r="N203" s="34">
        <f t="shared" ca="1" si="39"/>
        <v>0</v>
      </c>
      <c r="O203" s="122">
        <f t="shared" ca="1" si="40"/>
        <v>0</v>
      </c>
      <c r="P203" s="34">
        <f t="shared" ca="1" si="41"/>
        <v>0</v>
      </c>
      <c r="Q203" s="34">
        <f t="shared" ca="1" si="42"/>
        <v>0</v>
      </c>
      <c r="R203" s="17">
        <f t="shared" ca="1" si="33"/>
        <v>3.8947859791571217E-3</v>
      </c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</row>
    <row r="204" spans="1:35" x14ac:dyDescent="0.2">
      <c r="A204" s="120"/>
      <c r="B204" s="120"/>
      <c r="C204" s="120"/>
      <c r="D204" s="121">
        <f t="shared" si="30"/>
        <v>0</v>
      </c>
      <c r="E204" s="121">
        <f t="shared" si="30"/>
        <v>0</v>
      </c>
      <c r="F204" s="34">
        <f t="shared" si="31"/>
        <v>0</v>
      </c>
      <c r="G204" s="34">
        <f t="shared" si="31"/>
        <v>0</v>
      </c>
      <c r="H204" s="34">
        <f t="shared" si="34"/>
        <v>0</v>
      </c>
      <c r="I204" s="34">
        <f t="shared" si="35"/>
        <v>0</v>
      </c>
      <c r="J204" s="34">
        <f t="shared" si="36"/>
        <v>0</v>
      </c>
      <c r="K204" s="34">
        <f t="shared" si="37"/>
        <v>0</v>
      </c>
      <c r="L204" s="34">
        <f t="shared" si="38"/>
        <v>0</v>
      </c>
      <c r="M204" s="34">
        <f t="shared" ca="1" si="32"/>
        <v>-3.8947859791571217E-3</v>
      </c>
      <c r="N204" s="34">
        <f t="shared" ca="1" si="39"/>
        <v>0</v>
      </c>
      <c r="O204" s="122">
        <f t="shared" ca="1" si="40"/>
        <v>0</v>
      </c>
      <c r="P204" s="34">
        <f t="shared" ca="1" si="41"/>
        <v>0</v>
      </c>
      <c r="Q204" s="34">
        <f t="shared" ca="1" si="42"/>
        <v>0</v>
      </c>
      <c r="R204" s="17">
        <f t="shared" ca="1" si="33"/>
        <v>3.8947859791571217E-3</v>
      </c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</row>
    <row r="205" spans="1:35" x14ac:dyDescent="0.2">
      <c r="A205" s="120"/>
      <c r="B205" s="120"/>
      <c r="C205" s="120"/>
      <c r="D205" s="121">
        <f t="shared" si="30"/>
        <v>0</v>
      </c>
      <c r="E205" s="121">
        <f t="shared" si="30"/>
        <v>0</v>
      </c>
      <c r="F205" s="34">
        <f t="shared" si="31"/>
        <v>0</v>
      </c>
      <c r="G205" s="34">
        <f t="shared" si="31"/>
        <v>0</v>
      </c>
      <c r="H205" s="34">
        <f t="shared" si="34"/>
        <v>0</v>
      </c>
      <c r="I205" s="34">
        <f t="shared" si="35"/>
        <v>0</v>
      </c>
      <c r="J205" s="34">
        <f t="shared" si="36"/>
        <v>0</v>
      </c>
      <c r="K205" s="34">
        <f t="shared" si="37"/>
        <v>0</v>
      </c>
      <c r="L205" s="34">
        <f t="shared" si="38"/>
        <v>0</v>
      </c>
      <c r="M205" s="34">
        <f t="shared" ca="1" si="32"/>
        <v>-3.8947859791571217E-3</v>
      </c>
      <c r="N205" s="34">
        <f t="shared" ca="1" si="39"/>
        <v>0</v>
      </c>
      <c r="O205" s="122">
        <f t="shared" ca="1" si="40"/>
        <v>0</v>
      </c>
      <c r="P205" s="34">
        <f t="shared" ca="1" si="41"/>
        <v>0</v>
      </c>
      <c r="Q205" s="34">
        <f t="shared" ca="1" si="42"/>
        <v>0</v>
      </c>
      <c r="R205" s="17">
        <f t="shared" ca="1" si="33"/>
        <v>3.8947859791571217E-3</v>
      </c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</row>
    <row r="206" spans="1:35" x14ac:dyDescent="0.2">
      <c r="A206" s="120"/>
      <c r="B206" s="120"/>
      <c r="C206" s="120"/>
      <c r="D206" s="121">
        <f t="shared" si="30"/>
        <v>0</v>
      </c>
      <c r="E206" s="121">
        <f t="shared" si="30"/>
        <v>0</v>
      </c>
      <c r="F206" s="34">
        <f t="shared" si="31"/>
        <v>0</v>
      </c>
      <c r="G206" s="34">
        <f t="shared" si="31"/>
        <v>0</v>
      </c>
      <c r="H206" s="34">
        <f t="shared" si="34"/>
        <v>0</v>
      </c>
      <c r="I206" s="34">
        <f t="shared" si="35"/>
        <v>0</v>
      </c>
      <c r="J206" s="34">
        <f t="shared" si="36"/>
        <v>0</v>
      </c>
      <c r="K206" s="34">
        <f t="shared" si="37"/>
        <v>0</v>
      </c>
      <c r="L206" s="34">
        <f t="shared" si="38"/>
        <v>0</v>
      </c>
      <c r="M206" s="34">
        <f t="shared" ca="1" si="32"/>
        <v>-3.8947859791571217E-3</v>
      </c>
      <c r="N206" s="34">
        <f t="shared" ca="1" si="39"/>
        <v>0</v>
      </c>
      <c r="O206" s="122">
        <f t="shared" ca="1" si="40"/>
        <v>0</v>
      </c>
      <c r="P206" s="34">
        <f t="shared" ca="1" si="41"/>
        <v>0</v>
      </c>
      <c r="Q206" s="34">
        <f t="shared" ca="1" si="42"/>
        <v>0</v>
      </c>
      <c r="R206" s="17">
        <f t="shared" ca="1" si="33"/>
        <v>3.8947859791571217E-3</v>
      </c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</row>
    <row r="207" spans="1:35" x14ac:dyDescent="0.2">
      <c r="A207" s="120"/>
      <c r="B207" s="120"/>
      <c r="C207" s="120"/>
      <c r="D207" s="121">
        <f t="shared" ref="D207:E269" si="43">A207/A$18</f>
        <v>0</v>
      </c>
      <c r="E207" s="121">
        <f t="shared" si="43"/>
        <v>0</v>
      </c>
      <c r="F207" s="34">
        <f t="shared" ref="F207:G269" si="44">$C207*D207</f>
        <v>0</v>
      </c>
      <c r="G207" s="34">
        <f t="shared" si="44"/>
        <v>0</v>
      </c>
      <c r="H207" s="34">
        <f t="shared" si="34"/>
        <v>0</v>
      </c>
      <c r="I207" s="34">
        <f t="shared" si="35"/>
        <v>0</v>
      </c>
      <c r="J207" s="34">
        <f t="shared" si="36"/>
        <v>0</v>
      </c>
      <c r="K207" s="34">
        <f t="shared" si="37"/>
        <v>0</v>
      </c>
      <c r="L207" s="34">
        <f t="shared" si="38"/>
        <v>0</v>
      </c>
      <c r="M207" s="34">
        <f t="shared" ca="1" si="32"/>
        <v>-3.8947859791571217E-3</v>
      </c>
      <c r="N207" s="34">
        <f t="shared" ca="1" si="39"/>
        <v>0</v>
      </c>
      <c r="O207" s="122">
        <f t="shared" ca="1" si="40"/>
        <v>0</v>
      </c>
      <c r="P207" s="34">
        <f t="shared" ca="1" si="41"/>
        <v>0</v>
      </c>
      <c r="Q207" s="34">
        <f t="shared" ca="1" si="42"/>
        <v>0</v>
      </c>
      <c r="R207" s="17">
        <f t="shared" ca="1" si="33"/>
        <v>3.8947859791571217E-3</v>
      </c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</row>
    <row r="208" spans="1:35" x14ac:dyDescent="0.2">
      <c r="A208" s="120"/>
      <c r="B208" s="120"/>
      <c r="C208" s="120"/>
      <c r="D208" s="121">
        <f t="shared" si="43"/>
        <v>0</v>
      </c>
      <c r="E208" s="121">
        <f t="shared" si="43"/>
        <v>0</v>
      </c>
      <c r="F208" s="34">
        <f t="shared" si="44"/>
        <v>0</v>
      </c>
      <c r="G208" s="34">
        <f t="shared" si="44"/>
        <v>0</v>
      </c>
      <c r="H208" s="34">
        <f t="shared" si="34"/>
        <v>0</v>
      </c>
      <c r="I208" s="34">
        <f t="shared" si="35"/>
        <v>0</v>
      </c>
      <c r="J208" s="34">
        <f t="shared" si="36"/>
        <v>0</v>
      </c>
      <c r="K208" s="34">
        <f t="shared" si="37"/>
        <v>0</v>
      </c>
      <c r="L208" s="34">
        <f t="shared" si="38"/>
        <v>0</v>
      </c>
      <c r="M208" s="34">
        <f t="shared" ca="1" si="32"/>
        <v>-3.8947859791571217E-3</v>
      </c>
      <c r="N208" s="34">
        <f t="shared" ca="1" si="39"/>
        <v>0</v>
      </c>
      <c r="O208" s="122">
        <f t="shared" ca="1" si="40"/>
        <v>0</v>
      </c>
      <c r="P208" s="34">
        <f t="shared" ca="1" si="41"/>
        <v>0</v>
      </c>
      <c r="Q208" s="34">
        <f t="shared" ca="1" si="42"/>
        <v>0</v>
      </c>
      <c r="R208" s="17">
        <f t="shared" ca="1" si="33"/>
        <v>3.8947859791571217E-3</v>
      </c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</row>
    <row r="209" spans="1:35" x14ac:dyDescent="0.2">
      <c r="A209" s="120"/>
      <c r="B209" s="120"/>
      <c r="C209" s="120"/>
      <c r="D209" s="121">
        <f t="shared" si="43"/>
        <v>0</v>
      </c>
      <c r="E209" s="121">
        <f t="shared" si="43"/>
        <v>0</v>
      </c>
      <c r="F209" s="34">
        <f t="shared" si="44"/>
        <v>0</v>
      </c>
      <c r="G209" s="34">
        <f t="shared" si="44"/>
        <v>0</v>
      </c>
      <c r="H209" s="34">
        <f t="shared" si="34"/>
        <v>0</v>
      </c>
      <c r="I209" s="34">
        <f t="shared" si="35"/>
        <v>0</v>
      </c>
      <c r="J209" s="34">
        <f t="shared" si="36"/>
        <v>0</v>
      </c>
      <c r="K209" s="34">
        <f t="shared" si="37"/>
        <v>0</v>
      </c>
      <c r="L209" s="34">
        <f t="shared" si="38"/>
        <v>0</v>
      </c>
      <c r="M209" s="34">
        <f t="shared" ca="1" si="32"/>
        <v>-3.8947859791571217E-3</v>
      </c>
      <c r="N209" s="34">
        <f t="shared" ca="1" si="39"/>
        <v>0</v>
      </c>
      <c r="O209" s="122">
        <f t="shared" ca="1" si="40"/>
        <v>0</v>
      </c>
      <c r="P209" s="34">
        <f t="shared" ca="1" si="41"/>
        <v>0</v>
      </c>
      <c r="Q209" s="34">
        <f t="shared" ca="1" si="42"/>
        <v>0</v>
      </c>
      <c r="R209" s="17">
        <f t="shared" ca="1" si="33"/>
        <v>3.8947859791571217E-3</v>
      </c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</row>
    <row r="210" spans="1:35" x14ac:dyDescent="0.2">
      <c r="A210" s="120"/>
      <c r="B210" s="120"/>
      <c r="C210" s="120"/>
      <c r="D210" s="121">
        <f t="shared" si="43"/>
        <v>0</v>
      </c>
      <c r="E210" s="121">
        <f t="shared" si="43"/>
        <v>0</v>
      </c>
      <c r="F210" s="34">
        <f t="shared" si="44"/>
        <v>0</v>
      </c>
      <c r="G210" s="34">
        <f t="shared" si="44"/>
        <v>0</v>
      </c>
      <c r="H210" s="34">
        <f t="shared" si="34"/>
        <v>0</v>
      </c>
      <c r="I210" s="34">
        <f t="shared" si="35"/>
        <v>0</v>
      </c>
      <c r="J210" s="34">
        <f t="shared" si="36"/>
        <v>0</v>
      </c>
      <c r="K210" s="34">
        <f t="shared" si="37"/>
        <v>0</v>
      </c>
      <c r="L210" s="34">
        <f t="shared" si="38"/>
        <v>0</v>
      </c>
      <c r="M210" s="34">
        <f t="shared" ca="1" si="32"/>
        <v>-3.8947859791571217E-3</v>
      </c>
      <c r="N210" s="34">
        <f t="shared" ca="1" si="39"/>
        <v>0</v>
      </c>
      <c r="O210" s="122">
        <f t="shared" ca="1" si="40"/>
        <v>0</v>
      </c>
      <c r="P210" s="34">
        <f t="shared" ca="1" si="41"/>
        <v>0</v>
      </c>
      <c r="Q210" s="34">
        <f t="shared" ca="1" si="42"/>
        <v>0</v>
      </c>
      <c r="R210" s="17">
        <f t="shared" ca="1" si="33"/>
        <v>3.8947859791571217E-3</v>
      </c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</row>
    <row r="211" spans="1:35" x14ac:dyDescent="0.2">
      <c r="A211" s="120"/>
      <c r="B211" s="120"/>
      <c r="C211" s="120"/>
      <c r="D211" s="121">
        <f t="shared" si="43"/>
        <v>0</v>
      </c>
      <c r="E211" s="121">
        <f t="shared" si="43"/>
        <v>0</v>
      </c>
      <c r="F211" s="34">
        <f t="shared" si="44"/>
        <v>0</v>
      </c>
      <c r="G211" s="34">
        <f t="shared" si="44"/>
        <v>0</v>
      </c>
      <c r="H211" s="34">
        <f t="shared" si="34"/>
        <v>0</v>
      </c>
      <c r="I211" s="34">
        <f t="shared" si="35"/>
        <v>0</v>
      </c>
      <c r="J211" s="34">
        <f t="shared" si="36"/>
        <v>0</v>
      </c>
      <c r="K211" s="34">
        <f t="shared" si="37"/>
        <v>0</v>
      </c>
      <c r="L211" s="34">
        <f t="shared" si="38"/>
        <v>0</v>
      </c>
      <c r="M211" s="34">
        <f t="shared" ca="1" si="32"/>
        <v>-3.8947859791571217E-3</v>
      </c>
      <c r="N211" s="34">
        <f t="shared" ca="1" si="39"/>
        <v>0</v>
      </c>
      <c r="O211" s="122">
        <f t="shared" ca="1" si="40"/>
        <v>0</v>
      </c>
      <c r="P211" s="34">
        <f t="shared" ca="1" si="41"/>
        <v>0</v>
      </c>
      <c r="Q211" s="34">
        <f t="shared" ca="1" si="42"/>
        <v>0</v>
      </c>
      <c r="R211" s="17">
        <f t="shared" ca="1" si="33"/>
        <v>3.8947859791571217E-3</v>
      </c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</row>
    <row r="212" spans="1:35" x14ac:dyDescent="0.2">
      <c r="A212" s="120"/>
      <c r="B212" s="120"/>
      <c r="C212" s="120"/>
      <c r="D212" s="121">
        <f t="shared" si="43"/>
        <v>0</v>
      </c>
      <c r="E212" s="121">
        <f t="shared" si="43"/>
        <v>0</v>
      </c>
      <c r="F212" s="34">
        <f t="shared" si="44"/>
        <v>0</v>
      </c>
      <c r="G212" s="34">
        <f t="shared" si="44"/>
        <v>0</v>
      </c>
      <c r="H212" s="34">
        <f t="shared" si="34"/>
        <v>0</v>
      </c>
      <c r="I212" s="34">
        <f t="shared" si="35"/>
        <v>0</v>
      </c>
      <c r="J212" s="34">
        <f t="shared" si="36"/>
        <v>0</v>
      </c>
      <c r="K212" s="34">
        <f t="shared" si="37"/>
        <v>0</v>
      </c>
      <c r="L212" s="34">
        <f t="shared" si="38"/>
        <v>0</v>
      </c>
      <c r="M212" s="34">
        <f t="shared" ref="M212:M275" ca="1" si="45">+E$4+E$5*D212+E$6*D212^2</f>
        <v>-3.8947859791571217E-3</v>
      </c>
      <c r="N212" s="34">
        <f t="shared" ca="1" si="39"/>
        <v>0</v>
      </c>
      <c r="O212" s="122">
        <f t="shared" ca="1" si="40"/>
        <v>0</v>
      </c>
      <c r="P212" s="34">
        <f t="shared" ca="1" si="41"/>
        <v>0</v>
      </c>
      <c r="Q212" s="34">
        <f t="shared" ca="1" si="42"/>
        <v>0</v>
      </c>
      <c r="R212" s="17">
        <f t="shared" ref="R212:R275" ca="1" si="46">+E212-M212</f>
        <v>3.8947859791571217E-3</v>
      </c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</row>
    <row r="213" spans="1:35" x14ac:dyDescent="0.2">
      <c r="A213" s="120"/>
      <c r="B213" s="120"/>
      <c r="C213" s="120"/>
      <c r="D213" s="121">
        <f t="shared" si="43"/>
        <v>0</v>
      </c>
      <c r="E213" s="121">
        <f t="shared" si="43"/>
        <v>0</v>
      </c>
      <c r="F213" s="34">
        <f t="shared" si="44"/>
        <v>0</v>
      </c>
      <c r="G213" s="34">
        <f t="shared" si="44"/>
        <v>0</v>
      </c>
      <c r="H213" s="34">
        <f t="shared" ref="H213:H276" si="47">C213*D213*D213</f>
        <v>0</v>
      </c>
      <c r="I213" s="34">
        <f t="shared" ref="I213:I276" si="48">C213*D213*D213*D213</f>
        <v>0</v>
      </c>
      <c r="J213" s="34">
        <f t="shared" ref="J213:J276" si="49">C213*D213*D213*D213*D213</f>
        <v>0</v>
      </c>
      <c r="K213" s="34">
        <f t="shared" ref="K213:K276" si="50">C213*E213*D213</f>
        <v>0</v>
      </c>
      <c r="L213" s="34">
        <f t="shared" ref="L213:L276" si="51">C213*E213*D213*D213</f>
        <v>0</v>
      </c>
      <c r="M213" s="34">
        <f t="shared" ca="1" si="45"/>
        <v>-3.8947859791571217E-3</v>
      </c>
      <c r="N213" s="34">
        <f t="shared" ref="N213:N276" ca="1" si="52">C213*(M213-E213)^2</f>
        <v>0</v>
      </c>
      <c r="O213" s="122">
        <f t="shared" ref="O213:O276" ca="1" si="53">(C213*O$1-O$2*F213+O$3*H213)^2</f>
        <v>0</v>
      </c>
      <c r="P213" s="34">
        <f t="shared" ref="P213:P276" ca="1" si="54">(-C213*O$2+O$4*F213-O$5*H213)^2</f>
        <v>0</v>
      </c>
      <c r="Q213" s="34">
        <f t="shared" ref="Q213:Q276" ca="1" si="55">+(C213*O$3-F213*O$5+H213*O$6)^2</f>
        <v>0</v>
      </c>
      <c r="R213" s="17">
        <f t="shared" ca="1" si="46"/>
        <v>3.8947859791571217E-3</v>
      </c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</row>
    <row r="214" spans="1:35" x14ac:dyDescent="0.2">
      <c r="A214" s="120"/>
      <c r="B214" s="120"/>
      <c r="C214" s="120"/>
      <c r="D214" s="121">
        <f t="shared" si="43"/>
        <v>0</v>
      </c>
      <c r="E214" s="121">
        <f t="shared" si="43"/>
        <v>0</v>
      </c>
      <c r="F214" s="34">
        <f t="shared" si="44"/>
        <v>0</v>
      </c>
      <c r="G214" s="34">
        <f t="shared" si="44"/>
        <v>0</v>
      </c>
      <c r="H214" s="34">
        <f t="shared" si="47"/>
        <v>0</v>
      </c>
      <c r="I214" s="34">
        <f t="shared" si="48"/>
        <v>0</v>
      </c>
      <c r="J214" s="34">
        <f t="shared" si="49"/>
        <v>0</v>
      </c>
      <c r="K214" s="34">
        <f t="shared" si="50"/>
        <v>0</v>
      </c>
      <c r="L214" s="34">
        <f t="shared" si="51"/>
        <v>0</v>
      </c>
      <c r="M214" s="34">
        <f t="shared" ca="1" si="45"/>
        <v>-3.8947859791571217E-3</v>
      </c>
      <c r="N214" s="34">
        <f t="shared" ca="1" si="52"/>
        <v>0</v>
      </c>
      <c r="O214" s="122">
        <f t="shared" ca="1" si="53"/>
        <v>0</v>
      </c>
      <c r="P214" s="34">
        <f t="shared" ca="1" si="54"/>
        <v>0</v>
      </c>
      <c r="Q214" s="34">
        <f t="shared" ca="1" si="55"/>
        <v>0</v>
      </c>
      <c r="R214" s="17">
        <f t="shared" ca="1" si="46"/>
        <v>3.8947859791571217E-3</v>
      </c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</row>
    <row r="215" spans="1:35" x14ac:dyDescent="0.2">
      <c r="A215" s="120"/>
      <c r="B215" s="120"/>
      <c r="C215" s="120"/>
      <c r="D215" s="121">
        <f t="shared" si="43"/>
        <v>0</v>
      </c>
      <c r="E215" s="121">
        <f t="shared" si="43"/>
        <v>0</v>
      </c>
      <c r="F215" s="34">
        <f t="shared" si="44"/>
        <v>0</v>
      </c>
      <c r="G215" s="34">
        <f t="shared" si="44"/>
        <v>0</v>
      </c>
      <c r="H215" s="34">
        <f t="shared" si="47"/>
        <v>0</v>
      </c>
      <c r="I215" s="34">
        <f t="shared" si="48"/>
        <v>0</v>
      </c>
      <c r="J215" s="34">
        <f t="shared" si="49"/>
        <v>0</v>
      </c>
      <c r="K215" s="34">
        <f t="shared" si="50"/>
        <v>0</v>
      </c>
      <c r="L215" s="34">
        <f t="shared" si="51"/>
        <v>0</v>
      </c>
      <c r="M215" s="34">
        <f t="shared" ca="1" si="45"/>
        <v>-3.8947859791571217E-3</v>
      </c>
      <c r="N215" s="34">
        <f t="shared" ca="1" si="52"/>
        <v>0</v>
      </c>
      <c r="O215" s="122">
        <f t="shared" ca="1" si="53"/>
        <v>0</v>
      </c>
      <c r="P215" s="34">
        <f t="shared" ca="1" si="54"/>
        <v>0</v>
      </c>
      <c r="Q215" s="34">
        <f t="shared" ca="1" si="55"/>
        <v>0</v>
      </c>
      <c r="R215" s="17">
        <f t="shared" ca="1" si="46"/>
        <v>3.8947859791571217E-3</v>
      </c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</row>
    <row r="216" spans="1:35" x14ac:dyDescent="0.2">
      <c r="A216" s="120"/>
      <c r="B216" s="120"/>
      <c r="C216" s="120"/>
      <c r="D216" s="121">
        <f t="shared" si="43"/>
        <v>0</v>
      </c>
      <c r="E216" s="121">
        <f t="shared" si="43"/>
        <v>0</v>
      </c>
      <c r="F216" s="34">
        <f t="shared" si="44"/>
        <v>0</v>
      </c>
      <c r="G216" s="34">
        <f t="shared" si="44"/>
        <v>0</v>
      </c>
      <c r="H216" s="34">
        <f t="shared" si="47"/>
        <v>0</v>
      </c>
      <c r="I216" s="34">
        <f t="shared" si="48"/>
        <v>0</v>
      </c>
      <c r="J216" s="34">
        <f t="shared" si="49"/>
        <v>0</v>
      </c>
      <c r="K216" s="34">
        <f t="shared" si="50"/>
        <v>0</v>
      </c>
      <c r="L216" s="34">
        <f t="shared" si="51"/>
        <v>0</v>
      </c>
      <c r="M216" s="34">
        <f t="shared" ca="1" si="45"/>
        <v>-3.8947859791571217E-3</v>
      </c>
      <c r="N216" s="34">
        <f t="shared" ca="1" si="52"/>
        <v>0</v>
      </c>
      <c r="O216" s="122">
        <f t="shared" ca="1" si="53"/>
        <v>0</v>
      </c>
      <c r="P216" s="34">
        <f t="shared" ca="1" si="54"/>
        <v>0</v>
      </c>
      <c r="Q216" s="34">
        <f t="shared" ca="1" si="55"/>
        <v>0</v>
      </c>
      <c r="R216" s="17">
        <f t="shared" ca="1" si="46"/>
        <v>3.8947859791571217E-3</v>
      </c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</row>
    <row r="217" spans="1:35" x14ac:dyDescent="0.2">
      <c r="A217" s="120"/>
      <c r="B217" s="120"/>
      <c r="C217" s="120"/>
      <c r="D217" s="121">
        <f t="shared" si="43"/>
        <v>0</v>
      </c>
      <c r="E217" s="121">
        <f t="shared" si="43"/>
        <v>0</v>
      </c>
      <c r="F217" s="34">
        <f t="shared" si="44"/>
        <v>0</v>
      </c>
      <c r="G217" s="34">
        <f t="shared" si="44"/>
        <v>0</v>
      </c>
      <c r="H217" s="34">
        <f t="shared" si="47"/>
        <v>0</v>
      </c>
      <c r="I217" s="34">
        <f t="shared" si="48"/>
        <v>0</v>
      </c>
      <c r="J217" s="34">
        <f t="shared" si="49"/>
        <v>0</v>
      </c>
      <c r="K217" s="34">
        <f t="shared" si="50"/>
        <v>0</v>
      </c>
      <c r="L217" s="34">
        <f t="shared" si="51"/>
        <v>0</v>
      </c>
      <c r="M217" s="34">
        <f t="shared" ca="1" si="45"/>
        <v>-3.8947859791571217E-3</v>
      </c>
      <c r="N217" s="34">
        <f t="shared" ca="1" si="52"/>
        <v>0</v>
      </c>
      <c r="O217" s="122">
        <f t="shared" ca="1" si="53"/>
        <v>0</v>
      </c>
      <c r="P217" s="34">
        <f t="shared" ca="1" si="54"/>
        <v>0</v>
      </c>
      <c r="Q217" s="34">
        <f t="shared" ca="1" si="55"/>
        <v>0</v>
      </c>
      <c r="R217" s="17">
        <f t="shared" ca="1" si="46"/>
        <v>3.8947859791571217E-3</v>
      </c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</row>
    <row r="218" spans="1:35" x14ac:dyDescent="0.2">
      <c r="A218" s="120"/>
      <c r="B218" s="120"/>
      <c r="C218" s="120"/>
      <c r="D218" s="121">
        <f t="shared" si="43"/>
        <v>0</v>
      </c>
      <c r="E218" s="121">
        <f t="shared" si="43"/>
        <v>0</v>
      </c>
      <c r="F218" s="34">
        <f t="shared" si="44"/>
        <v>0</v>
      </c>
      <c r="G218" s="34">
        <f t="shared" si="44"/>
        <v>0</v>
      </c>
      <c r="H218" s="34">
        <f t="shared" si="47"/>
        <v>0</v>
      </c>
      <c r="I218" s="34">
        <f t="shared" si="48"/>
        <v>0</v>
      </c>
      <c r="J218" s="34">
        <f t="shared" si="49"/>
        <v>0</v>
      </c>
      <c r="K218" s="34">
        <f t="shared" si="50"/>
        <v>0</v>
      </c>
      <c r="L218" s="34">
        <f t="shared" si="51"/>
        <v>0</v>
      </c>
      <c r="M218" s="34">
        <f t="shared" ca="1" si="45"/>
        <v>-3.8947859791571217E-3</v>
      </c>
      <c r="N218" s="34">
        <f t="shared" ca="1" si="52"/>
        <v>0</v>
      </c>
      <c r="O218" s="122">
        <f t="shared" ca="1" si="53"/>
        <v>0</v>
      </c>
      <c r="P218" s="34">
        <f t="shared" ca="1" si="54"/>
        <v>0</v>
      </c>
      <c r="Q218" s="34">
        <f t="shared" ca="1" si="55"/>
        <v>0</v>
      </c>
      <c r="R218" s="17">
        <f t="shared" ca="1" si="46"/>
        <v>3.8947859791571217E-3</v>
      </c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</row>
    <row r="219" spans="1:35" x14ac:dyDescent="0.2">
      <c r="A219" s="120"/>
      <c r="B219" s="120"/>
      <c r="C219" s="120"/>
      <c r="D219" s="121">
        <f t="shared" si="43"/>
        <v>0</v>
      </c>
      <c r="E219" s="121">
        <f t="shared" si="43"/>
        <v>0</v>
      </c>
      <c r="F219" s="34">
        <f t="shared" si="44"/>
        <v>0</v>
      </c>
      <c r="G219" s="34">
        <f t="shared" si="44"/>
        <v>0</v>
      </c>
      <c r="H219" s="34">
        <f t="shared" si="47"/>
        <v>0</v>
      </c>
      <c r="I219" s="34">
        <f t="shared" si="48"/>
        <v>0</v>
      </c>
      <c r="J219" s="34">
        <f t="shared" si="49"/>
        <v>0</v>
      </c>
      <c r="K219" s="34">
        <f t="shared" si="50"/>
        <v>0</v>
      </c>
      <c r="L219" s="34">
        <f t="shared" si="51"/>
        <v>0</v>
      </c>
      <c r="M219" s="34">
        <f t="shared" ca="1" si="45"/>
        <v>-3.8947859791571217E-3</v>
      </c>
      <c r="N219" s="34">
        <f t="shared" ca="1" si="52"/>
        <v>0</v>
      </c>
      <c r="O219" s="122">
        <f t="shared" ca="1" si="53"/>
        <v>0</v>
      </c>
      <c r="P219" s="34">
        <f t="shared" ca="1" si="54"/>
        <v>0</v>
      </c>
      <c r="Q219" s="34">
        <f t="shared" ca="1" si="55"/>
        <v>0</v>
      </c>
      <c r="R219" s="17">
        <f t="shared" ca="1" si="46"/>
        <v>3.8947859791571217E-3</v>
      </c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</row>
    <row r="220" spans="1:35" x14ac:dyDescent="0.2">
      <c r="A220" s="120"/>
      <c r="B220" s="120"/>
      <c r="C220" s="120"/>
      <c r="D220" s="121">
        <f t="shared" si="43"/>
        <v>0</v>
      </c>
      <c r="E220" s="121">
        <f t="shared" si="43"/>
        <v>0</v>
      </c>
      <c r="F220" s="34">
        <f t="shared" si="44"/>
        <v>0</v>
      </c>
      <c r="G220" s="34">
        <f t="shared" si="44"/>
        <v>0</v>
      </c>
      <c r="H220" s="34">
        <f t="shared" si="47"/>
        <v>0</v>
      </c>
      <c r="I220" s="34">
        <f t="shared" si="48"/>
        <v>0</v>
      </c>
      <c r="J220" s="34">
        <f t="shared" si="49"/>
        <v>0</v>
      </c>
      <c r="K220" s="34">
        <f t="shared" si="50"/>
        <v>0</v>
      </c>
      <c r="L220" s="34">
        <f t="shared" si="51"/>
        <v>0</v>
      </c>
      <c r="M220" s="34">
        <f t="shared" ca="1" si="45"/>
        <v>-3.8947859791571217E-3</v>
      </c>
      <c r="N220" s="34">
        <f t="shared" ca="1" si="52"/>
        <v>0</v>
      </c>
      <c r="O220" s="122">
        <f t="shared" ca="1" si="53"/>
        <v>0</v>
      </c>
      <c r="P220" s="34">
        <f t="shared" ca="1" si="54"/>
        <v>0</v>
      </c>
      <c r="Q220" s="34">
        <f t="shared" ca="1" si="55"/>
        <v>0</v>
      </c>
      <c r="R220" s="17">
        <f t="shared" ca="1" si="46"/>
        <v>3.8947859791571217E-3</v>
      </c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</row>
    <row r="221" spans="1:35" x14ac:dyDescent="0.2">
      <c r="A221" s="120"/>
      <c r="B221" s="120"/>
      <c r="C221" s="120"/>
      <c r="D221" s="121">
        <f t="shared" si="43"/>
        <v>0</v>
      </c>
      <c r="E221" s="121">
        <f t="shared" si="43"/>
        <v>0</v>
      </c>
      <c r="F221" s="34">
        <f t="shared" si="44"/>
        <v>0</v>
      </c>
      <c r="G221" s="34">
        <f t="shared" si="44"/>
        <v>0</v>
      </c>
      <c r="H221" s="34">
        <f t="shared" si="47"/>
        <v>0</v>
      </c>
      <c r="I221" s="34">
        <f t="shared" si="48"/>
        <v>0</v>
      </c>
      <c r="J221" s="34">
        <f t="shared" si="49"/>
        <v>0</v>
      </c>
      <c r="K221" s="34">
        <f t="shared" si="50"/>
        <v>0</v>
      </c>
      <c r="L221" s="34">
        <f t="shared" si="51"/>
        <v>0</v>
      </c>
      <c r="M221" s="34">
        <f t="shared" ca="1" si="45"/>
        <v>-3.8947859791571217E-3</v>
      </c>
      <c r="N221" s="34">
        <f t="shared" ca="1" si="52"/>
        <v>0</v>
      </c>
      <c r="O221" s="122">
        <f t="shared" ca="1" si="53"/>
        <v>0</v>
      </c>
      <c r="P221" s="34">
        <f t="shared" ca="1" si="54"/>
        <v>0</v>
      </c>
      <c r="Q221" s="34">
        <f t="shared" ca="1" si="55"/>
        <v>0</v>
      </c>
      <c r="R221" s="17">
        <f t="shared" ca="1" si="46"/>
        <v>3.8947859791571217E-3</v>
      </c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</row>
    <row r="222" spans="1:35" x14ac:dyDescent="0.2">
      <c r="A222" s="120"/>
      <c r="B222" s="120"/>
      <c r="C222" s="120"/>
      <c r="D222" s="121">
        <f t="shared" si="43"/>
        <v>0</v>
      </c>
      <c r="E222" s="121">
        <f t="shared" si="43"/>
        <v>0</v>
      </c>
      <c r="F222" s="34">
        <f t="shared" si="44"/>
        <v>0</v>
      </c>
      <c r="G222" s="34">
        <f t="shared" si="44"/>
        <v>0</v>
      </c>
      <c r="H222" s="34">
        <f t="shared" si="47"/>
        <v>0</v>
      </c>
      <c r="I222" s="34">
        <f t="shared" si="48"/>
        <v>0</v>
      </c>
      <c r="J222" s="34">
        <f t="shared" si="49"/>
        <v>0</v>
      </c>
      <c r="K222" s="34">
        <f t="shared" si="50"/>
        <v>0</v>
      </c>
      <c r="L222" s="34">
        <f t="shared" si="51"/>
        <v>0</v>
      </c>
      <c r="M222" s="34">
        <f t="shared" ca="1" si="45"/>
        <v>-3.8947859791571217E-3</v>
      </c>
      <c r="N222" s="34">
        <f t="shared" ca="1" si="52"/>
        <v>0</v>
      </c>
      <c r="O222" s="122">
        <f t="shared" ca="1" si="53"/>
        <v>0</v>
      </c>
      <c r="P222" s="34">
        <f t="shared" ca="1" si="54"/>
        <v>0</v>
      </c>
      <c r="Q222" s="34">
        <f t="shared" ca="1" si="55"/>
        <v>0</v>
      </c>
      <c r="R222" s="17">
        <f t="shared" ca="1" si="46"/>
        <v>3.8947859791571217E-3</v>
      </c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</row>
    <row r="223" spans="1:35" x14ac:dyDescent="0.2">
      <c r="A223" s="120"/>
      <c r="B223" s="120"/>
      <c r="C223" s="120"/>
      <c r="D223" s="121">
        <f t="shared" si="43"/>
        <v>0</v>
      </c>
      <c r="E223" s="121">
        <f t="shared" si="43"/>
        <v>0</v>
      </c>
      <c r="F223" s="34">
        <f t="shared" si="44"/>
        <v>0</v>
      </c>
      <c r="G223" s="34">
        <f t="shared" si="44"/>
        <v>0</v>
      </c>
      <c r="H223" s="34">
        <f t="shared" si="47"/>
        <v>0</v>
      </c>
      <c r="I223" s="34">
        <f t="shared" si="48"/>
        <v>0</v>
      </c>
      <c r="J223" s="34">
        <f t="shared" si="49"/>
        <v>0</v>
      </c>
      <c r="K223" s="34">
        <f t="shared" si="50"/>
        <v>0</v>
      </c>
      <c r="L223" s="34">
        <f t="shared" si="51"/>
        <v>0</v>
      </c>
      <c r="M223" s="34">
        <f t="shared" ca="1" si="45"/>
        <v>-3.8947859791571217E-3</v>
      </c>
      <c r="N223" s="34">
        <f t="shared" ca="1" si="52"/>
        <v>0</v>
      </c>
      <c r="O223" s="122">
        <f t="shared" ca="1" si="53"/>
        <v>0</v>
      </c>
      <c r="P223" s="34">
        <f t="shared" ca="1" si="54"/>
        <v>0</v>
      </c>
      <c r="Q223" s="34">
        <f t="shared" ca="1" si="55"/>
        <v>0</v>
      </c>
      <c r="R223" s="17">
        <f t="shared" ca="1" si="46"/>
        <v>3.8947859791571217E-3</v>
      </c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</row>
    <row r="224" spans="1:35" x14ac:dyDescent="0.2">
      <c r="A224" s="120"/>
      <c r="B224" s="120"/>
      <c r="C224" s="120"/>
      <c r="D224" s="121">
        <f t="shared" si="43"/>
        <v>0</v>
      </c>
      <c r="E224" s="121">
        <f t="shared" si="43"/>
        <v>0</v>
      </c>
      <c r="F224" s="34">
        <f t="shared" si="44"/>
        <v>0</v>
      </c>
      <c r="G224" s="34">
        <f t="shared" si="44"/>
        <v>0</v>
      </c>
      <c r="H224" s="34">
        <f t="shared" si="47"/>
        <v>0</v>
      </c>
      <c r="I224" s="34">
        <f t="shared" si="48"/>
        <v>0</v>
      </c>
      <c r="J224" s="34">
        <f t="shared" si="49"/>
        <v>0</v>
      </c>
      <c r="K224" s="34">
        <f t="shared" si="50"/>
        <v>0</v>
      </c>
      <c r="L224" s="34">
        <f t="shared" si="51"/>
        <v>0</v>
      </c>
      <c r="M224" s="34">
        <f t="shared" ca="1" si="45"/>
        <v>-3.8947859791571217E-3</v>
      </c>
      <c r="N224" s="34">
        <f t="shared" ca="1" si="52"/>
        <v>0</v>
      </c>
      <c r="O224" s="122">
        <f t="shared" ca="1" si="53"/>
        <v>0</v>
      </c>
      <c r="P224" s="34">
        <f t="shared" ca="1" si="54"/>
        <v>0</v>
      </c>
      <c r="Q224" s="34">
        <f t="shared" ca="1" si="55"/>
        <v>0</v>
      </c>
      <c r="R224" s="17">
        <f t="shared" ca="1" si="46"/>
        <v>3.8947859791571217E-3</v>
      </c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</row>
    <row r="225" spans="1:35" x14ac:dyDescent="0.2">
      <c r="A225" s="120"/>
      <c r="B225" s="120"/>
      <c r="C225" s="120"/>
      <c r="D225" s="121">
        <f t="shared" si="43"/>
        <v>0</v>
      </c>
      <c r="E225" s="121">
        <f t="shared" si="43"/>
        <v>0</v>
      </c>
      <c r="F225" s="34">
        <f t="shared" si="44"/>
        <v>0</v>
      </c>
      <c r="G225" s="34">
        <f t="shared" si="44"/>
        <v>0</v>
      </c>
      <c r="H225" s="34">
        <f t="shared" si="47"/>
        <v>0</v>
      </c>
      <c r="I225" s="34">
        <f t="shared" si="48"/>
        <v>0</v>
      </c>
      <c r="J225" s="34">
        <f t="shared" si="49"/>
        <v>0</v>
      </c>
      <c r="K225" s="34">
        <f t="shared" si="50"/>
        <v>0</v>
      </c>
      <c r="L225" s="34">
        <f t="shared" si="51"/>
        <v>0</v>
      </c>
      <c r="M225" s="34">
        <f t="shared" ca="1" si="45"/>
        <v>-3.8947859791571217E-3</v>
      </c>
      <c r="N225" s="34">
        <f t="shared" ca="1" si="52"/>
        <v>0</v>
      </c>
      <c r="O225" s="122">
        <f t="shared" ca="1" si="53"/>
        <v>0</v>
      </c>
      <c r="P225" s="34">
        <f t="shared" ca="1" si="54"/>
        <v>0</v>
      </c>
      <c r="Q225" s="34">
        <f t="shared" ca="1" si="55"/>
        <v>0</v>
      </c>
      <c r="R225" s="17">
        <f t="shared" ca="1" si="46"/>
        <v>3.8947859791571217E-3</v>
      </c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</row>
    <row r="226" spans="1:35" x14ac:dyDescent="0.2">
      <c r="A226" s="120"/>
      <c r="B226" s="120"/>
      <c r="C226" s="120"/>
      <c r="D226" s="121">
        <f t="shared" si="43"/>
        <v>0</v>
      </c>
      <c r="E226" s="121">
        <f t="shared" si="43"/>
        <v>0</v>
      </c>
      <c r="F226" s="34">
        <f t="shared" si="44"/>
        <v>0</v>
      </c>
      <c r="G226" s="34">
        <f t="shared" si="44"/>
        <v>0</v>
      </c>
      <c r="H226" s="34">
        <f t="shared" si="47"/>
        <v>0</v>
      </c>
      <c r="I226" s="34">
        <f t="shared" si="48"/>
        <v>0</v>
      </c>
      <c r="J226" s="34">
        <f t="shared" si="49"/>
        <v>0</v>
      </c>
      <c r="K226" s="34">
        <f t="shared" si="50"/>
        <v>0</v>
      </c>
      <c r="L226" s="34">
        <f t="shared" si="51"/>
        <v>0</v>
      </c>
      <c r="M226" s="34">
        <f t="shared" ca="1" si="45"/>
        <v>-3.8947859791571217E-3</v>
      </c>
      <c r="N226" s="34">
        <f t="shared" ca="1" si="52"/>
        <v>0</v>
      </c>
      <c r="O226" s="122">
        <f t="shared" ca="1" si="53"/>
        <v>0</v>
      </c>
      <c r="P226" s="34">
        <f t="shared" ca="1" si="54"/>
        <v>0</v>
      </c>
      <c r="Q226" s="34">
        <f t="shared" ca="1" si="55"/>
        <v>0</v>
      </c>
      <c r="R226" s="17">
        <f t="shared" ca="1" si="46"/>
        <v>3.8947859791571217E-3</v>
      </c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</row>
    <row r="227" spans="1:35" x14ac:dyDescent="0.2">
      <c r="A227" s="120"/>
      <c r="B227" s="120"/>
      <c r="C227" s="120"/>
      <c r="D227" s="121">
        <f t="shared" si="43"/>
        <v>0</v>
      </c>
      <c r="E227" s="121">
        <f t="shared" si="43"/>
        <v>0</v>
      </c>
      <c r="F227" s="34">
        <f t="shared" si="44"/>
        <v>0</v>
      </c>
      <c r="G227" s="34">
        <f t="shared" si="44"/>
        <v>0</v>
      </c>
      <c r="H227" s="34">
        <f t="shared" si="47"/>
        <v>0</v>
      </c>
      <c r="I227" s="34">
        <f t="shared" si="48"/>
        <v>0</v>
      </c>
      <c r="J227" s="34">
        <f t="shared" si="49"/>
        <v>0</v>
      </c>
      <c r="K227" s="34">
        <f t="shared" si="50"/>
        <v>0</v>
      </c>
      <c r="L227" s="34">
        <f t="shared" si="51"/>
        <v>0</v>
      </c>
      <c r="M227" s="34">
        <f t="shared" ca="1" si="45"/>
        <v>-3.8947859791571217E-3</v>
      </c>
      <c r="N227" s="34">
        <f t="shared" ca="1" si="52"/>
        <v>0</v>
      </c>
      <c r="O227" s="122">
        <f t="shared" ca="1" si="53"/>
        <v>0</v>
      </c>
      <c r="P227" s="34">
        <f t="shared" ca="1" si="54"/>
        <v>0</v>
      </c>
      <c r="Q227" s="34">
        <f t="shared" ca="1" si="55"/>
        <v>0</v>
      </c>
      <c r="R227" s="17">
        <f t="shared" ca="1" si="46"/>
        <v>3.8947859791571217E-3</v>
      </c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</row>
    <row r="228" spans="1:35" x14ac:dyDescent="0.2">
      <c r="A228" s="120"/>
      <c r="B228" s="120"/>
      <c r="C228" s="120"/>
      <c r="D228" s="121">
        <f t="shared" si="43"/>
        <v>0</v>
      </c>
      <c r="E228" s="121">
        <f t="shared" si="43"/>
        <v>0</v>
      </c>
      <c r="F228" s="34">
        <f t="shared" si="44"/>
        <v>0</v>
      </c>
      <c r="G228" s="34">
        <f t="shared" si="44"/>
        <v>0</v>
      </c>
      <c r="H228" s="34">
        <f t="shared" si="47"/>
        <v>0</v>
      </c>
      <c r="I228" s="34">
        <f t="shared" si="48"/>
        <v>0</v>
      </c>
      <c r="J228" s="34">
        <f t="shared" si="49"/>
        <v>0</v>
      </c>
      <c r="K228" s="34">
        <f t="shared" si="50"/>
        <v>0</v>
      </c>
      <c r="L228" s="34">
        <f t="shared" si="51"/>
        <v>0</v>
      </c>
      <c r="M228" s="34">
        <f t="shared" ca="1" si="45"/>
        <v>-3.8947859791571217E-3</v>
      </c>
      <c r="N228" s="34">
        <f t="shared" ca="1" si="52"/>
        <v>0</v>
      </c>
      <c r="O228" s="122">
        <f t="shared" ca="1" si="53"/>
        <v>0</v>
      </c>
      <c r="P228" s="34">
        <f t="shared" ca="1" si="54"/>
        <v>0</v>
      </c>
      <c r="Q228" s="34">
        <f t="shared" ca="1" si="55"/>
        <v>0</v>
      </c>
      <c r="R228" s="17">
        <f t="shared" ca="1" si="46"/>
        <v>3.8947859791571217E-3</v>
      </c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</row>
    <row r="229" spans="1:35" x14ac:dyDescent="0.2">
      <c r="A229" s="120"/>
      <c r="B229" s="120"/>
      <c r="C229" s="120"/>
      <c r="D229" s="121">
        <f t="shared" si="43"/>
        <v>0</v>
      </c>
      <c r="E229" s="121">
        <f t="shared" si="43"/>
        <v>0</v>
      </c>
      <c r="F229" s="34">
        <f t="shared" si="44"/>
        <v>0</v>
      </c>
      <c r="G229" s="34">
        <f t="shared" si="44"/>
        <v>0</v>
      </c>
      <c r="H229" s="34">
        <f t="shared" si="47"/>
        <v>0</v>
      </c>
      <c r="I229" s="34">
        <f t="shared" si="48"/>
        <v>0</v>
      </c>
      <c r="J229" s="34">
        <f t="shared" si="49"/>
        <v>0</v>
      </c>
      <c r="K229" s="34">
        <f t="shared" si="50"/>
        <v>0</v>
      </c>
      <c r="L229" s="34">
        <f t="shared" si="51"/>
        <v>0</v>
      </c>
      <c r="M229" s="34">
        <f t="shared" ca="1" si="45"/>
        <v>-3.8947859791571217E-3</v>
      </c>
      <c r="N229" s="34">
        <f t="shared" ca="1" si="52"/>
        <v>0</v>
      </c>
      <c r="O229" s="122">
        <f t="shared" ca="1" si="53"/>
        <v>0</v>
      </c>
      <c r="P229" s="34">
        <f t="shared" ca="1" si="54"/>
        <v>0</v>
      </c>
      <c r="Q229" s="34">
        <f t="shared" ca="1" si="55"/>
        <v>0</v>
      </c>
      <c r="R229" s="17">
        <f t="shared" ca="1" si="46"/>
        <v>3.8947859791571217E-3</v>
      </c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</row>
    <row r="230" spans="1:35" x14ac:dyDescent="0.2">
      <c r="A230" s="120"/>
      <c r="B230" s="120"/>
      <c r="C230" s="120"/>
      <c r="D230" s="121">
        <f t="shared" si="43"/>
        <v>0</v>
      </c>
      <c r="E230" s="121">
        <f t="shared" si="43"/>
        <v>0</v>
      </c>
      <c r="F230" s="34">
        <f t="shared" si="44"/>
        <v>0</v>
      </c>
      <c r="G230" s="34">
        <f t="shared" si="44"/>
        <v>0</v>
      </c>
      <c r="H230" s="34">
        <f t="shared" si="47"/>
        <v>0</v>
      </c>
      <c r="I230" s="34">
        <f t="shared" si="48"/>
        <v>0</v>
      </c>
      <c r="J230" s="34">
        <f t="shared" si="49"/>
        <v>0</v>
      </c>
      <c r="K230" s="34">
        <f t="shared" si="50"/>
        <v>0</v>
      </c>
      <c r="L230" s="34">
        <f t="shared" si="51"/>
        <v>0</v>
      </c>
      <c r="M230" s="34">
        <f t="shared" ca="1" si="45"/>
        <v>-3.8947859791571217E-3</v>
      </c>
      <c r="N230" s="34">
        <f t="shared" ca="1" si="52"/>
        <v>0</v>
      </c>
      <c r="O230" s="122">
        <f t="shared" ca="1" si="53"/>
        <v>0</v>
      </c>
      <c r="P230" s="34">
        <f t="shared" ca="1" si="54"/>
        <v>0</v>
      </c>
      <c r="Q230" s="34">
        <f t="shared" ca="1" si="55"/>
        <v>0</v>
      </c>
      <c r="R230" s="17">
        <f t="shared" ca="1" si="46"/>
        <v>3.8947859791571217E-3</v>
      </c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</row>
    <row r="231" spans="1:35" x14ac:dyDescent="0.2">
      <c r="A231" s="120"/>
      <c r="B231" s="120"/>
      <c r="C231" s="120"/>
      <c r="D231" s="121">
        <f t="shared" si="43"/>
        <v>0</v>
      </c>
      <c r="E231" s="121">
        <f t="shared" si="43"/>
        <v>0</v>
      </c>
      <c r="F231" s="34">
        <f t="shared" si="44"/>
        <v>0</v>
      </c>
      <c r="G231" s="34">
        <f t="shared" si="44"/>
        <v>0</v>
      </c>
      <c r="H231" s="34">
        <f t="shared" si="47"/>
        <v>0</v>
      </c>
      <c r="I231" s="34">
        <f t="shared" si="48"/>
        <v>0</v>
      </c>
      <c r="J231" s="34">
        <f t="shared" si="49"/>
        <v>0</v>
      </c>
      <c r="K231" s="34">
        <f t="shared" si="50"/>
        <v>0</v>
      </c>
      <c r="L231" s="34">
        <f t="shared" si="51"/>
        <v>0</v>
      </c>
      <c r="M231" s="34">
        <f t="shared" ca="1" si="45"/>
        <v>-3.8947859791571217E-3</v>
      </c>
      <c r="N231" s="34">
        <f t="shared" ca="1" si="52"/>
        <v>0</v>
      </c>
      <c r="O231" s="122">
        <f t="shared" ca="1" si="53"/>
        <v>0</v>
      </c>
      <c r="P231" s="34">
        <f t="shared" ca="1" si="54"/>
        <v>0</v>
      </c>
      <c r="Q231" s="34">
        <f t="shared" ca="1" si="55"/>
        <v>0</v>
      </c>
      <c r="R231" s="17">
        <f t="shared" ca="1" si="46"/>
        <v>3.8947859791571217E-3</v>
      </c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</row>
    <row r="232" spans="1:35" x14ac:dyDescent="0.2">
      <c r="A232" s="120"/>
      <c r="B232" s="120"/>
      <c r="C232" s="120"/>
      <c r="D232" s="121">
        <f t="shared" si="43"/>
        <v>0</v>
      </c>
      <c r="E232" s="121">
        <f t="shared" si="43"/>
        <v>0</v>
      </c>
      <c r="F232" s="34">
        <f t="shared" si="44"/>
        <v>0</v>
      </c>
      <c r="G232" s="34">
        <f t="shared" si="44"/>
        <v>0</v>
      </c>
      <c r="H232" s="34">
        <f t="shared" si="47"/>
        <v>0</v>
      </c>
      <c r="I232" s="34">
        <f t="shared" si="48"/>
        <v>0</v>
      </c>
      <c r="J232" s="34">
        <f t="shared" si="49"/>
        <v>0</v>
      </c>
      <c r="K232" s="34">
        <f t="shared" si="50"/>
        <v>0</v>
      </c>
      <c r="L232" s="34">
        <f t="shared" si="51"/>
        <v>0</v>
      </c>
      <c r="M232" s="34">
        <f t="shared" ca="1" si="45"/>
        <v>-3.8947859791571217E-3</v>
      </c>
      <c r="N232" s="34">
        <f t="shared" ca="1" si="52"/>
        <v>0</v>
      </c>
      <c r="O232" s="122">
        <f t="shared" ca="1" si="53"/>
        <v>0</v>
      </c>
      <c r="P232" s="34">
        <f t="shared" ca="1" si="54"/>
        <v>0</v>
      </c>
      <c r="Q232" s="34">
        <f t="shared" ca="1" si="55"/>
        <v>0</v>
      </c>
      <c r="R232" s="17">
        <f t="shared" ca="1" si="46"/>
        <v>3.8947859791571217E-3</v>
      </c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</row>
    <row r="233" spans="1:35" x14ac:dyDescent="0.2">
      <c r="A233" s="120"/>
      <c r="B233" s="120"/>
      <c r="C233" s="120"/>
      <c r="D233" s="121">
        <f t="shared" si="43"/>
        <v>0</v>
      </c>
      <c r="E233" s="121">
        <f t="shared" si="43"/>
        <v>0</v>
      </c>
      <c r="F233" s="34">
        <f t="shared" si="44"/>
        <v>0</v>
      </c>
      <c r="G233" s="34">
        <f t="shared" si="44"/>
        <v>0</v>
      </c>
      <c r="H233" s="34">
        <f t="shared" si="47"/>
        <v>0</v>
      </c>
      <c r="I233" s="34">
        <f t="shared" si="48"/>
        <v>0</v>
      </c>
      <c r="J233" s="34">
        <f t="shared" si="49"/>
        <v>0</v>
      </c>
      <c r="K233" s="34">
        <f t="shared" si="50"/>
        <v>0</v>
      </c>
      <c r="L233" s="34">
        <f t="shared" si="51"/>
        <v>0</v>
      </c>
      <c r="M233" s="34">
        <f t="shared" ca="1" si="45"/>
        <v>-3.8947859791571217E-3</v>
      </c>
      <c r="N233" s="34">
        <f t="shared" ca="1" si="52"/>
        <v>0</v>
      </c>
      <c r="O233" s="122">
        <f t="shared" ca="1" si="53"/>
        <v>0</v>
      </c>
      <c r="P233" s="34">
        <f t="shared" ca="1" si="54"/>
        <v>0</v>
      </c>
      <c r="Q233" s="34">
        <f t="shared" ca="1" si="55"/>
        <v>0</v>
      </c>
      <c r="R233" s="17">
        <f t="shared" ca="1" si="46"/>
        <v>3.8947859791571217E-3</v>
      </c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</row>
    <row r="234" spans="1:35" x14ac:dyDescent="0.2">
      <c r="A234" s="120"/>
      <c r="B234" s="120"/>
      <c r="C234" s="120"/>
      <c r="D234" s="121">
        <f t="shared" si="43"/>
        <v>0</v>
      </c>
      <c r="E234" s="121">
        <f t="shared" si="43"/>
        <v>0</v>
      </c>
      <c r="F234" s="34">
        <f t="shared" si="44"/>
        <v>0</v>
      </c>
      <c r="G234" s="34">
        <f t="shared" si="44"/>
        <v>0</v>
      </c>
      <c r="H234" s="34">
        <f t="shared" si="47"/>
        <v>0</v>
      </c>
      <c r="I234" s="34">
        <f t="shared" si="48"/>
        <v>0</v>
      </c>
      <c r="J234" s="34">
        <f t="shared" si="49"/>
        <v>0</v>
      </c>
      <c r="K234" s="34">
        <f t="shared" si="50"/>
        <v>0</v>
      </c>
      <c r="L234" s="34">
        <f t="shared" si="51"/>
        <v>0</v>
      </c>
      <c r="M234" s="34">
        <f t="shared" ca="1" si="45"/>
        <v>-3.8947859791571217E-3</v>
      </c>
      <c r="N234" s="34">
        <f t="shared" ca="1" si="52"/>
        <v>0</v>
      </c>
      <c r="O234" s="122">
        <f t="shared" ca="1" si="53"/>
        <v>0</v>
      </c>
      <c r="P234" s="34">
        <f t="shared" ca="1" si="54"/>
        <v>0</v>
      </c>
      <c r="Q234" s="34">
        <f t="shared" ca="1" si="55"/>
        <v>0</v>
      </c>
      <c r="R234" s="17">
        <f t="shared" ca="1" si="46"/>
        <v>3.8947859791571217E-3</v>
      </c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</row>
    <row r="235" spans="1:35" x14ac:dyDescent="0.2">
      <c r="A235" s="120"/>
      <c r="B235" s="120"/>
      <c r="C235" s="120"/>
      <c r="D235" s="121">
        <f t="shared" si="43"/>
        <v>0</v>
      </c>
      <c r="E235" s="121">
        <f t="shared" si="43"/>
        <v>0</v>
      </c>
      <c r="F235" s="34">
        <f t="shared" si="44"/>
        <v>0</v>
      </c>
      <c r="G235" s="34">
        <f t="shared" si="44"/>
        <v>0</v>
      </c>
      <c r="H235" s="34">
        <f t="shared" si="47"/>
        <v>0</v>
      </c>
      <c r="I235" s="34">
        <f t="shared" si="48"/>
        <v>0</v>
      </c>
      <c r="J235" s="34">
        <f t="shared" si="49"/>
        <v>0</v>
      </c>
      <c r="K235" s="34">
        <f t="shared" si="50"/>
        <v>0</v>
      </c>
      <c r="L235" s="34">
        <f t="shared" si="51"/>
        <v>0</v>
      </c>
      <c r="M235" s="34">
        <f t="shared" ca="1" si="45"/>
        <v>-3.8947859791571217E-3</v>
      </c>
      <c r="N235" s="34">
        <f t="shared" ca="1" si="52"/>
        <v>0</v>
      </c>
      <c r="O235" s="122">
        <f t="shared" ca="1" si="53"/>
        <v>0</v>
      </c>
      <c r="P235" s="34">
        <f t="shared" ca="1" si="54"/>
        <v>0</v>
      </c>
      <c r="Q235" s="34">
        <f t="shared" ca="1" si="55"/>
        <v>0</v>
      </c>
      <c r="R235" s="17">
        <f t="shared" ca="1" si="46"/>
        <v>3.8947859791571217E-3</v>
      </c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</row>
    <row r="236" spans="1:35" x14ac:dyDescent="0.2">
      <c r="A236" s="120"/>
      <c r="B236" s="120"/>
      <c r="C236" s="120"/>
      <c r="D236" s="121">
        <f t="shared" si="43"/>
        <v>0</v>
      </c>
      <c r="E236" s="121">
        <f t="shared" si="43"/>
        <v>0</v>
      </c>
      <c r="F236" s="34">
        <f t="shared" si="44"/>
        <v>0</v>
      </c>
      <c r="G236" s="34">
        <f t="shared" si="44"/>
        <v>0</v>
      </c>
      <c r="H236" s="34">
        <f t="shared" si="47"/>
        <v>0</v>
      </c>
      <c r="I236" s="34">
        <f t="shared" si="48"/>
        <v>0</v>
      </c>
      <c r="J236" s="34">
        <f t="shared" si="49"/>
        <v>0</v>
      </c>
      <c r="K236" s="34">
        <f t="shared" si="50"/>
        <v>0</v>
      </c>
      <c r="L236" s="34">
        <f t="shared" si="51"/>
        <v>0</v>
      </c>
      <c r="M236" s="34">
        <f t="shared" ca="1" si="45"/>
        <v>-3.8947859791571217E-3</v>
      </c>
      <c r="N236" s="34">
        <f t="shared" ca="1" si="52"/>
        <v>0</v>
      </c>
      <c r="O236" s="122">
        <f t="shared" ca="1" si="53"/>
        <v>0</v>
      </c>
      <c r="P236" s="34">
        <f t="shared" ca="1" si="54"/>
        <v>0</v>
      </c>
      <c r="Q236" s="34">
        <f t="shared" ca="1" si="55"/>
        <v>0</v>
      </c>
      <c r="R236" s="17">
        <f t="shared" ca="1" si="46"/>
        <v>3.8947859791571217E-3</v>
      </c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</row>
    <row r="237" spans="1:35" x14ac:dyDescent="0.2">
      <c r="A237" s="120"/>
      <c r="B237" s="120"/>
      <c r="C237" s="120"/>
      <c r="D237" s="121">
        <f t="shared" si="43"/>
        <v>0</v>
      </c>
      <c r="E237" s="121">
        <f t="shared" si="43"/>
        <v>0</v>
      </c>
      <c r="F237" s="34">
        <f t="shared" si="44"/>
        <v>0</v>
      </c>
      <c r="G237" s="34">
        <f t="shared" si="44"/>
        <v>0</v>
      </c>
      <c r="H237" s="34">
        <f t="shared" si="47"/>
        <v>0</v>
      </c>
      <c r="I237" s="34">
        <f t="shared" si="48"/>
        <v>0</v>
      </c>
      <c r="J237" s="34">
        <f t="shared" si="49"/>
        <v>0</v>
      </c>
      <c r="K237" s="34">
        <f t="shared" si="50"/>
        <v>0</v>
      </c>
      <c r="L237" s="34">
        <f t="shared" si="51"/>
        <v>0</v>
      </c>
      <c r="M237" s="34">
        <f t="shared" ca="1" si="45"/>
        <v>-3.8947859791571217E-3</v>
      </c>
      <c r="N237" s="34">
        <f t="shared" ca="1" si="52"/>
        <v>0</v>
      </c>
      <c r="O237" s="122">
        <f t="shared" ca="1" si="53"/>
        <v>0</v>
      </c>
      <c r="P237" s="34">
        <f t="shared" ca="1" si="54"/>
        <v>0</v>
      </c>
      <c r="Q237" s="34">
        <f t="shared" ca="1" si="55"/>
        <v>0</v>
      </c>
      <c r="R237" s="17">
        <f t="shared" ca="1" si="46"/>
        <v>3.8947859791571217E-3</v>
      </c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</row>
    <row r="238" spans="1:35" x14ac:dyDescent="0.2">
      <c r="A238" s="120"/>
      <c r="B238" s="120"/>
      <c r="C238" s="120"/>
      <c r="D238" s="121">
        <f t="shared" si="43"/>
        <v>0</v>
      </c>
      <c r="E238" s="121">
        <f t="shared" si="43"/>
        <v>0</v>
      </c>
      <c r="F238" s="34">
        <f t="shared" si="44"/>
        <v>0</v>
      </c>
      <c r="G238" s="34">
        <f t="shared" si="44"/>
        <v>0</v>
      </c>
      <c r="H238" s="34">
        <f t="shared" si="47"/>
        <v>0</v>
      </c>
      <c r="I238" s="34">
        <f t="shared" si="48"/>
        <v>0</v>
      </c>
      <c r="J238" s="34">
        <f t="shared" si="49"/>
        <v>0</v>
      </c>
      <c r="K238" s="34">
        <f t="shared" si="50"/>
        <v>0</v>
      </c>
      <c r="L238" s="34">
        <f t="shared" si="51"/>
        <v>0</v>
      </c>
      <c r="M238" s="34">
        <f t="shared" ca="1" si="45"/>
        <v>-3.8947859791571217E-3</v>
      </c>
      <c r="N238" s="34">
        <f t="shared" ca="1" si="52"/>
        <v>0</v>
      </c>
      <c r="O238" s="122">
        <f t="shared" ca="1" si="53"/>
        <v>0</v>
      </c>
      <c r="P238" s="34">
        <f t="shared" ca="1" si="54"/>
        <v>0</v>
      </c>
      <c r="Q238" s="34">
        <f t="shared" ca="1" si="55"/>
        <v>0</v>
      </c>
      <c r="R238" s="17">
        <f t="shared" ca="1" si="46"/>
        <v>3.8947859791571217E-3</v>
      </c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</row>
    <row r="239" spans="1:35" x14ac:dyDescent="0.2">
      <c r="A239" s="120"/>
      <c r="B239" s="120"/>
      <c r="C239" s="120"/>
      <c r="D239" s="121">
        <f t="shared" si="43"/>
        <v>0</v>
      </c>
      <c r="E239" s="121">
        <f t="shared" si="43"/>
        <v>0</v>
      </c>
      <c r="F239" s="34">
        <f t="shared" si="44"/>
        <v>0</v>
      </c>
      <c r="G239" s="34">
        <f t="shared" si="44"/>
        <v>0</v>
      </c>
      <c r="H239" s="34">
        <f t="shared" si="47"/>
        <v>0</v>
      </c>
      <c r="I239" s="34">
        <f t="shared" si="48"/>
        <v>0</v>
      </c>
      <c r="J239" s="34">
        <f t="shared" si="49"/>
        <v>0</v>
      </c>
      <c r="K239" s="34">
        <f t="shared" si="50"/>
        <v>0</v>
      </c>
      <c r="L239" s="34">
        <f t="shared" si="51"/>
        <v>0</v>
      </c>
      <c r="M239" s="34">
        <f t="shared" ca="1" si="45"/>
        <v>-3.8947859791571217E-3</v>
      </c>
      <c r="N239" s="34">
        <f t="shared" ca="1" si="52"/>
        <v>0</v>
      </c>
      <c r="O239" s="122">
        <f t="shared" ca="1" si="53"/>
        <v>0</v>
      </c>
      <c r="P239" s="34">
        <f t="shared" ca="1" si="54"/>
        <v>0</v>
      </c>
      <c r="Q239" s="34">
        <f t="shared" ca="1" si="55"/>
        <v>0</v>
      </c>
      <c r="R239" s="17">
        <f t="shared" ca="1" si="46"/>
        <v>3.8947859791571217E-3</v>
      </c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</row>
    <row r="240" spans="1:35" x14ac:dyDescent="0.2">
      <c r="A240" s="120"/>
      <c r="B240" s="120"/>
      <c r="C240" s="120"/>
      <c r="D240" s="121">
        <f t="shared" si="43"/>
        <v>0</v>
      </c>
      <c r="E240" s="121">
        <f t="shared" si="43"/>
        <v>0</v>
      </c>
      <c r="F240" s="34">
        <f t="shared" si="44"/>
        <v>0</v>
      </c>
      <c r="G240" s="34">
        <f t="shared" si="44"/>
        <v>0</v>
      </c>
      <c r="H240" s="34">
        <f t="shared" si="47"/>
        <v>0</v>
      </c>
      <c r="I240" s="34">
        <f t="shared" si="48"/>
        <v>0</v>
      </c>
      <c r="J240" s="34">
        <f t="shared" si="49"/>
        <v>0</v>
      </c>
      <c r="K240" s="34">
        <f t="shared" si="50"/>
        <v>0</v>
      </c>
      <c r="L240" s="34">
        <f t="shared" si="51"/>
        <v>0</v>
      </c>
      <c r="M240" s="34">
        <f t="shared" ca="1" si="45"/>
        <v>-3.8947859791571217E-3</v>
      </c>
      <c r="N240" s="34">
        <f t="shared" ca="1" si="52"/>
        <v>0</v>
      </c>
      <c r="O240" s="122">
        <f t="shared" ca="1" si="53"/>
        <v>0</v>
      </c>
      <c r="P240" s="34">
        <f t="shared" ca="1" si="54"/>
        <v>0</v>
      </c>
      <c r="Q240" s="34">
        <f t="shared" ca="1" si="55"/>
        <v>0</v>
      </c>
      <c r="R240" s="17">
        <f t="shared" ca="1" si="46"/>
        <v>3.8947859791571217E-3</v>
      </c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</row>
    <row r="241" spans="1:35" x14ac:dyDescent="0.2">
      <c r="A241" s="120"/>
      <c r="B241" s="120"/>
      <c r="C241" s="120"/>
      <c r="D241" s="121">
        <f t="shared" si="43"/>
        <v>0</v>
      </c>
      <c r="E241" s="121">
        <f t="shared" si="43"/>
        <v>0</v>
      </c>
      <c r="F241" s="34">
        <f t="shared" si="44"/>
        <v>0</v>
      </c>
      <c r="G241" s="34">
        <f t="shared" si="44"/>
        <v>0</v>
      </c>
      <c r="H241" s="34">
        <f t="shared" si="47"/>
        <v>0</v>
      </c>
      <c r="I241" s="34">
        <f t="shared" si="48"/>
        <v>0</v>
      </c>
      <c r="J241" s="34">
        <f t="shared" si="49"/>
        <v>0</v>
      </c>
      <c r="K241" s="34">
        <f t="shared" si="50"/>
        <v>0</v>
      </c>
      <c r="L241" s="34">
        <f t="shared" si="51"/>
        <v>0</v>
      </c>
      <c r="M241" s="34">
        <f t="shared" ca="1" si="45"/>
        <v>-3.8947859791571217E-3</v>
      </c>
      <c r="N241" s="34">
        <f t="shared" ca="1" si="52"/>
        <v>0</v>
      </c>
      <c r="O241" s="122">
        <f t="shared" ca="1" si="53"/>
        <v>0</v>
      </c>
      <c r="P241" s="34">
        <f t="shared" ca="1" si="54"/>
        <v>0</v>
      </c>
      <c r="Q241" s="34">
        <f t="shared" ca="1" si="55"/>
        <v>0</v>
      </c>
      <c r="R241" s="17">
        <f t="shared" ca="1" si="46"/>
        <v>3.8947859791571217E-3</v>
      </c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</row>
    <row r="242" spans="1:35" x14ac:dyDescent="0.2">
      <c r="A242" s="120"/>
      <c r="B242" s="120"/>
      <c r="C242" s="120"/>
      <c r="D242" s="121">
        <f t="shared" si="43"/>
        <v>0</v>
      </c>
      <c r="E242" s="121">
        <f t="shared" si="43"/>
        <v>0</v>
      </c>
      <c r="F242" s="34">
        <f t="shared" si="44"/>
        <v>0</v>
      </c>
      <c r="G242" s="34">
        <f t="shared" si="44"/>
        <v>0</v>
      </c>
      <c r="H242" s="34">
        <f t="shared" si="47"/>
        <v>0</v>
      </c>
      <c r="I242" s="34">
        <f t="shared" si="48"/>
        <v>0</v>
      </c>
      <c r="J242" s="34">
        <f t="shared" si="49"/>
        <v>0</v>
      </c>
      <c r="K242" s="34">
        <f t="shared" si="50"/>
        <v>0</v>
      </c>
      <c r="L242" s="34">
        <f t="shared" si="51"/>
        <v>0</v>
      </c>
      <c r="M242" s="34">
        <f t="shared" ca="1" si="45"/>
        <v>-3.8947859791571217E-3</v>
      </c>
      <c r="N242" s="34">
        <f t="shared" ca="1" si="52"/>
        <v>0</v>
      </c>
      <c r="O242" s="122">
        <f t="shared" ca="1" si="53"/>
        <v>0</v>
      </c>
      <c r="P242" s="34">
        <f t="shared" ca="1" si="54"/>
        <v>0</v>
      </c>
      <c r="Q242" s="34">
        <f t="shared" ca="1" si="55"/>
        <v>0</v>
      </c>
      <c r="R242" s="17">
        <f t="shared" ca="1" si="46"/>
        <v>3.8947859791571217E-3</v>
      </c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</row>
    <row r="243" spans="1:35" x14ac:dyDescent="0.2">
      <c r="A243" s="120"/>
      <c r="B243" s="120"/>
      <c r="C243" s="120"/>
      <c r="D243" s="121">
        <f t="shared" si="43"/>
        <v>0</v>
      </c>
      <c r="E243" s="121">
        <f t="shared" si="43"/>
        <v>0</v>
      </c>
      <c r="F243" s="34">
        <f t="shared" si="44"/>
        <v>0</v>
      </c>
      <c r="G243" s="34">
        <f t="shared" si="44"/>
        <v>0</v>
      </c>
      <c r="H243" s="34">
        <f t="shared" si="47"/>
        <v>0</v>
      </c>
      <c r="I243" s="34">
        <f t="shared" si="48"/>
        <v>0</v>
      </c>
      <c r="J243" s="34">
        <f t="shared" si="49"/>
        <v>0</v>
      </c>
      <c r="K243" s="34">
        <f t="shared" si="50"/>
        <v>0</v>
      </c>
      <c r="L243" s="34">
        <f t="shared" si="51"/>
        <v>0</v>
      </c>
      <c r="M243" s="34">
        <f t="shared" ca="1" si="45"/>
        <v>-3.8947859791571217E-3</v>
      </c>
      <c r="N243" s="34">
        <f t="shared" ca="1" si="52"/>
        <v>0</v>
      </c>
      <c r="O243" s="122">
        <f t="shared" ca="1" si="53"/>
        <v>0</v>
      </c>
      <c r="P243" s="34">
        <f t="shared" ca="1" si="54"/>
        <v>0</v>
      </c>
      <c r="Q243" s="34">
        <f t="shared" ca="1" si="55"/>
        <v>0</v>
      </c>
      <c r="R243" s="17">
        <f t="shared" ca="1" si="46"/>
        <v>3.8947859791571217E-3</v>
      </c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</row>
    <row r="244" spans="1:35" x14ac:dyDescent="0.2">
      <c r="A244" s="120"/>
      <c r="B244" s="120"/>
      <c r="C244" s="120"/>
      <c r="D244" s="121">
        <f t="shared" si="43"/>
        <v>0</v>
      </c>
      <c r="E244" s="121">
        <f t="shared" si="43"/>
        <v>0</v>
      </c>
      <c r="F244" s="34">
        <f t="shared" si="44"/>
        <v>0</v>
      </c>
      <c r="G244" s="34">
        <f t="shared" si="44"/>
        <v>0</v>
      </c>
      <c r="H244" s="34">
        <f t="shared" si="47"/>
        <v>0</v>
      </c>
      <c r="I244" s="34">
        <f t="shared" si="48"/>
        <v>0</v>
      </c>
      <c r="J244" s="34">
        <f t="shared" si="49"/>
        <v>0</v>
      </c>
      <c r="K244" s="34">
        <f t="shared" si="50"/>
        <v>0</v>
      </c>
      <c r="L244" s="34">
        <f t="shared" si="51"/>
        <v>0</v>
      </c>
      <c r="M244" s="34">
        <f t="shared" ca="1" si="45"/>
        <v>-3.8947859791571217E-3</v>
      </c>
      <c r="N244" s="34">
        <f t="shared" ca="1" si="52"/>
        <v>0</v>
      </c>
      <c r="O244" s="122">
        <f t="shared" ca="1" si="53"/>
        <v>0</v>
      </c>
      <c r="P244" s="34">
        <f t="shared" ca="1" si="54"/>
        <v>0</v>
      </c>
      <c r="Q244" s="34">
        <f t="shared" ca="1" si="55"/>
        <v>0</v>
      </c>
      <c r="R244" s="17">
        <f t="shared" ca="1" si="46"/>
        <v>3.8947859791571217E-3</v>
      </c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</row>
    <row r="245" spans="1:35" x14ac:dyDescent="0.2">
      <c r="A245" s="120"/>
      <c r="B245" s="120"/>
      <c r="C245" s="120"/>
      <c r="D245" s="121">
        <f t="shared" si="43"/>
        <v>0</v>
      </c>
      <c r="E245" s="121">
        <f t="shared" si="43"/>
        <v>0</v>
      </c>
      <c r="F245" s="34">
        <f t="shared" si="44"/>
        <v>0</v>
      </c>
      <c r="G245" s="34">
        <f t="shared" si="44"/>
        <v>0</v>
      </c>
      <c r="H245" s="34">
        <f t="shared" si="47"/>
        <v>0</v>
      </c>
      <c r="I245" s="34">
        <f t="shared" si="48"/>
        <v>0</v>
      </c>
      <c r="J245" s="34">
        <f t="shared" si="49"/>
        <v>0</v>
      </c>
      <c r="K245" s="34">
        <f t="shared" si="50"/>
        <v>0</v>
      </c>
      <c r="L245" s="34">
        <f t="shared" si="51"/>
        <v>0</v>
      </c>
      <c r="M245" s="34">
        <f t="shared" ca="1" si="45"/>
        <v>-3.8947859791571217E-3</v>
      </c>
      <c r="N245" s="34">
        <f t="shared" ca="1" si="52"/>
        <v>0</v>
      </c>
      <c r="O245" s="122">
        <f t="shared" ca="1" si="53"/>
        <v>0</v>
      </c>
      <c r="P245" s="34">
        <f t="shared" ca="1" si="54"/>
        <v>0</v>
      </c>
      <c r="Q245" s="34">
        <f t="shared" ca="1" si="55"/>
        <v>0</v>
      </c>
      <c r="R245" s="17">
        <f t="shared" ca="1" si="46"/>
        <v>3.8947859791571217E-3</v>
      </c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</row>
    <row r="246" spans="1:35" x14ac:dyDescent="0.2">
      <c r="A246" s="120"/>
      <c r="B246" s="120"/>
      <c r="C246" s="120"/>
      <c r="D246" s="121">
        <f t="shared" si="43"/>
        <v>0</v>
      </c>
      <c r="E246" s="121">
        <f t="shared" si="43"/>
        <v>0</v>
      </c>
      <c r="F246" s="34">
        <f t="shared" si="44"/>
        <v>0</v>
      </c>
      <c r="G246" s="34">
        <f t="shared" si="44"/>
        <v>0</v>
      </c>
      <c r="H246" s="34">
        <f t="shared" si="47"/>
        <v>0</v>
      </c>
      <c r="I246" s="34">
        <f t="shared" si="48"/>
        <v>0</v>
      </c>
      <c r="J246" s="34">
        <f t="shared" si="49"/>
        <v>0</v>
      </c>
      <c r="K246" s="34">
        <f t="shared" si="50"/>
        <v>0</v>
      </c>
      <c r="L246" s="34">
        <f t="shared" si="51"/>
        <v>0</v>
      </c>
      <c r="M246" s="34">
        <f t="shared" ca="1" si="45"/>
        <v>-3.8947859791571217E-3</v>
      </c>
      <c r="N246" s="34">
        <f t="shared" ca="1" si="52"/>
        <v>0</v>
      </c>
      <c r="O246" s="122">
        <f t="shared" ca="1" si="53"/>
        <v>0</v>
      </c>
      <c r="P246" s="34">
        <f t="shared" ca="1" si="54"/>
        <v>0</v>
      </c>
      <c r="Q246" s="34">
        <f t="shared" ca="1" si="55"/>
        <v>0</v>
      </c>
      <c r="R246" s="17">
        <f t="shared" ca="1" si="46"/>
        <v>3.8947859791571217E-3</v>
      </c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</row>
    <row r="247" spans="1:35" x14ac:dyDescent="0.2">
      <c r="A247" s="120"/>
      <c r="B247" s="120"/>
      <c r="C247" s="120"/>
      <c r="D247" s="121">
        <f t="shared" si="43"/>
        <v>0</v>
      </c>
      <c r="E247" s="121">
        <f t="shared" si="43"/>
        <v>0</v>
      </c>
      <c r="F247" s="34">
        <f t="shared" si="44"/>
        <v>0</v>
      </c>
      <c r="G247" s="34">
        <f t="shared" si="44"/>
        <v>0</v>
      </c>
      <c r="H247" s="34">
        <f t="shared" si="47"/>
        <v>0</v>
      </c>
      <c r="I247" s="34">
        <f t="shared" si="48"/>
        <v>0</v>
      </c>
      <c r="J247" s="34">
        <f t="shared" si="49"/>
        <v>0</v>
      </c>
      <c r="K247" s="34">
        <f t="shared" si="50"/>
        <v>0</v>
      </c>
      <c r="L247" s="34">
        <f t="shared" si="51"/>
        <v>0</v>
      </c>
      <c r="M247" s="34">
        <f t="shared" ca="1" si="45"/>
        <v>-3.8947859791571217E-3</v>
      </c>
      <c r="N247" s="34">
        <f t="shared" ca="1" si="52"/>
        <v>0</v>
      </c>
      <c r="O247" s="122">
        <f t="shared" ca="1" si="53"/>
        <v>0</v>
      </c>
      <c r="P247" s="34">
        <f t="shared" ca="1" si="54"/>
        <v>0</v>
      </c>
      <c r="Q247" s="34">
        <f t="shared" ca="1" si="55"/>
        <v>0</v>
      </c>
      <c r="R247" s="17">
        <f t="shared" ca="1" si="46"/>
        <v>3.8947859791571217E-3</v>
      </c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</row>
    <row r="248" spans="1:35" x14ac:dyDescent="0.2">
      <c r="A248" s="120"/>
      <c r="B248" s="120"/>
      <c r="C248" s="120"/>
      <c r="D248" s="121">
        <f t="shared" si="43"/>
        <v>0</v>
      </c>
      <c r="E248" s="121">
        <f t="shared" si="43"/>
        <v>0</v>
      </c>
      <c r="F248" s="34">
        <f t="shared" si="44"/>
        <v>0</v>
      </c>
      <c r="G248" s="34">
        <f t="shared" si="44"/>
        <v>0</v>
      </c>
      <c r="H248" s="34">
        <f t="shared" si="47"/>
        <v>0</v>
      </c>
      <c r="I248" s="34">
        <f t="shared" si="48"/>
        <v>0</v>
      </c>
      <c r="J248" s="34">
        <f t="shared" si="49"/>
        <v>0</v>
      </c>
      <c r="K248" s="34">
        <f t="shared" si="50"/>
        <v>0</v>
      </c>
      <c r="L248" s="34">
        <f t="shared" si="51"/>
        <v>0</v>
      </c>
      <c r="M248" s="34">
        <f t="shared" ca="1" si="45"/>
        <v>-3.8947859791571217E-3</v>
      </c>
      <c r="N248" s="34">
        <f t="shared" ca="1" si="52"/>
        <v>0</v>
      </c>
      <c r="O248" s="122">
        <f t="shared" ca="1" si="53"/>
        <v>0</v>
      </c>
      <c r="P248" s="34">
        <f t="shared" ca="1" si="54"/>
        <v>0</v>
      </c>
      <c r="Q248" s="34">
        <f t="shared" ca="1" si="55"/>
        <v>0</v>
      </c>
      <c r="R248" s="17">
        <f t="shared" ca="1" si="46"/>
        <v>3.8947859791571217E-3</v>
      </c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</row>
    <row r="249" spans="1:35" x14ac:dyDescent="0.2">
      <c r="A249" s="120"/>
      <c r="B249" s="120"/>
      <c r="C249" s="120"/>
      <c r="D249" s="121">
        <f t="shared" si="43"/>
        <v>0</v>
      </c>
      <c r="E249" s="121">
        <f t="shared" si="43"/>
        <v>0</v>
      </c>
      <c r="F249" s="34">
        <f t="shared" si="44"/>
        <v>0</v>
      </c>
      <c r="G249" s="34">
        <f t="shared" si="44"/>
        <v>0</v>
      </c>
      <c r="H249" s="34">
        <f t="shared" si="47"/>
        <v>0</v>
      </c>
      <c r="I249" s="34">
        <f t="shared" si="48"/>
        <v>0</v>
      </c>
      <c r="J249" s="34">
        <f t="shared" si="49"/>
        <v>0</v>
      </c>
      <c r="K249" s="34">
        <f t="shared" si="50"/>
        <v>0</v>
      </c>
      <c r="L249" s="34">
        <f t="shared" si="51"/>
        <v>0</v>
      </c>
      <c r="M249" s="34">
        <f t="shared" ca="1" si="45"/>
        <v>-3.8947859791571217E-3</v>
      </c>
      <c r="N249" s="34">
        <f t="shared" ca="1" si="52"/>
        <v>0</v>
      </c>
      <c r="O249" s="122">
        <f t="shared" ca="1" si="53"/>
        <v>0</v>
      </c>
      <c r="P249" s="34">
        <f t="shared" ca="1" si="54"/>
        <v>0</v>
      </c>
      <c r="Q249" s="34">
        <f t="shared" ca="1" si="55"/>
        <v>0</v>
      </c>
      <c r="R249" s="17">
        <f t="shared" ca="1" si="46"/>
        <v>3.8947859791571217E-3</v>
      </c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</row>
    <row r="250" spans="1:35" x14ac:dyDescent="0.2">
      <c r="A250" s="120"/>
      <c r="B250" s="120"/>
      <c r="C250" s="120"/>
      <c r="D250" s="121">
        <f t="shared" si="43"/>
        <v>0</v>
      </c>
      <c r="E250" s="121">
        <f t="shared" si="43"/>
        <v>0</v>
      </c>
      <c r="F250" s="34">
        <f t="shared" si="44"/>
        <v>0</v>
      </c>
      <c r="G250" s="34">
        <f t="shared" si="44"/>
        <v>0</v>
      </c>
      <c r="H250" s="34">
        <f t="shared" si="47"/>
        <v>0</v>
      </c>
      <c r="I250" s="34">
        <f t="shared" si="48"/>
        <v>0</v>
      </c>
      <c r="J250" s="34">
        <f t="shared" si="49"/>
        <v>0</v>
      </c>
      <c r="K250" s="34">
        <f t="shared" si="50"/>
        <v>0</v>
      </c>
      <c r="L250" s="34">
        <f t="shared" si="51"/>
        <v>0</v>
      </c>
      <c r="M250" s="34">
        <f t="shared" ca="1" si="45"/>
        <v>-3.8947859791571217E-3</v>
      </c>
      <c r="N250" s="34">
        <f t="shared" ca="1" si="52"/>
        <v>0</v>
      </c>
      <c r="O250" s="122">
        <f t="shared" ca="1" si="53"/>
        <v>0</v>
      </c>
      <c r="P250" s="34">
        <f t="shared" ca="1" si="54"/>
        <v>0</v>
      </c>
      <c r="Q250" s="34">
        <f t="shared" ca="1" si="55"/>
        <v>0</v>
      </c>
      <c r="R250" s="17">
        <f t="shared" ca="1" si="46"/>
        <v>3.8947859791571217E-3</v>
      </c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</row>
    <row r="251" spans="1:35" x14ac:dyDescent="0.2">
      <c r="A251" s="120"/>
      <c r="B251" s="120"/>
      <c r="C251" s="120"/>
      <c r="D251" s="121">
        <f t="shared" si="43"/>
        <v>0</v>
      </c>
      <c r="E251" s="121">
        <f t="shared" si="43"/>
        <v>0</v>
      </c>
      <c r="F251" s="34">
        <f t="shared" si="44"/>
        <v>0</v>
      </c>
      <c r="G251" s="34">
        <f t="shared" si="44"/>
        <v>0</v>
      </c>
      <c r="H251" s="34">
        <f t="shared" si="47"/>
        <v>0</v>
      </c>
      <c r="I251" s="34">
        <f t="shared" si="48"/>
        <v>0</v>
      </c>
      <c r="J251" s="34">
        <f t="shared" si="49"/>
        <v>0</v>
      </c>
      <c r="K251" s="34">
        <f t="shared" si="50"/>
        <v>0</v>
      </c>
      <c r="L251" s="34">
        <f t="shared" si="51"/>
        <v>0</v>
      </c>
      <c r="M251" s="34">
        <f t="shared" ca="1" si="45"/>
        <v>-3.8947859791571217E-3</v>
      </c>
      <c r="N251" s="34">
        <f t="shared" ca="1" si="52"/>
        <v>0</v>
      </c>
      <c r="O251" s="122">
        <f t="shared" ca="1" si="53"/>
        <v>0</v>
      </c>
      <c r="P251" s="34">
        <f t="shared" ca="1" si="54"/>
        <v>0</v>
      </c>
      <c r="Q251" s="34">
        <f t="shared" ca="1" si="55"/>
        <v>0</v>
      </c>
      <c r="R251" s="17">
        <f t="shared" ca="1" si="46"/>
        <v>3.8947859791571217E-3</v>
      </c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</row>
    <row r="252" spans="1:35" x14ac:dyDescent="0.2">
      <c r="A252" s="120"/>
      <c r="B252" s="120"/>
      <c r="C252" s="120"/>
      <c r="D252" s="121">
        <f t="shared" si="43"/>
        <v>0</v>
      </c>
      <c r="E252" s="121">
        <f t="shared" si="43"/>
        <v>0</v>
      </c>
      <c r="F252" s="34">
        <f t="shared" si="44"/>
        <v>0</v>
      </c>
      <c r="G252" s="34">
        <f t="shared" si="44"/>
        <v>0</v>
      </c>
      <c r="H252" s="34">
        <f t="shared" si="47"/>
        <v>0</v>
      </c>
      <c r="I252" s="34">
        <f t="shared" si="48"/>
        <v>0</v>
      </c>
      <c r="J252" s="34">
        <f t="shared" si="49"/>
        <v>0</v>
      </c>
      <c r="K252" s="34">
        <f t="shared" si="50"/>
        <v>0</v>
      </c>
      <c r="L252" s="34">
        <f t="shared" si="51"/>
        <v>0</v>
      </c>
      <c r="M252" s="34">
        <f t="shared" ca="1" si="45"/>
        <v>-3.8947859791571217E-3</v>
      </c>
      <c r="N252" s="34">
        <f t="shared" ca="1" si="52"/>
        <v>0</v>
      </c>
      <c r="O252" s="122">
        <f t="shared" ca="1" si="53"/>
        <v>0</v>
      </c>
      <c r="P252" s="34">
        <f t="shared" ca="1" si="54"/>
        <v>0</v>
      </c>
      <c r="Q252" s="34">
        <f t="shared" ca="1" si="55"/>
        <v>0</v>
      </c>
      <c r="R252" s="17">
        <f t="shared" ca="1" si="46"/>
        <v>3.8947859791571217E-3</v>
      </c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</row>
    <row r="253" spans="1:35" x14ac:dyDescent="0.2">
      <c r="A253" s="120"/>
      <c r="B253" s="120"/>
      <c r="C253" s="120"/>
      <c r="D253" s="121">
        <f t="shared" si="43"/>
        <v>0</v>
      </c>
      <c r="E253" s="121">
        <f t="shared" si="43"/>
        <v>0</v>
      </c>
      <c r="F253" s="34">
        <f t="shared" si="44"/>
        <v>0</v>
      </c>
      <c r="G253" s="34">
        <f t="shared" si="44"/>
        <v>0</v>
      </c>
      <c r="H253" s="34">
        <f t="shared" si="47"/>
        <v>0</v>
      </c>
      <c r="I253" s="34">
        <f t="shared" si="48"/>
        <v>0</v>
      </c>
      <c r="J253" s="34">
        <f t="shared" si="49"/>
        <v>0</v>
      </c>
      <c r="K253" s="34">
        <f t="shared" si="50"/>
        <v>0</v>
      </c>
      <c r="L253" s="34">
        <f t="shared" si="51"/>
        <v>0</v>
      </c>
      <c r="M253" s="34">
        <f t="shared" ca="1" si="45"/>
        <v>-3.8947859791571217E-3</v>
      </c>
      <c r="N253" s="34">
        <f t="shared" ca="1" si="52"/>
        <v>0</v>
      </c>
      <c r="O253" s="122">
        <f t="shared" ca="1" si="53"/>
        <v>0</v>
      </c>
      <c r="P253" s="34">
        <f t="shared" ca="1" si="54"/>
        <v>0</v>
      </c>
      <c r="Q253" s="34">
        <f t="shared" ca="1" si="55"/>
        <v>0</v>
      </c>
      <c r="R253" s="17">
        <f t="shared" ca="1" si="46"/>
        <v>3.8947859791571217E-3</v>
      </c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</row>
    <row r="254" spans="1:35" x14ac:dyDescent="0.2">
      <c r="A254" s="120"/>
      <c r="B254" s="120"/>
      <c r="C254" s="120"/>
      <c r="D254" s="121">
        <f t="shared" si="43"/>
        <v>0</v>
      </c>
      <c r="E254" s="121">
        <f t="shared" si="43"/>
        <v>0</v>
      </c>
      <c r="F254" s="34">
        <f t="shared" si="44"/>
        <v>0</v>
      </c>
      <c r="G254" s="34">
        <f t="shared" si="44"/>
        <v>0</v>
      </c>
      <c r="H254" s="34">
        <f t="shared" si="47"/>
        <v>0</v>
      </c>
      <c r="I254" s="34">
        <f t="shared" si="48"/>
        <v>0</v>
      </c>
      <c r="J254" s="34">
        <f t="shared" si="49"/>
        <v>0</v>
      </c>
      <c r="K254" s="34">
        <f t="shared" si="50"/>
        <v>0</v>
      </c>
      <c r="L254" s="34">
        <f t="shared" si="51"/>
        <v>0</v>
      </c>
      <c r="M254" s="34">
        <f t="shared" ca="1" si="45"/>
        <v>-3.8947859791571217E-3</v>
      </c>
      <c r="N254" s="34">
        <f t="shared" ca="1" si="52"/>
        <v>0</v>
      </c>
      <c r="O254" s="122">
        <f t="shared" ca="1" si="53"/>
        <v>0</v>
      </c>
      <c r="P254" s="34">
        <f t="shared" ca="1" si="54"/>
        <v>0</v>
      </c>
      <c r="Q254" s="34">
        <f t="shared" ca="1" si="55"/>
        <v>0</v>
      </c>
      <c r="R254" s="17">
        <f t="shared" ca="1" si="46"/>
        <v>3.8947859791571217E-3</v>
      </c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</row>
    <row r="255" spans="1:35" x14ac:dyDescent="0.2">
      <c r="A255" s="120"/>
      <c r="B255" s="120"/>
      <c r="C255" s="120"/>
      <c r="D255" s="121">
        <f t="shared" si="43"/>
        <v>0</v>
      </c>
      <c r="E255" s="121">
        <f t="shared" si="43"/>
        <v>0</v>
      </c>
      <c r="F255" s="34">
        <f t="shared" si="44"/>
        <v>0</v>
      </c>
      <c r="G255" s="34">
        <f t="shared" si="44"/>
        <v>0</v>
      </c>
      <c r="H255" s="34">
        <f t="shared" si="47"/>
        <v>0</v>
      </c>
      <c r="I255" s="34">
        <f t="shared" si="48"/>
        <v>0</v>
      </c>
      <c r="J255" s="34">
        <f t="shared" si="49"/>
        <v>0</v>
      </c>
      <c r="K255" s="34">
        <f t="shared" si="50"/>
        <v>0</v>
      </c>
      <c r="L255" s="34">
        <f t="shared" si="51"/>
        <v>0</v>
      </c>
      <c r="M255" s="34">
        <f t="shared" ca="1" si="45"/>
        <v>-3.8947859791571217E-3</v>
      </c>
      <c r="N255" s="34">
        <f t="shared" ca="1" si="52"/>
        <v>0</v>
      </c>
      <c r="O255" s="122">
        <f t="shared" ca="1" si="53"/>
        <v>0</v>
      </c>
      <c r="P255" s="34">
        <f t="shared" ca="1" si="54"/>
        <v>0</v>
      </c>
      <c r="Q255" s="34">
        <f t="shared" ca="1" si="55"/>
        <v>0</v>
      </c>
      <c r="R255" s="17">
        <f t="shared" ca="1" si="46"/>
        <v>3.8947859791571217E-3</v>
      </c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</row>
    <row r="256" spans="1:35" x14ac:dyDescent="0.2">
      <c r="A256" s="120"/>
      <c r="B256" s="120"/>
      <c r="C256" s="120"/>
      <c r="D256" s="121">
        <f t="shared" si="43"/>
        <v>0</v>
      </c>
      <c r="E256" s="121">
        <f t="shared" si="43"/>
        <v>0</v>
      </c>
      <c r="F256" s="34">
        <f t="shared" si="44"/>
        <v>0</v>
      </c>
      <c r="G256" s="34">
        <f t="shared" si="44"/>
        <v>0</v>
      </c>
      <c r="H256" s="34">
        <f t="shared" si="47"/>
        <v>0</v>
      </c>
      <c r="I256" s="34">
        <f t="shared" si="48"/>
        <v>0</v>
      </c>
      <c r="J256" s="34">
        <f t="shared" si="49"/>
        <v>0</v>
      </c>
      <c r="K256" s="34">
        <f t="shared" si="50"/>
        <v>0</v>
      </c>
      <c r="L256" s="34">
        <f t="shared" si="51"/>
        <v>0</v>
      </c>
      <c r="M256" s="34">
        <f t="shared" ca="1" si="45"/>
        <v>-3.8947859791571217E-3</v>
      </c>
      <c r="N256" s="34">
        <f t="shared" ca="1" si="52"/>
        <v>0</v>
      </c>
      <c r="O256" s="122">
        <f t="shared" ca="1" si="53"/>
        <v>0</v>
      </c>
      <c r="P256" s="34">
        <f t="shared" ca="1" si="54"/>
        <v>0</v>
      </c>
      <c r="Q256" s="34">
        <f t="shared" ca="1" si="55"/>
        <v>0</v>
      </c>
      <c r="R256" s="17">
        <f t="shared" ca="1" si="46"/>
        <v>3.8947859791571217E-3</v>
      </c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</row>
    <row r="257" spans="1:35" x14ac:dyDescent="0.2">
      <c r="A257" s="120"/>
      <c r="B257" s="120"/>
      <c r="C257" s="120"/>
      <c r="D257" s="121">
        <f t="shared" si="43"/>
        <v>0</v>
      </c>
      <c r="E257" s="121">
        <f t="shared" si="43"/>
        <v>0</v>
      </c>
      <c r="F257" s="34">
        <f t="shared" si="44"/>
        <v>0</v>
      </c>
      <c r="G257" s="34">
        <f t="shared" si="44"/>
        <v>0</v>
      </c>
      <c r="H257" s="34">
        <f t="shared" si="47"/>
        <v>0</v>
      </c>
      <c r="I257" s="34">
        <f t="shared" si="48"/>
        <v>0</v>
      </c>
      <c r="J257" s="34">
        <f t="shared" si="49"/>
        <v>0</v>
      </c>
      <c r="K257" s="34">
        <f t="shared" si="50"/>
        <v>0</v>
      </c>
      <c r="L257" s="34">
        <f t="shared" si="51"/>
        <v>0</v>
      </c>
      <c r="M257" s="34">
        <f t="shared" ca="1" si="45"/>
        <v>-3.8947859791571217E-3</v>
      </c>
      <c r="N257" s="34">
        <f t="shared" ca="1" si="52"/>
        <v>0</v>
      </c>
      <c r="O257" s="122">
        <f t="shared" ca="1" si="53"/>
        <v>0</v>
      </c>
      <c r="P257" s="34">
        <f t="shared" ca="1" si="54"/>
        <v>0</v>
      </c>
      <c r="Q257" s="34">
        <f t="shared" ca="1" si="55"/>
        <v>0</v>
      </c>
      <c r="R257" s="17">
        <f t="shared" ca="1" si="46"/>
        <v>3.8947859791571217E-3</v>
      </c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</row>
    <row r="258" spans="1:35" x14ac:dyDescent="0.2">
      <c r="A258" s="120"/>
      <c r="B258" s="120"/>
      <c r="C258" s="120"/>
      <c r="D258" s="121">
        <f t="shared" si="43"/>
        <v>0</v>
      </c>
      <c r="E258" s="121">
        <f t="shared" si="43"/>
        <v>0</v>
      </c>
      <c r="F258" s="34">
        <f t="shared" si="44"/>
        <v>0</v>
      </c>
      <c r="G258" s="34">
        <f t="shared" si="44"/>
        <v>0</v>
      </c>
      <c r="H258" s="34">
        <f t="shared" si="47"/>
        <v>0</v>
      </c>
      <c r="I258" s="34">
        <f t="shared" si="48"/>
        <v>0</v>
      </c>
      <c r="J258" s="34">
        <f t="shared" si="49"/>
        <v>0</v>
      </c>
      <c r="K258" s="34">
        <f t="shared" si="50"/>
        <v>0</v>
      </c>
      <c r="L258" s="34">
        <f t="shared" si="51"/>
        <v>0</v>
      </c>
      <c r="M258" s="34">
        <f t="shared" ca="1" si="45"/>
        <v>-3.8947859791571217E-3</v>
      </c>
      <c r="N258" s="34">
        <f t="shared" ca="1" si="52"/>
        <v>0</v>
      </c>
      <c r="O258" s="122">
        <f t="shared" ca="1" si="53"/>
        <v>0</v>
      </c>
      <c r="P258" s="34">
        <f t="shared" ca="1" si="54"/>
        <v>0</v>
      </c>
      <c r="Q258" s="34">
        <f t="shared" ca="1" si="55"/>
        <v>0</v>
      </c>
      <c r="R258" s="17">
        <f t="shared" ca="1" si="46"/>
        <v>3.8947859791571217E-3</v>
      </c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</row>
    <row r="259" spans="1:35" x14ac:dyDescent="0.2">
      <c r="A259" s="120"/>
      <c r="B259" s="120"/>
      <c r="C259" s="120"/>
      <c r="D259" s="121">
        <f t="shared" si="43"/>
        <v>0</v>
      </c>
      <c r="E259" s="121">
        <f t="shared" si="43"/>
        <v>0</v>
      </c>
      <c r="F259" s="34">
        <f t="shared" si="44"/>
        <v>0</v>
      </c>
      <c r="G259" s="34">
        <f t="shared" si="44"/>
        <v>0</v>
      </c>
      <c r="H259" s="34">
        <f t="shared" si="47"/>
        <v>0</v>
      </c>
      <c r="I259" s="34">
        <f t="shared" si="48"/>
        <v>0</v>
      </c>
      <c r="J259" s="34">
        <f t="shared" si="49"/>
        <v>0</v>
      </c>
      <c r="K259" s="34">
        <f t="shared" si="50"/>
        <v>0</v>
      </c>
      <c r="L259" s="34">
        <f t="shared" si="51"/>
        <v>0</v>
      </c>
      <c r="M259" s="34">
        <f t="shared" ca="1" si="45"/>
        <v>-3.8947859791571217E-3</v>
      </c>
      <c r="N259" s="34">
        <f t="shared" ca="1" si="52"/>
        <v>0</v>
      </c>
      <c r="O259" s="122">
        <f t="shared" ca="1" si="53"/>
        <v>0</v>
      </c>
      <c r="P259" s="34">
        <f t="shared" ca="1" si="54"/>
        <v>0</v>
      </c>
      <c r="Q259" s="34">
        <f t="shared" ca="1" si="55"/>
        <v>0</v>
      </c>
      <c r="R259" s="17">
        <f t="shared" ca="1" si="46"/>
        <v>3.8947859791571217E-3</v>
      </c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</row>
    <row r="260" spans="1:35" x14ac:dyDescent="0.2">
      <c r="A260" s="120"/>
      <c r="B260" s="120"/>
      <c r="C260" s="120"/>
      <c r="D260" s="121">
        <f t="shared" si="43"/>
        <v>0</v>
      </c>
      <c r="E260" s="121">
        <f t="shared" si="43"/>
        <v>0</v>
      </c>
      <c r="F260" s="34">
        <f t="shared" si="44"/>
        <v>0</v>
      </c>
      <c r="G260" s="34">
        <f t="shared" si="44"/>
        <v>0</v>
      </c>
      <c r="H260" s="34">
        <f t="shared" si="47"/>
        <v>0</v>
      </c>
      <c r="I260" s="34">
        <f t="shared" si="48"/>
        <v>0</v>
      </c>
      <c r="J260" s="34">
        <f t="shared" si="49"/>
        <v>0</v>
      </c>
      <c r="K260" s="34">
        <f t="shared" si="50"/>
        <v>0</v>
      </c>
      <c r="L260" s="34">
        <f t="shared" si="51"/>
        <v>0</v>
      </c>
      <c r="M260" s="34">
        <f t="shared" ca="1" si="45"/>
        <v>-3.8947859791571217E-3</v>
      </c>
      <c r="N260" s="34">
        <f t="shared" ca="1" si="52"/>
        <v>0</v>
      </c>
      <c r="O260" s="122">
        <f t="shared" ca="1" si="53"/>
        <v>0</v>
      </c>
      <c r="P260" s="34">
        <f t="shared" ca="1" si="54"/>
        <v>0</v>
      </c>
      <c r="Q260" s="34">
        <f t="shared" ca="1" si="55"/>
        <v>0</v>
      </c>
      <c r="R260" s="17">
        <f t="shared" ca="1" si="46"/>
        <v>3.8947859791571217E-3</v>
      </c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</row>
    <row r="261" spans="1:35" x14ac:dyDescent="0.2">
      <c r="A261" s="120"/>
      <c r="B261" s="120"/>
      <c r="C261" s="120"/>
      <c r="D261" s="121">
        <f t="shared" si="43"/>
        <v>0</v>
      </c>
      <c r="E261" s="121">
        <f t="shared" si="43"/>
        <v>0</v>
      </c>
      <c r="F261" s="34">
        <f t="shared" si="44"/>
        <v>0</v>
      </c>
      <c r="G261" s="34">
        <f t="shared" si="44"/>
        <v>0</v>
      </c>
      <c r="H261" s="34">
        <f t="shared" si="47"/>
        <v>0</v>
      </c>
      <c r="I261" s="34">
        <f t="shared" si="48"/>
        <v>0</v>
      </c>
      <c r="J261" s="34">
        <f t="shared" si="49"/>
        <v>0</v>
      </c>
      <c r="K261" s="34">
        <f t="shared" si="50"/>
        <v>0</v>
      </c>
      <c r="L261" s="34">
        <f t="shared" si="51"/>
        <v>0</v>
      </c>
      <c r="M261" s="34">
        <f t="shared" ca="1" si="45"/>
        <v>-3.8947859791571217E-3</v>
      </c>
      <c r="N261" s="34">
        <f t="shared" ca="1" si="52"/>
        <v>0</v>
      </c>
      <c r="O261" s="122">
        <f t="shared" ca="1" si="53"/>
        <v>0</v>
      </c>
      <c r="P261" s="34">
        <f t="shared" ca="1" si="54"/>
        <v>0</v>
      </c>
      <c r="Q261" s="34">
        <f t="shared" ca="1" si="55"/>
        <v>0</v>
      </c>
      <c r="R261" s="17">
        <f t="shared" ca="1" si="46"/>
        <v>3.8947859791571217E-3</v>
      </c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</row>
    <row r="262" spans="1:35" x14ac:dyDescent="0.2">
      <c r="A262" s="120"/>
      <c r="B262" s="120"/>
      <c r="C262" s="120"/>
      <c r="D262" s="121">
        <f t="shared" si="43"/>
        <v>0</v>
      </c>
      <c r="E262" s="121">
        <f t="shared" si="43"/>
        <v>0</v>
      </c>
      <c r="F262" s="34">
        <f t="shared" si="44"/>
        <v>0</v>
      </c>
      <c r="G262" s="34">
        <f t="shared" si="44"/>
        <v>0</v>
      </c>
      <c r="H262" s="34">
        <f t="shared" si="47"/>
        <v>0</v>
      </c>
      <c r="I262" s="34">
        <f t="shared" si="48"/>
        <v>0</v>
      </c>
      <c r="J262" s="34">
        <f t="shared" si="49"/>
        <v>0</v>
      </c>
      <c r="K262" s="34">
        <f t="shared" si="50"/>
        <v>0</v>
      </c>
      <c r="L262" s="34">
        <f t="shared" si="51"/>
        <v>0</v>
      </c>
      <c r="M262" s="34">
        <f t="shared" ca="1" si="45"/>
        <v>-3.8947859791571217E-3</v>
      </c>
      <c r="N262" s="34">
        <f t="shared" ca="1" si="52"/>
        <v>0</v>
      </c>
      <c r="O262" s="122">
        <f t="shared" ca="1" si="53"/>
        <v>0</v>
      </c>
      <c r="P262" s="34">
        <f t="shared" ca="1" si="54"/>
        <v>0</v>
      </c>
      <c r="Q262" s="34">
        <f t="shared" ca="1" si="55"/>
        <v>0</v>
      </c>
      <c r="R262" s="17">
        <f t="shared" ca="1" si="46"/>
        <v>3.8947859791571217E-3</v>
      </c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</row>
    <row r="263" spans="1:35" x14ac:dyDescent="0.2">
      <c r="A263" s="120"/>
      <c r="B263" s="120"/>
      <c r="C263" s="120"/>
      <c r="D263" s="121">
        <f t="shared" si="43"/>
        <v>0</v>
      </c>
      <c r="E263" s="121">
        <f t="shared" si="43"/>
        <v>0</v>
      </c>
      <c r="F263" s="34">
        <f t="shared" si="44"/>
        <v>0</v>
      </c>
      <c r="G263" s="34">
        <f t="shared" si="44"/>
        <v>0</v>
      </c>
      <c r="H263" s="34">
        <f t="shared" si="47"/>
        <v>0</v>
      </c>
      <c r="I263" s="34">
        <f t="shared" si="48"/>
        <v>0</v>
      </c>
      <c r="J263" s="34">
        <f t="shared" si="49"/>
        <v>0</v>
      </c>
      <c r="K263" s="34">
        <f t="shared" si="50"/>
        <v>0</v>
      </c>
      <c r="L263" s="34">
        <f t="shared" si="51"/>
        <v>0</v>
      </c>
      <c r="M263" s="34">
        <f t="shared" ca="1" si="45"/>
        <v>-3.8947859791571217E-3</v>
      </c>
      <c r="N263" s="34">
        <f t="shared" ca="1" si="52"/>
        <v>0</v>
      </c>
      <c r="O263" s="122">
        <f t="shared" ca="1" si="53"/>
        <v>0</v>
      </c>
      <c r="P263" s="34">
        <f t="shared" ca="1" si="54"/>
        <v>0</v>
      </c>
      <c r="Q263" s="34">
        <f t="shared" ca="1" si="55"/>
        <v>0</v>
      </c>
      <c r="R263" s="17">
        <f t="shared" ca="1" si="46"/>
        <v>3.8947859791571217E-3</v>
      </c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</row>
    <row r="264" spans="1:35" x14ac:dyDescent="0.2">
      <c r="A264" s="120"/>
      <c r="B264" s="120"/>
      <c r="C264" s="120"/>
      <c r="D264" s="121">
        <f t="shared" si="43"/>
        <v>0</v>
      </c>
      <c r="E264" s="121">
        <f t="shared" si="43"/>
        <v>0</v>
      </c>
      <c r="F264" s="34">
        <f t="shared" si="44"/>
        <v>0</v>
      </c>
      <c r="G264" s="34">
        <f t="shared" si="44"/>
        <v>0</v>
      </c>
      <c r="H264" s="34">
        <f t="shared" si="47"/>
        <v>0</v>
      </c>
      <c r="I264" s="34">
        <f t="shared" si="48"/>
        <v>0</v>
      </c>
      <c r="J264" s="34">
        <f t="shared" si="49"/>
        <v>0</v>
      </c>
      <c r="K264" s="34">
        <f t="shared" si="50"/>
        <v>0</v>
      </c>
      <c r="L264" s="34">
        <f t="shared" si="51"/>
        <v>0</v>
      </c>
      <c r="M264" s="34">
        <f t="shared" ca="1" si="45"/>
        <v>-3.8947859791571217E-3</v>
      </c>
      <c r="N264" s="34">
        <f t="shared" ca="1" si="52"/>
        <v>0</v>
      </c>
      <c r="O264" s="122">
        <f t="shared" ca="1" si="53"/>
        <v>0</v>
      </c>
      <c r="P264" s="34">
        <f t="shared" ca="1" si="54"/>
        <v>0</v>
      </c>
      <c r="Q264" s="34">
        <f t="shared" ca="1" si="55"/>
        <v>0</v>
      </c>
      <c r="R264" s="17">
        <f t="shared" ca="1" si="46"/>
        <v>3.8947859791571217E-3</v>
      </c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</row>
    <row r="265" spans="1:35" x14ac:dyDescent="0.2">
      <c r="A265" s="120"/>
      <c r="B265" s="120"/>
      <c r="C265" s="120"/>
      <c r="D265" s="121">
        <f t="shared" si="43"/>
        <v>0</v>
      </c>
      <c r="E265" s="121">
        <f t="shared" si="43"/>
        <v>0</v>
      </c>
      <c r="F265" s="34">
        <f t="shared" si="44"/>
        <v>0</v>
      </c>
      <c r="G265" s="34">
        <f t="shared" si="44"/>
        <v>0</v>
      </c>
      <c r="H265" s="34">
        <f t="shared" si="47"/>
        <v>0</v>
      </c>
      <c r="I265" s="34">
        <f t="shared" si="48"/>
        <v>0</v>
      </c>
      <c r="J265" s="34">
        <f t="shared" si="49"/>
        <v>0</v>
      </c>
      <c r="K265" s="34">
        <f t="shared" si="50"/>
        <v>0</v>
      </c>
      <c r="L265" s="34">
        <f t="shared" si="51"/>
        <v>0</v>
      </c>
      <c r="M265" s="34">
        <f t="shared" ca="1" si="45"/>
        <v>-3.8947859791571217E-3</v>
      </c>
      <c r="N265" s="34">
        <f t="shared" ca="1" si="52"/>
        <v>0</v>
      </c>
      <c r="O265" s="122">
        <f t="shared" ca="1" si="53"/>
        <v>0</v>
      </c>
      <c r="P265" s="34">
        <f t="shared" ca="1" si="54"/>
        <v>0</v>
      </c>
      <c r="Q265" s="34">
        <f t="shared" ca="1" si="55"/>
        <v>0</v>
      </c>
      <c r="R265" s="17">
        <f t="shared" ca="1" si="46"/>
        <v>3.8947859791571217E-3</v>
      </c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</row>
    <row r="266" spans="1:35" x14ac:dyDescent="0.2">
      <c r="A266" s="120"/>
      <c r="B266" s="120"/>
      <c r="C266" s="120"/>
      <c r="D266" s="121">
        <f t="shared" si="43"/>
        <v>0</v>
      </c>
      <c r="E266" s="121">
        <f t="shared" si="43"/>
        <v>0</v>
      </c>
      <c r="F266" s="34">
        <f t="shared" si="44"/>
        <v>0</v>
      </c>
      <c r="G266" s="34">
        <f t="shared" si="44"/>
        <v>0</v>
      </c>
      <c r="H266" s="34">
        <f t="shared" si="47"/>
        <v>0</v>
      </c>
      <c r="I266" s="34">
        <f t="shared" si="48"/>
        <v>0</v>
      </c>
      <c r="J266" s="34">
        <f t="shared" si="49"/>
        <v>0</v>
      </c>
      <c r="K266" s="34">
        <f t="shared" si="50"/>
        <v>0</v>
      </c>
      <c r="L266" s="34">
        <f t="shared" si="51"/>
        <v>0</v>
      </c>
      <c r="M266" s="34">
        <f t="shared" ca="1" si="45"/>
        <v>-3.8947859791571217E-3</v>
      </c>
      <c r="N266" s="34">
        <f t="shared" ca="1" si="52"/>
        <v>0</v>
      </c>
      <c r="O266" s="122">
        <f t="shared" ca="1" si="53"/>
        <v>0</v>
      </c>
      <c r="P266" s="34">
        <f t="shared" ca="1" si="54"/>
        <v>0</v>
      </c>
      <c r="Q266" s="34">
        <f t="shared" ca="1" si="55"/>
        <v>0</v>
      </c>
      <c r="R266" s="17">
        <f t="shared" ca="1" si="46"/>
        <v>3.8947859791571217E-3</v>
      </c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</row>
    <row r="267" spans="1:35" x14ac:dyDescent="0.2">
      <c r="A267" s="120"/>
      <c r="B267" s="120"/>
      <c r="C267" s="120"/>
      <c r="D267" s="121">
        <f t="shared" si="43"/>
        <v>0</v>
      </c>
      <c r="E267" s="121">
        <f t="shared" si="43"/>
        <v>0</v>
      </c>
      <c r="F267" s="34">
        <f t="shared" si="44"/>
        <v>0</v>
      </c>
      <c r="G267" s="34">
        <f t="shared" si="44"/>
        <v>0</v>
      </c>
      <c r="H267" s="34">
        <f t="shared" si="47"/>
        <v>0</v>
      </c>
      <c r="I267" s="34">
        <f t="shared" si="48"/>
        <v>0</v>
      </c>
      <c r="J267" s="34">
        <f t="shared" si="49"/>
        <v>0</v>
      </c>
      <c r="K267" s="34">
        <f t="shared" si="50"/>
        <v>0</v>
      </c>
      <c r="L267" s="34">
        <f t="shared" si="51"/>
        <v>0</v>
      </c>
      <c r="M267" s="34">
        <f t="shared" ca="1" si="45"/>
        <v>-3.8947859791571217E-3</v>
      </c>
      <c r="N267" s="34">
        <f t="shared" ca="1" si="52"/>
        <v>0</v>
      </c>
      <c r="O267" s="122">
        <f t="shared" ca="1" si="53"/>
        <v>0</v>
      </c>
      <c r="P267" s="34">
        <f t="shared" ca="1" si="54"/>
        <v>0</v>
      </c>
      <c r="Q267" s="34">
        <f t="shared" ca="1" si="55"/>
        <v>0</v>
      </c>
      <c r="R267" s="17">
        <f t="shared" ca="1" si="46"/>
        <v>3.8947859791571217E-3</v>
      </c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</row>
    <row r="268" spans="1:35" x14ac:dyDescent="0.2">
      <c r="A268" s="120"/>
      <c r="B268" s="120"/>
      <c r="C268" s="120"/>
      <c r="D268" s="121">
        <f t="shared" si="43"/>
        <v>0</v>
      </c>
      <c r="E268" s="121">
        <f t="shared" si="43"/>
        <v>0</v>
      </c>
      <c r="F268" s="34">
        <f t="shared" si="44"/>
        <v>0</v>
      </c>
      <c r="G268" s="34">
        <f t="shared" si="44"/>
        <v>0</v>
      </c>
      <c r="H268" s="34">
        <f t="shared" si="47"/>
        <v>0</v>
      </c>
      <c r="I268" s="34">
        <f t="shared" si="48"/>
        <v>0</v>
      </c>
      <c r="J268" s="34">
        <f t="shared" si="49"/>
        <v>0</v>
      </c>
      <c r="K268" s="34">
        <f t="shared" si="50"/>
        <v>0</v>
      </c>
      <c r="L268" s="34">
        <f t="shared" si="51"/>
        <v>0</v>
      </c>
      <c r="M268" s="34">
        <f t="shared" ca="1" si="45"/>
        <v>-3.8947859791571217E-3</v>
      </c>
      <c r="N268" s="34">
        <f t="shared" ca="1" si="52"/>
        <v>0</v>
      </c>
      <c r="O268" s="122">
        <f t="shared" ca="1" si="53"/>
        <v>0</v>
      </c>
      <c r="P268" s="34">
        <f t="shared" ca="1" si="54"/>
        <v>0</v>
      </c>
      <c r="Q268" s="34">
        <f t="shared" ca="1" si="55"/>
        <v>0</v>
      </c>
      <c r="R268" s="17">
        <f t="shared" ca="1" si="46"/>
        <v>3.8947859791571217E-3</v>
      </c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</row>
    <row r="269" spans="1:35" x14ac:dyDescent="0.2">
      <c r="A269" s="120"/>
      <c r="B269" s="120"/>
      <c r="C269" s="120"/>
      <c r="D269" s="121">
        <f t="shared" si="43"/>
        <v>0</v>
      </c>
      <c r="E269" s="121">
        <f t="shared" si="43"/>
        <v>0</v>
      </c>
      <c r="F269" s="34">
        <f t="shared" si="44"/>
        <v>0</v>
      </c>
      <c r="G269" s="34">
        <f t="shared" si="44"/>
        <v>0</v>
      </c>
      <c r="H269" s="34">
        <f t="shared" si="47"/>
        <v>0</v>
      </c>
      <c r="I269" s="34">
        <f t="shared" si="48"/>
        <v>0</v>
      </c>
      <c r="J269" s="34">
        <f t="shared" si="49"/>
        <v>0</v>
      </c>
      <c r="K269" s="34">
        <f t="shared" si="50"/>
        <v>0</v>
      </c>
      <c r="L269" s="34">
        <f t="shared" si="51"/>
        <v>0</v>
      </c>
      <c r="M269" s="34">
        <f t="shared" ca="1" si="45"/>
        <v>-3.8947859791571217E-3</v>
      </c>
      <c r="N269" s="34">
        <f t="shared" ca="1" si="52"/>
        <v>0</v>
      </c>
      <c r="O269" s="122">
        <f t="shared" ca="1" si="53"/>
        <v>0</v>
      </c>
      <c r="P269" s="34">
        <f t="shared" ca="1" si="54"/>
        <v>0</v>
      </c>
      <c r="Q269" s="34">
        <f t="shared" ca="1" si="55"/>
        <v>0</v>
      </c>
      <c r="R269" s="17">
        <f t="shared" ca="1" si="46"/>
        <v>3.8947859791571217E-3</v>
      </c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</row>
    <row r="270" spans="1:35" x14ac:dyDescent="0.2">
      <c r="A270" s="120"/>
      <c r="B270" s="120"/>
      <c r="C270" s="120"/>
      <c r="D270" s="121">
        <f t="shared" ref="D270:E333" si="56">A270/A$18</f>
        <v>0</v>
      </c>
      <c r="E270" s="121">
        <f t="shared" si="56"/>
        <v>0</v>
      </c>
      <c r="F270" s="34">
        <f t="shared" ref="F270:G333" si="57">$C270*D270</f>
        <v>0</v>
      </c>
      <c r="G270" s="34">
        <f t="shared" si="57"/>
        <v>0</v>
      </c>
      <c r="H270" s="34">
        <f t="shared" si="47"/>
        <v>0</v>
      </c>
      <c r="I270" s="34">
        <f t="shared" si="48"/>
        <v>0</v>
      </c>
      <c r="J270" s="34">
        <f t="shared" si="49"/>
        <v>0</v>
      </c>
      <c r="K270" s="34">
        <f t="shared" si="50"/>
        <v>0</v>
      </c>
      <c r="L270" s="34">
        <f t="shared" si="51"/>
        <v>0</v>
      </c>
      <c r="M270" s="34">
        <f t="shared" ca="1" si="45"/>
        <v>-3.8947859791571217E-3</v>
      </c>
      <c r="N270" s="34">
        <f t="shared" ca="1" si="52"/>
        <v>0</v>
      </c>
      <c r="O270" s="122">
        <f t="shared" ca="1" si="53"/>
        <v>0</v>
      </c>
      <c r="P270" s="34">
        <f t="shared" ca="1" si="54"/>
        <v>0</v>
      </c>
      <c r="Q270" s="34">
        <f t="shared" ca="1" si="55"/>
        <v>0</v>
      </c>
      <c r="R270" s="17">
        <f t="shared" ca="1" si="46"/>
        <v>3.8947859791571217E-3</v>
      </c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</row>
    <row r="271" spans="1:35" x14ac:dyDescent="0.2">
      <c r="A271" s="120"/>
      <c r="B271" s="120"/>
      <c r="C271" s="120"/>
      <c r="D271" s="121">
        <f t="shared" si="56"/>
        <v>0</v>
      </c>
      <c r="E271" s="121">
        <f t="shared" si="56"/>
        <v>0</v>
      </c>
      <c r="F271" s="34">
        <f t="shared" si="57"/>
        <v>0</v>
      </c>
      <c r="G271" s="34">
        <f t="shared" si="57"/>
        <v>0</v>
      </c>
      <c r="H271" s="34">
        <f t="shared" si="47"/>
        <v>0</v>
      </c>
      <c r="I271" s="34">
        <f t="shared" si="48"/>
        <v>0</v>
      </c>
      <c r="J271" s="34">
        <f t="shared" si="49"/>
        <v>0</v>
      </c>
      <c r="K271" s="34">
        <f t="shared" si="50"/>
        <v>0</v>
      </c>
      <c r="L271" s="34">
        <f t="shared" si="51"/>
        <v>0</v>
      </c>
      <c r="M271" s="34">
        <f t="shared" ca="1" si="45"/>
        <v>-3.8947859791571217E-3</v>
      </c>
      <c r="N271" s="34">
        <f t="shared" ca="1" si="52"/>
        <v>0</v>
      </c>
      <c r="O271" s="122">
        <f t="shared" ca="1" si="53"/>
        <v>0</v>
      </c>
      <c r="P271" s="34">
        <f t="shared" ca="1" si="54"/>
        <v>0</v>
      </c>
      <c r="Q271" s="34">
        <f t="shared" ca="1" si="55"/>
        <v>0</v>
      </c>
      <c r="R271" s="17">
        <f t="shared" ca="1" si="46"/>
        <v>3.8947859791571217E-3</v>
      </c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</row>
    <row r="272" spans="1:35" x14ac:dyDescent="0.2">
      <c r="A272" s="120"/>
      <c r="B272" s="120"/>
      <c r="C272" s="120"/>
      <c r="D272" s="121">
        <f t="shared" si="56"/>
        <v>0</v>
      </c>
      <c r="E272" s="121">
        <f t="shared" si="56"/>
        <v>0</v>
      </c>
      <c r="F272" s="34">
        <f t="shared" si="57"/>
        <v>0</v>
      </c>
      <c r="G272" s="34">
        <f t="shared" si="57"/>
        <v>0</v>
      </c>
      <c r="H272" s="34">
        <f t="shared" si="47"/>
        <v>0</v>
      </c>
      <c r="I272" s="34">
        <f t="shared" si="48"/>
        <v>0</v>
      </c>
      <c r="J272" s="34">
        <f t="shared" si="49"/>
        <v>0</v>
      </c>
      <c r="K272" s="34">
        <f t="shared" si="50"/>
        <v>0</v>
      </c>
      <c r="L272" s="34">
        <f t="shared" si="51"/>
        <v>0</v>
      </c>
      <c r="M272" s="34">
        <f t="shared" ca="1" si="45"/>
        <v>-3.8947859791571217E-3</v>
      </c>
      <c r="N272" s="34">
        <f t="shared" ca="1" si="52"/>
        <v>0</v>
      </c>
      <c r="O272" s="122">
        <f t="shared" ca="1" si="53"/>
        <v>0</v>
      </c>
      <c r="P272" s="34">
        <f t="shared" ca="1" si="54"/>
        <v>0</v>
      </c>
      <c r="Q272" s="34">
        <f t="shared" ca="1" si="55"/>
        <v>0</v>
      </c>
      <c r="R272" s="17">
        <f t="shared" ca="1" si="46"/>
        <v>3.8947859791571217E-3</v>
      </c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</row>
    <row r="273" spans="1:35" x14ac:dyDescent="0.2">
      <c r="A273" s="120"/>
      <c r="B273" s="120"/>
      <c r="C273" s="120"/>
      <c r="D273" s="121">
        <f t="shared" si="56"/>
        <v>0</v>
      </c>
      <c r="E273" s="121">
        <f t="shared" si="56"/>
        <v>0</v>
      </c>
      <c r="F273" s="34">
        <f t="shared" si="57"/>
        <v>0</v>
      </c>
      <c r="G273" s="34">
        <f t="shared" si="57"/>
        <v>0</v>
      </c>
      <c r="H273" s="34">
        <f t="shared" si="47"/>
        <v>0</v>
      </c>
      <c r="I273" s="34">
        <f t="shared" si="48"/>
        <v>0</v>
      </c>
      <c r="J273" s="34">
        <f t="shared" si="49"/>
        <v>0</v>
      </c>
      <c r="K273" s="34">
        <f t="shared" si="50"/>
        <v>0</v>
      </c>
      <c r="L273" s="34">
        <f t="shared" si="51"/>
        <v>0</v>
      </c>
      <c r="M273" s="34">
        <f t="shared" ca="1" si="45"/>
        <v>-3.8947859791571217E-3</v>
      </c>
      <c r="N273" s="34">
        <f t="shared" ca="1" si="52"/>
        <v>0</v>
      </c>
      <c r="O273" s="122">
        <f t="shared" ca="1" si="53"/>
        <v>0</v>
      </c>
      <c r="P273" s="34">
        <f t="shared" ca="1" si="54"/>
        <v>0</v>
      </c>
      <c r="Q273" s="34">
        <f t="shared" ca="1" si="55"/>
        <v>0</v>
      </c>
      <c r="R273" s="17">
        <f t="shared" ca="1" si="46"/>
        <v>3.8947859791571217E-3</v>
      </c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</row>
    <row r="274" spans="1:35" x14ac:dyDescent="0.2">
      <c r="A274" s="120"/>
      <c r="B274" s="120"/>
      <c r="C274" s="120"/>
      <c r="D274" s="121">
        <f t="shared" si="56"/>
        <v>0</v>
      </c>
      <c r="E274" s="121">
        <f t="shared" si="56"/>
        <v>0</v>
      </c>
      <c r="F274" s="34">
        <f t="shared" si="57"/>
        <v>0</v>
      </c>
      <c r="G274" s="34">
        <f t="shared" si="57"/>
        <v>0</v>
      </c>
      <c r="H274" s="34">
        <f t="shared" si="47"/>
        <v>0</v>
      </c>
      <c r="I274" s="34">
        <f t="shared" si="48"/>
        <v>0</v>
      </c>
      <c r="J274" s="34">
        <f t="shared" si="49"/>
        <v>0</v>
      </c>
      <c r="K274" s="34">
        <f t="shared" si="50"/>
        <v>0</v>
      </c>
      <c r="L274" s="34">
        <f t="shared" si="51"/>
        <v>0</v>
      </c>
      <c r="M274" s="34">
        <f t="shared" ca="1" si="45"/>
        <v>-3.8947859791571217E-3</v>
      </c>
      <c r="N274" s="34">
        <f t="shared" ca="1" si="52"/>
        <v>0</v>
      </c>
      <c r="O274" s="122">
        <f t="shared" ca="1" si="53"/>
        <v>0</v>
      </c>
      <c r="P274" s="34">
        <f t="shared" ca="1" si="54"/>
        <v>0</v>
      </c>
      <c r="Q274" s="34">
        <f t="shared" ca="1" si="55"/>
        <v>0</v>
      </c>
      <c r="R274" s="17">
        <f t="shared" ca="1" si="46"/>
        <v>3.8947859791571217E-3</v>
      </c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</row>
    <row r="275" spans="1:35" x14ac:dyDescent="0.2">
      <c r="A275" s="120"/>
      <c r="B275" s="120"/>
      <c r="C275" s="120"/>
      <c r="D275" s="121">
        <f t="shared" si="56"/>
        <v>0</v>
      </c>
      <c r="E275" s="121">
        <f t="shared" si="56"/>
        <v>0</v>
      </c>
      <c r="F275" s="34">
        <f t="shared" si="57"/>
        <v>0</v>
      </c>
      <c r="G275" s="34">
        <f t="shared" si="57"/>
        <v>0</v>
      </c>
      <c r="H275" s="34">
        <f t="shared" si="47"/>
        <v>0</v>
      </c>
      <c r="I275" s="34">
        <f t="shared" si="48"/>
        <v>0</v>
      </c>
      <c r="J275" s="34">
        <f t="shared" si="49"/>
        <v>0</v>
      </c>
      <c r="K275" s="34">
        <f t="shared" si="50"/>
        <v>0</v>
      </c>
      <c r="L275" s="34">
        <f t="shared" si="51"/>
        <v>0</v>
      </c>
      <c r="M275" s="34">
        <f t="shared" ca="1" si="45"/>
        <v>-3.8947859791571217E-3</v>
      </c>
      <c r="N275" s="34">
        <f t="shared" ca="1" si="52"/>
        <v>0</v>
      </c>
      <c r="O275" s="122">
        <f t="shared" ca="1" si="53"/>
        <v>0</v>
      </c>
      <c r="P275" s="34">
        <f t="shared" ca="1" si="54"/>
        <v>0</v>
      </c>
      <c r="Q275" s="34">
        <f t="shared" ca="1" si="55"/>
        <v>0</v>
      </c>
      <c r="R275" s="17">
        <f t="shared" ca="1" si="46"/>
        <v>3.8947859791571217E-3</v>
      </c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</row>
    <row r="276" spans="1:35" x14ac:dyDescent="0.2">
      <c r="A276" s="120"/>
      <c r="B276" s="120"/>
      <c r="C276" s="120"/>
      <c r="D276" s="121">
        <f t="shared" si="56"/>
        <v>0</v>
      </c>
      <c r="E276" s="121">
        <f t="shared" si="56"/>
        <v>0</v>
      </c>
      <c r="F276" s="34">
        <f t="shared" si="57"/>
        <v>0</v>
      </c>
      <c r="G276" s="34">
        <f t="shared" si="57"/>
        <v>0</v>
      </c>
      <c r="H276" s="34">
        <f t="shared" si="47"/>
        <v>0</v>
      </c>
      <c r="I276" s="34">
        <f t="shared" si="48"/>
        <v>0</v>
      </c>
      <c r="J276" s="34">
        <f t="shared" si="49"/>
        <v>0</v>
      </c>
      <c r="K276" s="34">
        <f t="shared" si="50"/>
        <v>0</v>
      </c>
      <c r="L276" s="34">
        <f t="shared" si="51"/>
        <v>0</v>
      </c>
      <c r="M276" s="34">
        <f t="shared" ref="M276:M339" ca="1" si="58">+E$4+E$5*D276+E$6*D276^2</f>
        <v>-3.8947859791571217E-3</v>
      </c>
      <c r="N276" s="34">
        <f t="shared" ca="1" si="52"/>
        <v>0</v>
      </c>
      <c r="O276" s="122">
        <f t="shared" ca="1" si="53"/>
        <v>0</v>
      </c>
      <c r="P276" s="34">
        <f t="shared" ca="1" si="54"/>
        <v>0</v>
      </c>
      <c r="Q276" s="34">
        <f t="shared" ca="1" si="55"/>
        <v>0</v>
      </c>
      <c r="R276" s="17">
        <f t="shared" ref="R276:R339" ca="1" si="59">+E276-M276</f>
        <v>3.8947859791571217E-3</v>
      </c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</row>
    <row r="277" spans="1:35" x14ac:dyDescent="0.2">
      <c r="A277" s="120"/>
      <c r="B277" s="120"/>
      <c r="C277" s="120"/>
      <c r="D277" s="121">
        <f t="shared" si="56"/>
        <v>0</v>
      </c>
      <c r="E277" s="121">
        <f t="shared" si="56"/>
        <v>0</v>
      </c>
      <c r="F277" s="34">
        <f t="shared" si="57"/>
        <v>0</v>
      </c>
      <c r="G277" s="34">
        <f t="shared" si="57"/>
        <v>0</v>
      </c>
      <c r="H277" s="34">
        <f t="shared" ref="H277:H333" si="60">C277*D277*D277</f>
        <v>0</v>
      </c>
      <c r="I277" s="34">
        <f t="shared" ref="I277:I333" si="61">C277*D277*D277*D277</f>
        <v>0</v>
      </c>
      <c r="J277" s="34">
        <f t="shared" ref="J277:J333" si="62">C277*D277*D277*D277*D277</f>
        <v>0</v>
      </c>
      <c r="K277" s="34">
        <f t="shared" ref="K277:K333" si="63">C277*E277*D277</f>
        <v>0</v>
      </c>
      <c r="L277" s="34">
        <f t="shared" ref="L277:L333" si="64">C277*E277*D277*D277</f>
        <v>0</v>
      </c>
      <c r="M277" s="34">
        <f t="shared" ca="1" si="58"/>
        <v>-3.8947859791571217E-3</v>
      </c>
      <c r="N277" s="34">
        <f t="shared" ref="N277:N333" ca="1" si="65">C277*(M277-E277)^2</f>
        <v>0</v>
      </c>
      <c r="O277" s="122">
        <f t="shared" ref="O277:O333" ca="1" si="66">(C277*O$1-O$2*F277+O$3*H277)^2</f>
        <v>0</v>
      </c>
      <c r="P277" s="34">
        <f t="shared" ref="P277:P333" ca="1" si="67">(-C277*O$2+O$4*F277-O$5*H277)^2</f>
        <v>0</v>
      </c>
      <c r="Q277" s="34">
        <f t="shared" ref="Q277:Q333" ca="1" si="68">+(C277*O$3-F277*O$5+H277*O$6)^2</f>
        <v>0</v>
      </c>
      <c r="R277" s="17">
        <f t="shared" ca="1" si="59"/>
        <v>3.8947859791571217E-3</v>
      </c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</row>
    <row r="278" spans="1:35" x14ac:dyDescent="0.2">
      <c r="A278" s="120"/>
      <c r="B278" s="120"/>
      <c r="C278" s="120"/>
      <c r="D278" s="121">
        <f t="shared" si="56"/>
        <v>0</v>
      </c>
      <c r="E278" s="121">
        <f t="shared" si="56"/>
        <v>0</v>
      </c>
      <c r="F278" s="34">
        <f t="shared" si="57"/>
        <v>0</v>
      </c>
      <c r="G278" s="34">
        <f t="shared" si="57"/>
        <v>0</v>
      </c>
      <c r="H278" s="34">
        <f t="shared" si="60"/>
        <v>0</v>
      </c>
      <c r="I278" s="34">
        <f t="shared" si="61"/>
        <v>0</v>
      </c>
      <c r="J278" s="34">
        <f t="shared" si="62"/>
        <v>0</v>
      </c>
      <c r="K278" s="34">
        <f t="shared" si="63"/>
        <v>0</v>
      </c>
      <c r="L278" s="34">
        <f t="shared" si="64"/>
        <v>0</v>
      </c>
      <c r="M278" s="34">
        <f t="shared" ca="1" si="58"/>
        <v>-3.8947859791571217E-3</v>
      </c>
      <c r="N278" s="34">
        <f t="shared" ca="1" si="65"/>
        <v>0</v>
      </c>
      <c r="O278" s="122">
        <f t="shared" ca="1" si="66"/>
        <v>0</v>
      </c>
      <c r="P278" s="34">
        <f t="shared" ca="1" si="67"/>
        <v>0</v>
      </c>
      <c r="Q278" s="34">
        <f t="shared" ca="1" si="68"/>
        <v>0</v>
      </c>
      <c r="R278" s="17">
        <f t="shared" ca="1" si="59"/>
        <v>3.8947859791571217E-3</v>
      </c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</row>
    <row r="279" spans="1:35" x14ac:dyDescent="0.2">
      <c r="A279" s="120"/>
      <c r="B279" s="120"/>
      <c r="C279" s="120"/>
      <c r="D279" s="121">
        <f t="shared" si="56"/>
        <v>0</v>
      </c>
      <c r="E279" s="121">
        <f t="shared" si="56"/>
        <v>0</v>
      </c>
      <c r="F279" s="34">
        <f t="shared" si="57"/>
        <v>0</v>
      </c>
      <c r="G279" s="34">
        <f t="shared" si="57"/>
        <v>0</v>
      </c>
      <c r="H279" s="34">
        <f t="shared" si="60"/>
        <v>0</v>
      </c>
      <c r="I279" s="34">
        <f t="shared" si="61"/>
        <v>0</v>
      </c>
      <c r="J279" s="34">
        <f t="shared" si="62"/>
        <v>0</v>
      </c>
      <c r="K279" s="34">
        <f t="shared" si="63"/>
        <v>0</v>
      </c>
      <c r="L279" s="34">
        <f t="shared" si="64"/>
        <v>0</v>
      </c>
      <c r="M279" s="34">
        <f t="shared" ca="1" si="58"/>
        <v>-3.8947859791571217E-3</v>
      </c>
      <c r="N279" s="34">
        <f t="shared" ca="1" si="65"/>
        <v>0</v>
      </c>
      <c r="O279" s="122">
        <f t="shared" ca="1" si="66"/>
        <v>0</v>
      </c>
      <c r="P279" s="34">
        <f t="shared" ca="1" si="67"/>
        <v>0</v>
      </c>
      <c r="Q279" s="34">
        <f t="shared" ca="1" si="68"/>
        <v>0</v>
      </c>
      <c r="R279" s="17">
        <f t="shared" ca="1" si="59"/>
        <v>3.8947859791571217E-3</v>
      </c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</row>
    <row r="280" spans="1:35" x14ac:dyDescent="0.2">
      <c r="A280" s="120"/>
      <c r="B280" s="120"/>
      <c r="C280" s="120"/>
      <c r="D280" s="121">
        <f t="shared" si="56"/>
        <v>0</v>
      </c>
      <c r="E280" s="121">
        <f t="shared" si="56"/>
        <v>0</v>
      </c>
      <c r="F280" s="34">
        <f t="shared" si="57"/>
        <v>0</v>
      </c>
      <c r="G280" s="34">
        <f t="shared" si="57"/>
        <v>0</v>
      </c>
      <c r="H280" s="34">
        <f t="shared" si="60"/>
        <v>0</v>
      </c>
      <c r="I280" s="34">
        <f t="shared" si="61"/>
        <v>0</v>
      </c>
      <c r="J280" s="34">
        <f t="shared" si="62"/>
        <v>0</v>
      </c>
      <c r="K280" s="34">
        <f t="shared" si="63"/>
        <v>0</v>
      </c>
      <c r="L280" s="34">
        <f t="shared" si="64"/>
        <v>0</v>
      </c>
      <c r="M280" s="34">
        <f t="shared" ca="1" si="58"/>
        <v>-3.8947859791571217E-3</v>
      </c>
      <c r="N280" s="34">
        <f t="shared" ca="1" si="65"/>
        <v>0</v>
      </c>
      <c r="O280" s="122">
        <f t="shared" ca="1" si="66"/>
        <v>0</v>
      </c>
      <c r="P280" s="34">
        <f t="shared" ca="1" si="67"/>
        <v>0</v>
      </c>
      <c r="Q280" s="34">
        <f t="shared" ca="1" si="68"/>
        <v>0</v>
      </c>
      <c r="R280" s="17">
        <f t="shared" ca="1" si="59"/>
        <v>3.8947859791571217E-3</v>
      </c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</row>
    <row r="281" spans="1:35" x14ac:dyDescent="0.2">
      <c r="A281" s="120"/>
      <c r="B281" s="120"/>
      <c r="C281" s="120"/>
      <c r="D281" s="121">
        <f t="shared" si="56"/>
        <v>0</v>
      </c>
      <c r="E281" s="121">
        <f t="shared" si="56"/>
        <v>0</v>
      </c>
      <c r="F281" s="34">
        <f t="shared" si="57"/>
        <v>0</v>
      </c>
      <c r="G281" s="34">
        <f t="shared" si="57"/>
        <v>0</v>
      </c>
      <c r="H281" s="34">
        <f t="shared" si="60"/>
        <v>0</v>
      </c>
      <c r="I281" s="34">
        <f t="shared" si="61"/>
        <v>0</v>
      </c>
      <c r="J281" s="34">
        <f t="shared" si="62"/>
        <v>0</v>
      </c>
      <c r="K281" s="34">
        <f t="shared" si="63"/>
        <v>0</v>
      </c>
      <c r="L281" s="34">
        <f t="shared" si="64"/>
        <v>0</v>
      </c>
      <c r="M281" s="34">
        <f t="shared" ca="1" si="58"/>
        <v>-3.8947859791571217E-3</v>
      </c>
      <c r="N281" s="34">
        <f t="shared" ca="1" si="65"/>
        <v>0</v>
      </c>
      <c r="O281" s="122">
        <f t="shared" ca="1" si="66"/>
        <v>0</v>
      </c>
      <c r="P281" s="34">
        <f t="shared" ca="1" si="67"/>
        <v>0</v>
      </c>
      <c r="Q281" s="34">
        <f t="shared" ca="1" si="68"/>
        <v>0</v>
      </c>
      <c r="R281" s="17">
        <f t="shared" ca="1" si="59"/>
        <v>3.8947859791571217E-3</v>
      </c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</row>
    <row r="282" spans="1:35" x14ac:dyDescent="0.2">
      <c r="A282" s="120"/>
      <c r="B282" s="120"/>
      <c r="C282" s="120"/>
      <c r="D282" s="121">
        <f t="shared" si="56"/>
        <v>0</v>
      </c>
      <c r="E282" s="121">
        <f t="shared" si="56"/>
        <v>0</v>
      </c>
      <c r="F282" s="34">
        <f t="shared" si="57"/>
        <v>0</v>
      </c>
      <c r="G282" s="34">
        <f t="shared" si="57"/>
        <v>0</v>
      </c>
      <c r="H282" s="34">
        <f t="shared" si="60"/>
        <v>0</v>
      </c>
      <c r="I282" s="34">
        <f t="shared" si="61"/>
        <v>0</v>
      </c>
      <c r="J282" s="34">
        <f t="shared" si="62"/>
        <v>0</v>
      </c>
      <c r="K282" s="34">
        <f t="shared" si="63"/>
        <v>0</v>
      </c>
      <c r="L282" s="34">
        <f t="shared" si="64"/>
        <v>0</v>
      </c>
      <c r="M282" s="34">
        <f t="shared" ca="1" si="58"/>
        <v>-3.8947859791571217E-3</v>
      </c>
      <c r="N282" s="34">
        <f t="shared" ca="1" si="65"/>
        <v>0</v>
      </c>
      <c r="O282" s="122">
        <f t="shared" ca="1" si="66"/>
        <v>0</v>
      </c>
      <c r="P282" s="34">
        <f t="shared" ca="1" si="67"/>
        <v>0</v>
      </c>
      <c r="Q282" s="34">
        <f t="shared" ca="1" si="68"/>
        <v>0</v>
      </c>
      <c r="R282" s="17">
        <f t="shared" ca="1" si="59"/>
        <v>3.8947859791571217E-3</v>
      </c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</row>
    <row r="283" spans="1:35" x14ac:dyDescent="0.2">
      <c r="A283" s="120"/>
      <c r="B283" s="120"/>
      <c r="C283" s="120"/>
      <c r="D283" s="121">
        <f t="shared" si="56"/>
        <v>0</v>
      </c>
      <c r="E283" s="121">
        <f t="shared" si="56"/>
        <v>0</v>
      </c>
      <c r="F283" s="34">
        <f t="shared" si="57"/>
        <v>0</v>
      </c>
      <c r="G283" s="34">
        <f t="shared" si="57"/>
        <v>0</v>
      </c>
      <c r="H283" s="34">
        <f t="shared" si="60"/>
        <v>0</v>
      </c>
      <c r="I283" s="34">
        <f t="shared" si="61"/>
        <v>0</v>
      </c>
      <c r="J283" s="34">
        <f t="shared" si="62"/>
        <v>0</v>
      </c>
      <c r="K283" s="34">
        <f t="shared" si="63"/>
        <v>0</v>
      </c>
      <c r="L283" s="34">
        <f t="shared" si="64"/>
        <v>0</v>
      </c>
      <c r="M283" s="34">
        <f t="shared" ca="1" si="58"/>
        <v>-3.8947859791571217E-3</v>
      </c>
      <c r="N283" s="34">
        <f t="shared" ca="1" si="65"/>
        <v>0</v>
      </c>
      <c r="O283" s="122">
        <f t="shared" ca="1" si="66"/>
        <v>0</v>
      </c>
      <c r="P283" s="34">
        <f t="shared" ca="1" si="67"/>
        <v>0</v>
      </c>
      <c r="Q283" s="34">
        <f t="shared" ca="1" si="68"/>
        <v>0</v>
      </c>
      <c r="R283" s="17">
        <f t="shared" ca="1" si="59"/>
        <v>3.8947859791571217E-3</v>
      </c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</row>
    <row r="284" spans="1:35" x14ac:dyDescent="0.2">
      <c r="A284" s="120"/>
      <c r="B284" s="120"/>
      <c r="C284" s="120"/>
      <c r="D284" s="121">
        <f t="shared" si="56"/>
        <v>0</v>
      </c>
      <c r="E284" s="121">
        <f t="shared" si="56"/>
        <v>0</v>
      </c>
      <c r="F284" s="34">
        <f t="shared" si="57"/>
        <v>0</v>
      </c>
      <c r="G284" s="34">
        <f t="shared" si="57"/>
        <v>0</v>
      </c>
      <c r="H284" s="34">
        <f t="shared" si="60"/>
        <v>0</v>
      </c>
      <c r="I284" s="34">
        <f t="shared" si="61"/>
        <v>0</v>
      </c>
      <c r="J284" s="34">
        <f t="shared" si="62"/>
        <v>0</v>
      </c>
      <c r="K284" s="34">
        <f t="shared" si="63"/>
        <v>0</v>
      </c>
      <c r="L284" s="34">
        <f t="shared" si="64"/>
        <v>0</v>
      </c>
      <c r="M284" s="34">
        <f t="shared" ca="1" si="58"/>
        <v>-3.8947859791571217E-3</v>
      </c>
      <c r="N284" s="34">
        <f t="shared" ca="1" si="65"/>
        <v>0</v>
      </c>
      <c r="O284" s="122">
        <f t="shared" ca="1" si="66"/>
        <v>0</v>
      </c>
      <c r="P284" s="34">
        <f t="shared" ca="1" si="67"/>
        <v>0</v>
      </c>
      <c r="Q284" s="34">
        <f t="shared" ca="1" si="68"/>
        <v>0</v>
      </c>
      <c r="R284" s="17">
        <f t="shared" ca="1" si="59"/>
        <v>3.8947859791571217E-3</v>
      </c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</row>
    <row r="285" spans="1:35" x14ac:dyDescent="0.2">
      <c r="A285" s="120"/>
      <c r="B285" s="120"/>
      <c r="C285" s="120"/>
      <c r="D285" s="121">
        <f t="shared" si="56"/>
        <v>0</v>
      </c>
      <c r="E285" s="121">
        <f t="shared" si="56"/>
        <v>0</v>
      </c>
      <c r="F285" s="34">
        <f t="shared" si="57"/>
        <v>0</v>
      </c>
      <c r="G285" s="34">
        <f t="shared" si="57"/>
        <v>0</v>
      </c>
      <c r="H285" s="34">
        <f t="shared" si="60"/>
        <v>0</v>
      </c>
      <c r="I285" s="34">
        <f t="shared" si="61"/>
        <v>0</v>
      </c>
      <c r="J285" s="34">
        <f t="shared" si="62"/>
        <v>0</v>
      </c>
      <c r="K285" s="34">
        <f t="shared" si="63"/>
        <v>0</v>
      </c>
      <c r="L285" s="34">
        <f t="shared" si="64"/>
        <v>0</v>
      </c>
      <c r="M285" s="34">
        <f t="shared" ca="1" si="58"/>
        <v>-3.8947859791571217E-3</v>
      </c>
      <c r="N285" s="34">
        <f t="shared" ca="1" si="65"/>
        <v>0</v>
      </c>
      <c r="O285" s="122">
        <f t="shared" ca="1" si="66"/>
        <v>0</v>
      </c>
      <c r="P285" s="34">
        <f t="shared" ca="1" si="67"/>
        <v>0</v>
      </c>
      <c r="Q285" s="34">
        <f t="shared" ca="1" si="68"/>
        <v>0</v>
      </c>
      <c r="R285" s="17">
        <f t="shared" ca="1" si="59"/>
        <v>3.8947859791571217E-3</v>
      </c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</row>
    <row r="286" spans="1:35" x14ac:dyDescent="0.2">
      <c r="A286" s="120"/>
      <c r="B286" s="120"/>
      <c r="C286" s="120"/>
      <c r="D286" s="121">
        <f t="shared" si="56"/>
        <v>0</v>
      </c>
      <c r="E286" s="121">
        <f t="shared" si="56"/>
        <v>0</v>
      </c>
      <c r="F286" s="34">
        <f t="shared" si="57"/>
        <v>0</v>
      </c>
      <c r="G286" s="34">
        <f t="shared" si="57"/>
        <v>0</v>
      </c>
      <c r="H286" s="34">
        <f t="shared" si="60"/>
        <v>0</v>
      </c>
      <c r="I286" s="34">
        <f t="shared" si="61"/>
        <v>0</v>
      </c>
      <c r="J286" s="34">
        <f t="shared" si="62"/>
        <v>0</v>
      </c>
      <c r="K286" s="34">
        <f t="shared" si="63"/>
        <v>0</v>
      </c>
      <c r="L286" s="34">
        <f t="shared" si="64"/>
        <v>0</v>
      </c>
      <c r="M286" s="34">
        <f t="shared" ca="1" si="58"/>
        <v>-3.8947859791571217E-3</v>
      </c>
      <c r="N286" s="34">
        <f t="shared" ca="1" si="65"/>
        <v>0</v>
      </c>
      <c r="O286" s="122">
        <f t="shared" ca="1" si="66"/>
        <v>0</v>
      </c>
      <c r="P286" s="34">
        <f t="shared" ca="1" si="67"/>
        <v>0</v>
      </c>
      <c r="Q286" s="34">
        <f t="shared" ca="1" si="68"/>
        <v>0</v>
      </c>
      <c r="R286" s="17">
        <f t="shared" ca="1" si="59"/>
        <v>3.8947859791571217E-3</v>
      </c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</row>
    <row r="287" spans="1:35" x14ac:dyDescent="0.2">
      <c r="A287" s="120"/>
      <c r="B287" s="120"/>
      <c r="C287" s="120"/>
      <c r="D287" s="121">
        <f t="shared" si="56"/>
        <v>0</v>
      </c>
      <c r="E287" s="121">
        <f t="shared" si="56"/>
        <v>0</v>
      </c>
      <c r="F287" s="34">
        <f t="shared" si="57"/>
        <v>0</v>
      </c>
      <c r="G287" s="34">
        <f t="shared" si="57"/>
        <v>0</v>
      </c>
      <c r="H287" s="34">
        <f t="shared" si="60"/>
        <v>0</v>
      </c>
      <c r="I287" s="34">
        <f t="shared" si="61"/>
        <v>0</v>
      </c>
      <c r="J287" s="34">
        <f t="shared" si="62"/>
        <v>0</v>
      </c>
      <c r="K287" s="34">
        <f t="shared" si="63"/>
        <v>0</v>
      </c>
      <c r="L287" s="34">
        <f t="shared" si="64"/>
        <v>0</v>
      </c>
      <c r="M287" s="34">
        <f t="shared" ca="1" si="58"/>
        <v>-3.8947859791571217E-3</v>
      </c>
      <c r="N287" s="34">
        <f t="shared" ca="1" si="65"/>
        <v>0</v>
      </c>
      <c r="O287" s="122">
        <f t="shared" ca="1" si="66"/>
        <v>0</v>
      </c>
      <c r="P287" s="34">
        <f t="shared" ca="1" si="67"/>
        <v>0</v>
      </c>
      <c r="Q287" s="34">
        <f t="shared" ca="1" si="68"/>
        <v>0</v>
      </c>
      <c r="R287" s="17">
        <f t="shared" ca="1" si="59"/>
        <v>3.8947859791571217E-3</v>
      </c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</row>
    <row r="288" spans="1:35" x14ac:dyDescent="0.2">
      <c r="A288" s="120"/>
      <c r="B288" s="120"/>
      <c r="C288" s="120"/>
      <c r="D288" s="121">
        <f t="shared" si="56"/>
        <v>0</v>
      </c>
      <c r="E288" s="121">
        <f t="shared" si="56"/>
        <v>0</v>
      </c>
      <c r="F288" s="34">
        <f t="shared" si="57"/>
        <v>0</v>
      </c>
      <c r="G288" s="34">
        <f t="shared" si="57"/>
        <v>0</v>
      </c>
      <c r="H288" s="34">
        <f t="shared" si="60"/>
        <v>0</v>
      </c>
      <c r="I288" s="34">
        <f t="shared" si="61"/>
        <v>0</v>
      </c>
      <c r="J288" s="34">
        <f t="shared" si="62"/>
        <v>0</v>
      </c>
      <c r="K288" s="34">
        <f t="shared" si="63"/>
        <v>0</v>
      </c>
      <c r="L288" s="34">
        <f t="shared" si="64"/>
        <v>0</v>
      </c>
      <c r="M288" s="34">
        <f t="shared" ca="1" si="58"/>
        <v>-3.8947859791571217E-3</v>
      </c>
      <c r="N288" s="34">
        <f t="shared" ca="1" si="65"/>
        <v>0</v>
      </c>
      <c r="O288" s="122">
        <f t="shared" ca="1" si="66"/>
        <v>0</v>
      </c>
      <c r="P288" s="34">
        <f t="shared" ca="1" si="67"/>
        <v>0</v>
      </c>
      <c r="Q288" s="34">
        <f t="shared" ca="1" si="68"/>
        <v>0</v>
      </c>
      <c r="R288" s="17">
        <f t="shared" ca="1" si="59"/>
        <v>3.8947859791571217E-3</v>
      </c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</row>
    <row r="289" spans="1:35" x14ac:dyDescent="0.2">
      <c r="A289" s="120"/>
      <c r="B289" s="120"/>
      <c r="C289" s="120"/>
      <c r="D289" s="121">
        <f t="shared" si="56"/>
        <v>0</v>
      </c>
      <c r="E289" s="121">
        <f t="shared" si="56"/>
        <v>0</v>
      </c>
      <c r="F289" s="34">
        <f t="shared" si="57"/>
        <v>0</v>
      </c>
      <c r="G289" s="34">
        <f t="shared" si="57"/>
        <v>0</v>
      </c>
      <c r="H289" s="34">
        <f t="shared" si="60"/>
        <v>0</v>
      </c>
      <c r="I289" s="34">
        <f t="shared" si="61"/>
        <v>0</v>
      </c>
      <c r="J289" s="34">
        <f t="shared" si="62"/>
        <v>0</v>
      </c>
      <c r="K289" s="34">
        <f t="shared" si="63"/>
        <v>0</v>
      </c>
      <c r="L289" s="34">
        <f t="shared" si="64"/>
        <v>0</v>
      </c>
      <c r="M289" s="34">
        <f t="shared" ca="1" si="58"/>
        <v>-3.8947859791571217E-3</v>
      </c>
      <c r="N289" s="34">
        <f t="shared" ca="1" si="65"/>
        <v>0</v>
      </c>
      <c r="O289" s="122">
        <f t="shared" ca="1" si="66"/>
        <v>0</v>
      </c>
      <c r="P289" s="34">
        <f t="shared" ca="1" si="67"/>
        <v>0</v>
      </c>
      <c r="Q289" s="34">
        <f t="shared" ca="1" si="68"/>
        <v>0</v>
      </c>
      <c r="R289" s="17">
        <f t="shared" ca="1" si="59"/>
        <v>3.8947859791571217E-3</v>
      </c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</row>
    <row r="290" spans="1:35" x14ac:dyDescent="0.2">
      <c r="A290" s="120"/>
      <c r="B290" s="120"/>
      <c r="C290" s="120"/>
      <c r="D290" s="121">
        <f t="shared" si="56"/>
        <v>0</v>
      </c>
      <c r="E290" s="121">
        <f t="shared" si="56"/>
        <v>0</v>
      </c>
      <c r="F290" s="34">
        <f t="shared" si="57"/>
        <v>0</v>
      </c>
      <c r="G290" s="34">
        <f t="shared" si="57"/>
        <v>0</v>
      </c>
      <c r="H290" s="34">
        <f t="shared" si="60"/>
        <v>0</v>
      </c>
      <c r="I290" s="34">
        <f t="shared" si="61"/>
        <v>0</v>
      </c>
      <c r="J290" s="34">
        <f t="shared" si="62"/>
        <v>0</v>
      </c>
      <c r="K290" s="34">
        <f t="shared" si="63"/>
        <v>0</v>
      </c>
      <c r="L290" s="34">
        <f t="shared" si="64"/>
        <v>0</v>
      </c>
      <c r="M290" s="34">
        <f t="shared" ca="1" si="58"/>
        <v>-3.8947859791571217E-3</v>
      </c>
      <c r="N290" s="34">
        <f t="shared" ca="1" si="65"/>
        <v>0</v>
      </c>
      <c r="O290" s="122">
        <f t="shared" ca="1" si="66"/>
        <v>0</v>
      </c>
      <c r="P290" s="34">
        <f t="shared" ca="1" si="67"/>
        <v>0</v>
      </c>
      <c r="Q290" s="34">
        <f t="shared" ca="1" si="68"/>
        <v>0</v>
      </c>
      <c r="R290" s="17">
        <f t="shared" ca="1" si="59"/>
        <v>3.8947859791571217E-3</v>
      </c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</row>
    <row r="291" spans="1:35" x14ac:dyDescent="0.2">
      <c r="A291" s="120"/>
      <c r="B291" s="120"/>
      <c r="C291" s="120"/>
      <c r="D291" s="121">
        <f t="shared" si="56"/>
        <v>0</v>
      </c>
      <c r="E291" s="121">
        <f t="shared" si="56"/>
        <v>0</v>
      </c>
      <c r="F291" s="34">
        <f t="shared" si="57"/>
        <v>0</v>
      </c>
      <c r="G291" s="34">
        <f t="shared" si="57"/>
        <v>0</v>
      </c>
      <c r="H291" s="34">
        <f t="shared" si="60"/>
        <v>0</v>
      </c>
      <c r="I291" s="34">
        <f t="shared" si="61"/>
        <v>0</v>
      </c>
      <c r="J291" s="34">
        <f t="shared" si="62"/>
        <v>0</v>
      </c>
      <c r="K291" s="34">
        <f t="shared" si="63"/>
        <v>0</v>
      </c>
      <c r="L291" s="34">
        <f t="shared" si="64"/>
        <v>0</v>
      </c>
      <c r="M291" s="34">
        <f t="shared" ca="1" si="58"/>
        <v>-3.8947859791571217E-3</v>
      </c>
      <c r="N291" s="34">
        <f t="shared" ca="1" si="65"/>
        <v>0</v>
      </c>
      <c r="O291" s="122">
        <f t="shared" ca="1" si="66"/>
        <v>0</v>
      </c>
      <c r="P291" s="34">
        <f t="shared" ca="1" si="67"/>
        <v>0</v>
      </c>
      <c r="Q291" s="34">
        <f t="shared" ca="1" si="68"/>
        <v>0</v>
      </c>
      <c r="R291" s="17">
        <f t="shared" ca="1" si="59"/>
        <v>3.8947859791571217E-3</v>
      </c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</row>
    <row r="292" spans="1:35" x14ac:dyDescent="0.2">
      <c r="A292" s="120"/>
      <c r="B292" s="120"/>
      <c r="C292" s="120"/>
      <c r="D292" s="121">
        <f t="shared" si="56"/>
        <v>0</v>
      </c>
      <c r="E292" s="121">
        <f t="shared" si="56"/>
        <v>0</v>
      </c>
      <c r="F292" s="34">
        <f t="shared" si="57"/>
        <v>0</v>
      </c>
      <c r="G292" s="34">
        <f t="shared" si="57"/>
        <v>0</v>
      </c>
      <c r="H292" s="34">
        <f t="shared" si="60"/>
        <v>0</v>
      </c>
      <c r="I292" s="34">
        <f t="shared" si="61"/>
        <v>0</v>
      </c>
      <c r="J292" s="34">
        <f t="shared" si="62"/>
        <v>0</v>
      </c>
      <c r="K292" s="34">
        <f t="shared" si="63"/>
        <v>0</v>
      </c>
      <c r="L292" s="34">
        <f t="shared" si="64"/>
        <v>0</v>
      </c>
      <c r="M292" s="34">
        <f t="shared" ca="1" si="58"/>
        <v>-3.8947859791571217E-3</v>
      </c>
      <c r="N292" s="34">
        <f t="shared" ca="1" si="65"/>
        <v>0</v>
      </c>
      <c r="O292" s="122">
        <f t="shared" ca="1" si="66"/>
        <v>0</v>
      </c>
      <c r="P292" s="34">
        <f t="shared" ca="1" si="67"/>
        <v>0</v>
      </c>
      <c r="Q292" s="34">
        <f t="shared" ca="1" si="68"/>
        <v>0</v>
      </c>
      <c r="R292" s="17">
        <f t="shared" ca="1" si="59"/>
        <v>3.8947859791571217E-3</v>
      </c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</row>
    <row r="293" spans="1:35" x14ac:dyDescent="0.2">
      <c r="A293" s="120"/>
      <c r="B293" s="120"/>
      <c r="C293" s="120"/>
      <c r="D293" s="121">
        <f t="shared" si="56"/>
        <v>0</v>
      </c>
      <c r="E293" s="121">
        <f t="shared" si="56"/>
        <v>0</v>
      </c>
      <c r="F293" s="34">
        <f t="shared" si="57"/>
        <v>0</v>
      </c>
      <c r="G293" s="34">
        <f t="shared" si="57"/>
        <v>0</v>
      </c>
      <c r="H293" s="34">
        <f t="shared" si="60"/>
        <v>0</v>
      </c>
      <c r="I293" s="34">
        <f t="shared" si="61"/>
        <v>0</v>
      </c>
      <c r="J293" s="34">
        <f t="shared" si="62"/>
        <v>0</v>
      </c>
      <c r="K293" s="34">
        <f t="shared" si="63"/>
        <v>0</v>
      </c>
      <c r="L293" s="34">
        <f t="shared" si="64"/>
        <v>0</v>
      </c>
      <c r="M293" s="34">
        <f t="shared" ca="1" si="58"/>
        <v>-3.8947859791571217E-3</v>
      </c>
      <c r="N293" s="34">
        <f t="shared" ca="1" si="65"/>
        <v>0</v>
      </c>
      <c r="O293" s="122">
        <f t="shared" ca="1" si="66"/>
        <v>0</v>
      </c>
      <c r="P293" s="34">
        <f t="shared" ca="1" si="67"/>
        <v>0</v>
      </c>
      <c r="Q293" s="34">
        <f t="shared" ca="1" si="68"/>
        <v>0</v>
      </c>
      <c r="R293" s="17">
        <f t="shared" ca="1" si="59"/>
        <v>3.8947859791571217E-3</v>
      </c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</row>
    <row r="294" spans="1:35" x14ac:dyDescent="0.2">
      <c r="A294" s="120"/>
      <c r="B294" s="120"/>
      <c r="C294" s="120"/>
      <c r="D294" s="121">
        <f t="shared" si="56"/>
        <v>0</v>
      </c>
      <c r="E294" s="121">
        <f t="shared" si="56"/>
        <v>0</v>
      </c>
      <c r="F294" s="34">
        <f t="shared" si="57"/>
        <v>0</v>
      </c>
      <c r="G294" s="34">
        <f t="shared" si="57"/>
        <v>0</v>
      </c>
      <c r="H294" s="34">
        <f t="shared" si="60"/>
        <v>0</v>
      </c>
      <c r="I294" s="34">
        <f t="shared" si="61"/>
        <v>0</v>
      </c>
      <c r="J294" s="34">
        <f t="shared" si="62"/>
        <v>0</v>
      </c>
      <c r="K294" s="34">
        <f t="shared" si="63"/>
        <v>0</v>
      </c>
      <c r="L294" s="34">
        <f t="shared" si="64"/>
        <v>0</v>
      </c>
      <c r="M294" s="34">
        <f t="shared" ca="1" si="58"/>
        <v>-3.8947859791571217E-3</v>
      </c>
      <c r="N294" s="34">
        <f t="shared" ca="1" si="65"/>
        <v>0</v>
      </c>
      <c r="O294" s="122">
        <f t="shared" ca="1" si="66"/>
        <v>0</v>
      </c>
      <c r="P294" s="34">
        <f t="shared" ca="1" si="67"/>
        <v>0</v>
      </c>
      <c r="Q294" s="34">
        <f t="shared" ca="1" si="68"/>
        <v>0</v>
      </c>
      <c r="R294" s="17">
        <f t="shared" ca="1" si="59"/>
        <v>3.8947859791571217E-3</v>
      </c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</row>
    <row r="295" spans="1:35" x14ac:dyDescent="0.2">
      <c r="A295" s="120"/>
      <c r="B295" s="120"/>
      <c r="C295" s="120"/>
      <c r="D295" s="121">
        <f t="shared" si="56"/>
        <v>0</v>
      </c>
      <c r="E295" s="121">
        <f t="shared" si="56"/>
        <v>0</v>
      </c>
      <c r="F295" s="34">
        <f t="shared" si="57"/>
        <v>0</v>
      </c>
      <c r="G295" s="34">
        <f t="shared" si="57"/>
        <v>0</v>
      </c>
      <c r="H295" s="34">
        <f t="shared" si="60"/>
        <v>0</v>
      </c>
      <c r="I295" s="34">
        <f t="shared" si="61"/>
        <v>0</v>
      </c>
      <c r="J295" s="34">
        <f t="shared" si="62"/>
        <v>0</v>
      </c>
      <c r="K295" s="34">
        <f t="shared" si="63"/>
        <v>0</v>
      </c>
      <c r="L295" s="34">
        <f t="shared" si="64"/>
        <v>0</v>
      </c>
      <c r="M295" s="34">
        <f t="shared" ca="1" si="58"/>
        <v>-3.8947859791571217E-3</v>
      </c>
      <c r="N295" s="34">
        <f t="shared" ca="1" si="65"/>
        <v>0</v>
      </c>
      <c r="O295" s="122">
        <f t="shared" ca="1" si="66"/>
        <v>0</v>
      </c>
      <c r="P295" s="34">
        <f t="shared" ca="1" si="67"/>
        <v>0</v>
      </c>
      <c r="Q295" s="34">
        <f t="shared" ca="1" si="68"/>
        <v>0</v>
      </c>
      <c r="R295" s="17">
        <f t="shared" ca="1" si="59"/>
        <v>3.8947859791571217E-3</v>
      </c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</row>
    <row r="296" spans="1:35" x14ac:dyDescent="0.2">
      <c r="A296" s="120"/>
      <c r="B296" s="120"/>
      <c r="C296" s="120"/>
      <c r="D296" s="121">
        <f t="shared" si="56"/>
        <v>0</v>
      </c>
      <c r="E296" s="121">
        <f t="shared" si="56"/>
        <v>0</v>
      </c>
      <c r="F296" s="34">
        <f t="shared" si="57"/>
        <v>0</v>
      </c>
      <c r="G296" s="34">
        <f t="shared" si="57"/>
        <v>0</v>
      </c>
      <c r="H296" s="34">
        <f t="shared" si="60"/>
        <v>0</v>
      </c>
      <c r="I296" s="34">
        <f t="shared" si="61"/>
        <v>0</v>
      </c>
      <c r="J296" s="34">
        <f t="shared" si="62"/>
        <v>0</v>
      </c>
      <c r="K296" s="34">
        <f t="shared" si="63"/>
        <v>0</v>
      </c>
      <c r="L296" s="34">
        <f t="shared" si="64"/>
        <v>0</v>
      </c>
      <c r="M296" s="34">
        <f t="shared" ca="1" si="58"/>
        <v>-3.8947859791571217E-3</v>
      </c>
      <c r="N296" s="34">
        <f t="shared" ca="1" si="65"/>
        <v>0</v>
      </c>
      <c r="O296" s="122">
        <f t="shared" ca="1" si="66"/>
        <v>0</v>
      </c>
      <c r="P296" s="34">
        <f t="shared" ca="1" si="67"/>
        <v>0</v>
      </c>
      <c r="Q296" s="34">
        <f t="shared" ca="1" si="68"/>
        <v>0</v>
      </c>
      <c r="R296" s="17">
        <f t="shared" ca="1" si="59"/>
        <v>3.8947859791571217E-3</v>
      </c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</row>
    <row r="297" spans="1:35" x14ac:dyDescent="0.2">
      <c r="A297" s="120"/>
      <c r="B297" s="120"/>
      <c r="C297" s="120"/>
      <c r="D297" s="121">
        <f t="shared" si="56"/>
        <v>0</v>
      </c>
      <c r="E297" s="121">
        <f t="shared" si="56"/>
        <v>0</v>
      </c>
      <c r="F297" s="34">
        <f t="shared" si="57"/>
        <v>0</v>
      </c>
      <c r="G297" s="34">
        <f t="shared" si="57"/>
        <v>0</v>
      </c>
      <c r="H297" s="34">
        <f t="shared" si="60"/>
        <v>0</v>
      </c>
      <c r="I297" s="34">
        <f t="shared" si="61"/>
        <v>0</v>
      </c>
      <c r="J297" s="34">
        <f t="shared" si="62"/>
        <v>0</v>
      </c>
      <c r="K297" s="34">
        <f t="shared" si="63"/>
        <v>0</v>
      </c>
      <c r="L297" s="34">
        <f t="shared" si="64"/>
        <v>0</v>
      </c>
      <c r="M297" s="34">
        <f t="shared" ca="1" si="58"/>
        <v>-3.8947859791571217E-3</v>
      </c>
      <c r="N297" s="34">
        <f t="shared" ca="1" si="65"/>
        <v>0</v>
      </c>
      <c r="O297" s="122">
        <f t="shared" ca="1" si="66"/>
        <v>0</v>
      </c>
      <c r="P297" s="34">
        <f t="shared" ca="1" si="67"/>
        <v>0</v>
      </c>
      <c r="Q297" s="34">
        <f t="shared" ca="1" si="68"/>
        <v>0</v>
      </c>
      <c r="R297" s="17">
        <f t="shared" ca="1" si="59"/>
        <v>3.8947859791571217E-3</v>
      </c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</row>
    <row r="298" spans="1:35" x14ac:dyDescent="0.2">
      <c r="A298" s="120"/>
      <c r="B298" s="120"/>
      <c r="C298" s="120"/>
      <c r="D298" s="121">
        <f t="shared" si="56"/>
        <v>0</v>
      </c>
      <c r="E298" s="121">
        <f t="shared" si="56"/>
        <v>0</v>
      </c>
      <c r="F298" s="34">
        <f t="shared" si="57"/>
        <v>0</v>
      </c>
      <c r="G298" s="34">
        <f t="shared" si="57"/>
        <v>0</v>
      </c>
      <c r="H298" s="34">
        <f t="shared" si="60"/>
        <v>0</v>
      </c>
      <c r="I298" s="34">
        <f t="shared" si="61"/>
        <v>0</v>
      </c>
      <c r="J298" s="34">
        <f t="shared" si="62"/>
        <v>0</v>
      </c>
      <c r="K298" s="34">
        <f t="shared" si="63"/>
        <v>0</v>
      </c>
      <c r="L298" s="34">
        <f t="shared" si="64"/>
        <v>0</v>
      </c>
      <c r="M298" s="34">
        <f t="shared" ca="1" si="58"/>
        <v>-3.8947859791571217E-3</v>
      </c>
      <c r="N298" s="34">
        <f t="shared" ca="1" si="65"/>
        <v>0</v>
      </c>
      <c r="O298" s="122">
        <f t="shared" ca="1" si="66"/>
        <v>0</v>
      </c>
      <c r="P298" s="34">
        <f t="shared" ca="1" si="67"/>
        <v>0</v>
      </c>
      <c r="Q298" s="34">
        <f t="shared" ca="1" si="68"/>
        <v>0</v>
      </c>
      <c r="R298" s="17">
        <f t="shared" ca="1" si="59"/>
        <v>3.8947859791571217E-3</v>
      </c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</row>
    <row r="299" spans="1:35" x14ac:dyDescent="0.2">
      <c r="A299" s="120"/>
      <c r="B299" s="120"/>
      <c r="C299" s="120"/>
      <c r="D299" s="121">
        <f t="shared" si="56"/>
        <v>0</v>
      </c>
      <c r="E299" s="121">
        <f t="shared" si="56"/>
        <v>0</v>
      </c>
      <c r="F299" s="34">
        <f t="shared" si="57"/>
        <v>0</v>
      </c>
      <c r="G299" s="34">
        <f t="shared" si="57"/>
        <v>0</v>
      </c>
      <c r="H299" s="34">
        <f t="shared" si="60"/>
        <v>0</v>
      </c>
      <c r="I299" s="34">
        <f t="shared" si="61"/>
        <v>0</v>
      </c>
      <c r="J299" s="34">
        <f t="shared" si="62"/>
        <v>0</v>
      </c>
      <c r="K299" s="34">
        <f t="shared" si="63"/>
        <v>0</v>
      </c>
      <c r="L299" s="34">
        <f t="shared" si="64"/>
        <v>0</v>
      </c>
      <c r="M299" s="34">
        <f t="shared" ca="1" si="58"/>
        <v>-3.8947859791571217E-3</v>
      </c>
      <c r="N299" s="34">
        <f t="shared" ca="1" si="65"/>
        <v>0</v>
      </c>
      <c r="O299" s="122">
        <f t="shared" ca="1" si="66"/>
        <v>0</v>
      </c>
      <c r="P299" s="34">
        <f t="shared" ca="1" si="67"/>
        <v>0</v>
      </c>
      <c r="Q299" s="34">
        <f t="shared" ca="1" si="68"/>
        <v>0</v>
      </c>
      <c r="R299" s="17">
        <f t="shared" ca="1" si="59"/>
        <v>3.8947859791571217E-3</v>
      </c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</row>
    <row r="300" spans="1:35" x14ac:dyDescent="0.2">
      <c r="A300" s="120"/>
      <c r="B300" s="120"/>
      <c r="C300" s="120"/>
      <c r="D300" s="121">
        <f t="shared" si="56"/>
        <v>0</v>
      </c>
      <c r="E300" s="121">
        <f t="shared" si="56"/>
        <v>0</v>
      </c>
      <c r="F300" s="34">
        <f t="shared" si="57"/>
        <v>0</v>
      </c>
      <c r="G300" s="34">
        <f t="shared" si="57"/>
        <v>0</v>
      </c>
      <c r="H300" s="34">
        <f t="shared" si="60"/>
        <v>0</v>
      </c>
      <c r="I300" s="34">
        <f t="shared" si="61"/>
        <v>0</v>
      </c>
      <c r="J300" s="34">
        <f t="shared" si="62"/>
        <v>0</v>
      </c>
      <c r="K300" s="34">
        <f t="shared" si="63"/>
        <v>0</v>
      </c>
      <c r="L300" s="34">
        <f t="shared" si="64"/>
        <v>0</v>
      </c>
      <c r="M300" s="34">
        <f t="shared" ca="1" si="58"/>
        <v>-3.8947859791571217E-3</v>
      </c>
      <c r="N300" s="34">
        <f t="shared" ca="1" si="65"/>
        <v>0</v>
      </c>
      <c r="O300" s="122">
        <f t="shared" ca="1" si="66"/>
        <v>0</v>
      </c>
      <c r="P300" s="34">
        <f t="shared" ca="1" si="67"/>
        <v>0</v>
      </c>
      <c r="Q300" s="34">
        <f t="shared" ca="1" si="68"/>
        <v>0</v>
      </c>
      <c r="R300" s="17">
        <f t="shared" ca="1" si="59"/>
        <v>3.8947859791571217E-3</v>
      </c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</row>
    <row r="301" spans="1:35" x14ac:dyDescent="0.2">
      <c r="A301" s="120"/>
      <c r="B301" s="120"/>
      <c r="C301" s="120"/>
      <c r="D301" s="121">
        <f t="shared" si="56"/>
        <v>0</v>
      </c>
      <c r="E301" s="121">
        <f t="shared" si="56"/>
        <v>0</v>
      </c>
      <c r="F301" s="34">
        <f t="shared" si="57"/>
        <v>0</v>
      </c>
      <c r="G301" s="34">
        <f t="shared" si="57"/>
        <v>0</v>
      </c>
      <c r="H301" s="34">
        <f t="shared" si="60"/>
        <v>0</v>
      </c>
      <c r="I301" s="34">
        <f t="shared" si="61"/>
        <v>0</v>
      </c>
      <c r="J301" s="34">
        <f t="shared" si="62"/>
        <v>0</v>
      </c>
      <c r="K301" s="34">
        <f t="shared" si="63"/>
        <v>0</v>
      </c>
      <c r="L301" s="34">
        <f t="shared" si="64"/>
        <v>0</v>
      </c>
      <c r="M301" s="34">
        <f t="shared" ca="1" si="58"/>
        <v>-3.8947859791571217E-3</v>
      </c>
      <c r="N301" s="34">
        <f t="shared" ca="1" si="65"/>
        <v>0</v>
      </c>
      <c r="O301" s="122">
        <f t="shared" ca="1" si="66"/>
        <v>0</v>
      </c>
      <c r="P301" s="34">
        <f t="shared" ca="1" si="67"/>
        <v>0</v>
      </c>
      <c r="Q301" s="34">
        <f t="shared" ca="1" si="68"/>
        <v>0</v>
      </c>
      <c r="R301" s="17">
        <f t="shared" ca="1" si="59"/>
        <v>3.8947859791571217E-3</v>
      </c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</row>
    <row r="302" spans="1:35" x14ac:dyDescent="0.2">
      <c r="A302" s="120"/>
      <c r="B302" s="120"/>
      <c r="C302" s="120"/>
      <c r="D302" s="121">
        <f t="shared" si="56"/>
        <v>0</v>
      </c>
      <c r="E302" s="121">
        <f t="shared" si="56"/>
        <v>0</v>
      </c>
      <c r="F302" s="34">
        <f t="shared" si="57"/>
        <v>0</v>
      </c>
      <c r="G302" s="34">
        <f t="shared" si="57"/>
        <v>0</v>
      </c>
      <c r="H302" s="34">
        <f t="shared" si="60"/>
        <v>0</v>
      </c>
      <c r="I302" s="34">
        <f t="shared" si="61"/>
        <v>0</v>
      </c>
      <c r="J302" s="34">
        <f t="shared" si="62"/>
        <v>0</v>
      </c>
      <c r="K302" s="34">
        <f t="shared" si="63"/>
        <v>0</v>
      </c>
      <c r="L302" s="34">
        <f t="shared" si="64"/>
        <v>0</v>
      </c>
      <c r="M302" s="34">
        <f t="shared" ca="1" si="58"/>
        <v>-3.8947859791571217E-3</v>
      </c>
      <c r="N302" s="34">
        <f t="shared" ca="1" si="65"/>
        <v>0</v>
      </c>
      <c r="O302" s="122">
        <f t="shared" ca="1" si="66"/>
        <v>0</v>
      </c>
      <c r="P302" s="34">
        <f t="shared" ca="1" si="67"/>
        <v>0</v>
      </c>
      <c r="Q302" s="34">
        <f t="shared" ca="1" si="68"/>
        <v>0</v>
      </c>
      <c r="R302" s="17">
        <f t="shared" ca="1" si="59"/>
        <v>3.8947859791571217E-3</v>
      </c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</row>
    <row r="303" spans="1:35" x14ac:dyDescent="0.2">
      <c r="A303" s="120"/>
      <c r="B303" s="120"/>
      <c r="C303" s="120"/>
      <c r="D303" s="121">
        <f t="shared" si="56"/>
        <v>0</v>
      </c>
      <c r="E303" s="121">
        <f t="shared" si="56"/>
        <v>0</v>
      </c>
      <c r="F303" s="34">
        <f t="shared" si="57"/>
        <v>0</v>
      </c>
      <c r="G303" s="34">
        <f t="shared" si="57"/>
        <v>0</v>
      </c>
      <c r="H303" s="34">
        <f t="shared" si="60"/>
        <v>0</v>
      </c>
      <c r="I303" s="34">
        <f t="shared" si="61"/>
        <v>0</v>
      </c>
      <c r="J303" s="34">
        <f t="shared" si="62"/>
        <v>0</v>
      </c>
      <c r="K303" s="34">
        <f t="shared" si="63"/>
        <v>0</v>
      </c>
      <c r="L303" s="34">
        <f t="shared" si="64"/>
        <v>0</v>
      </c>
      <c r="M303" s="34">
        <f t="shared" ca="1" si="58"/>
        <v>-3.8947859791571217E-3</v>
      </c>
      <c r="N303" s="34">
        <f t="shared" ca="1" si="65"/>
        <v>0</v>
      </c>
      <c r="O303" s="122">
        <f t="shared" ca="1" si="66"/>
        <v>0</v>
      </c>
      <c r="P303" s="34">
        <f t="shared" ca="1" si="67"/>
        <v>0</v>
      </c>
      <c r="Q303" s="34">
        <f t="shared" ca="1" si="68"/>
        <v>0</v>
      </c>
      <c r="R303" s="17">
        <f t="shared" ca="1" si="59"/>
        <v>3.8947859791571217E-3</v>
      </c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</row>
    <row r="304" spans="1:35" x14ac:dyDescent="0.2">
      <c r="A304" s="120"/>
      <c r="B304" s="120"/>
      <c r="C304" s="120"/>
      <c r="D304" s="121">
        <f t="shared" si="56"/>
        <v>0</v>
      </c>
      <c r="E304" s="121">
        <f t="shared" si="56"/>
        <v>0</v>
      </c>
      <c r="F304" s="34">
        <f t="shared" si="57"/>
        <v>0</v>
      </c>
      <c r="G304" s="34">
        <f t="shared" si="57"/>
        <v>0</v>
      </c>
      <c r="H304" s="34">
        <f t="shared" si="60"/>
        <v>0</v>
      </c>
      <c r="I304" s="34">
        <f t="shared" si="61"/>
        <v>0</v>
      </c>
      <c r="J304" s="34">
        <f t="shared" si="62"/>
        <v>0</v>
      </c>
      <c r="K304" s="34">
        <f t="shared" si="63"/>
        <v>0</v>
      </c>
      <c r="L304" s="34">
        <f t="shared" si="64"/>
        <v>0</v>
      </c>
      <c r="M304" s="34">
        <f t="shared" ca="1" si="58"/>
        <v>-3.8947859791571217E-3</v>
      </c>
      <c r="N304" s="34">
        <f t="shared" ca="1" si="65"/>
        <v>0</v>
      </c>
      <c r="O304" s="122">
        <f t="shared" ca="1" si="66"/>
        <v>0</v>
      </c>
      <c r="P304" s="34">
        <f t="shared" ca="1" si="67"/>
        <v>0</v>
      </c>
      <c r="Q304" s="34">
        <f t="shared" ca="1" si="68"/>
        <v>0</v>
      </c>
      <c r="R304" s="17">
        <f t="shared" ca="1" si="59"/>
        <v>3.8947859791571217E-3</v>
      </c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</row>
    <row r="305" spans="1:35" x14ac:dyDescent="0.2">
      <c r="A305" s="120"/>
      <c r="B305" s="120"/>
      <c r="C305" s="120"/>
      <c r="D305" s="121">
        <f t="shared" si="56"/>
        <v>0</v>
      </c>
      <c r="E305" s="121">
        <f t="shared" si="56"/>
        <v>0</v>
      </c>
      <c r="F305" s="34">
        <f t="shared" si="57"/>
        <v>0</v>
      </c>
      <c r="G305" s="34">
        <f t="shared" si="57"/>
        <v>0</v>
      </c>
      <c r="H305" s="34">
        <f t="shared" si="60"/>
        <v>0</v>
      </c>
      <c r="I305" s="34">
        <f t="shared" si="61"/>
        <v>0</v>
      </c>
      <c r="J305" s="34">
        <f t="shared" si="62"/>
        <v>0</v>
      </c>
      <c r="K305" s="34">
        <f t="shared" si="63"/>
        <v>0</v>
      </c>
      <c r="L305" s="34">
        <f t="shared" si="64"/>
        <v>0</v>
      </c>
      <c r="M305" s="34">
        <f t="shared" ca="1" si="58"/>
        <v>-3.8947859791571217E-3</v>
      </c>
      <c r="N305" s="34">
        <f t="shared" ca="1" si="65"/>
        <v>0</v>
      </c>
      <c r="O305" s="122">
        <f t="shared" ca="1" si="66"/>
        <v>0</v>
      </c>
      <c r="P305" s="34">
        <f t="shared" ca="1" si="67"/>
        <v>0</v>
      </c>
      <c r="Q305" s="34">
        <f t="shared" ca="1" si="68"/>
        <v>0</v>
      </c>
      <c r="R305" s="17">
        <f t="shared" ca="1" si="59"/>
        <v>3.8947859791571217E-3</v>
      </c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</row>
    <row r="306" spans="1:35" x14ac:dyDescent="0.2">
      <c r="A306" s="120"/>
      <c r="B306" s="120"/>
      <c r="C306" s="120"/>
      <c r="D306" s="121">
        <f t="shared" si="56"/>
        <v>0</v>
      </c>
      <c r="E306" s="121">
        <f t="shared" si="56"/>
        <v>0</v>
      </c>
      <c r="F306" s="34">
        <f t="shared" si="57"/>
        <v>0</v>
      </c>
      <c r="G306" s="34">
        <f t="shared" si="57"/>
        <v>0</v>
      </c>
      <c r="H306" s="34">
        <f t="shared" si="60"/>
        <v>0</v>
      </c>
      <c r="I306" s="34">
        <f t="shared" si="61"/>
        <v>0</v>
      </c>
      <c r="J306" s="34">
        <f t="shared" si="62"/>
        <v>0</v>
      </c>
      <c r="K306" s="34">
        <f t="shared" si="63"/>
        <v>0</v>
      </c>
      <c r="L306" s="34">
        <f t="shared" si="64"/>
        <v>0</v>
      </c>
      <c r="M306" s="34">
        <f t="shared" ca="1" si="58"/>
        <v>-3.8947859791571217E-3</v>
      </c>
      <c r="N306" s="34">
        <f t="shared" ca="1" si="65"/>
        <v>0</v>
      </c>
      <c r="O306" s="122">
        <f t="shared" ca="1" si="66"/>
        <v>0</v>
      </c>
      <c r="P306" s="34">
        <f t="shared" ca="1" si="67"/>
        <v>0</v>
      </c>
      <c r="Q306" s="34">
        <f t="shared" ca="1" si="68"/>
        <v>0</v>
      </c>
      <c r="R306" s="17">
        <f t="shared" ca="1" si="59"/>
        <v>3.8947859791571217E-3</v>
      </c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</row>
    <row r="307" spans="1:35" x14ac:dyDescent="0.2">
      <c r="A307" s="120"/>
      <c r="B307" s="120"/>
      <c r="C307" s="120"/>
      <c r="D307" s="121">
        <f t="shared" si="56"/>
        <v>0</v>
      </c>
      <c r="E307" s="121">
        <f t="shared" si="56"/>
        <v>0</v>
      </c>
      <c r="F307" s="34">
        <f t="shared" si="57"/>
        <v>0</v>
      </c>
      <c r="G307" s="34">
        <f t="shared" si="57"/>
        <v>0</v>
      </c>
      <c r="H307" s="34">
        <f t="shared" si="60"/>
        <v>0</v>
      </c>
      <c r="I307" s="34">
        <f t="shared" si="61"/>
        <v>0</v>
      </c>
      <c r="J307" s="34">
        <f t="shared" si="62"/>
        <v>0</v>
      </c>
      <c r="K307" s="34">
        <f t="shared" si="63"/>
        <v>0</v>
      </c>
      <c r="L307" s="34">
        <f t="shared" si="64"/>
        <v>0</v>
      </c>
      <c r="M307" s="34">
        <f t="shared" ca="1" si="58"/>
        <v>-3.8947859791571217E-3</v>
      </c>
      <c r="N307" s="34">
        <f t="shared" ca="1" si="65"/>
        <v>0</v>
      </c>
      <c r="O307" s="122">
        <f t="shared" ca="1" si="66"/>
        <v>0</v>
      </c>
      <c r="P307" s="34">
        <f t="shared" ca="1" si="67"/>
        <v>0</v>
      </c>
      <c r="Q307" s="34">
        <f t="shared" ca="1" si="68"/>
        <v>0</v>
      </c>
      <c r="R307" s="17">
        <f t="shared" ca="1" si="59"/>
        <v>3.8947859791571217E-3</v>
      </c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</row>
    <row r="308" spans="1:35" x14ac:dyDescent="0.2">
      <c r="A308" s="120"/>
      <c r="B308" s="120"/>
      <c r="C308" s="120"/>
      <c r="D308" s="121">
        <f t="shared" si="56"/>
        <v>0</v>
      </c>
      <c r="E308" s="121">
        <f t="shared" si="56"/>
        <v>0</v>
      </c>
      <c r="F308" s="34">
        <f t="shared" si="57"/>
        <v>0</v>
      </c>
      <c r="G308" s="34">
        <f t="shared" si="57"/>
        <v>0</v>
      </c>
      <c r="H308" s="34">
        <f t="shared" si="60"/>
        <v>0</v>
      </c>
      <c r="I308" s="34">
        <f t="shared" si="61"/>
        <v>0</v>
      </c>
      <c r="J308" s="34">
        <f t="shared" si="62"/>
        <v>0</v>
      </c>
      <c r="K308" s="34">
        <f t="shared" si="63"/>
        <v>0</v>
      </c>
      <c r="L308" s="34">
        <f t="shared" si="64"/>
        <v>0</v>
      </c>
      <c r="M308" s="34">
        <f t="shared" ca="1" si="58"/>
        <v>-3.8947859791571217E-3</v>
      </c>
      <c r="N308" s="34">
        <f t="shared" ca="1" si="65"/>
        <v>0</v>
      </c>
      <c r="O308" s="122">
        <f t="shared" ca="1" si="66"/>
        <v>0</v>
      </c>
      <c r="P308" s="34">
        <f t="shared" ca="1" si="67"/>
        <v>0</v>
      </c>
      <c r="Q308" s="34">
        <f t="shared" ca="1" si="68"/>
        <v>0</v>
      </c>
      <c r="R308" s="17">
        <f t="shared" ca="1" si="59"/>
        <v>3.8947859791571217E-3</v>
      </c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</row>
    <row r="309" spans="1:35" x14ac:dyDescent="0.2">
      <c r="A309" s="120"/>
      <c r="B309" s="120"/>
      <c r="C309" s="120"/>
      <c r="D309" s="121">
        <f t="shared" si="56"/>
        <v>0</v>
      </c>
      <c r="E309" s="121">
        <f t="shared" si="56"/>
        <v>0</v>
      </c>
      <c r="F309" s="34">
        <f t="shared" si="57"/>
        <v>0</v>
      </c>
      <c r="G309" s="34">
        <f t="shared" si="57"/>
        <v>0</v>
      </c>
      <c r="H309" s="34">
        <f t="shared" si="60"/>
        <v>0</v>
      </c>
      <c r="I309" s="34">
        <f t="shared" si="61"/>
        <v>0</v>
      </c>
      <c r="J309" s="34">
        <f t="shared" si="62"/>
        <v>0</v>
      </c>
      <c r="K309" s="34">
        <f t="shared" si="63"/>
        <v>0</v>
      </c>
      <c r="L309" s="34">
        <f t="shared" si="64"/>
        <v>0</v>
      </c>
      <c r="M309" s="34">
        <f t="shared" ca="1" si="58"/>
        <v>-3.8947859791571217E-3</v>
      </c>
      <c r="N309" s="34">
        <f t="shared" ca="1" si="65"/>
        <v>0</v>
      </c>
      <c r="O309" s="122">
        <f t="shared" ca="1" si="66"/>
        <v>0</v>
      </c>
      <c r="P309" s="34">
        <f t="shared" ca="1" si="67"/>
        <v>0</v>
      </c>
      <c r="Q309" s="34">
        <f t="shared" ca="1" si="68"/>
        <v>0</v>
      </c>
      <c r="R309" s="17">
        <f t="shared" ca="1" si="59"/>
        <v>3.8947859791571217E-3</v>
      </c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</row>
    <row r="310" spans="1:35" x14ac:dyDescent="0.2">
      <c r="A310" s="120"/>
      <c r="B310" s="120"/>
      <c r="C310" s="120"/>
      <c r="D310" s="121">
        <f t="shared" si="56"/>
        <v>0</v>
      </c>
      <c r="E310" s="121">
        <f t="shared" si="56"/>
        <v>0</v>
      </c>
      <c r="F310" s="34">
        <f t="shared" si="57"/>
        <v>0</v>
      </c>
      <c r="G310" s="34">
        <f t="shared" si="57"/>
        <v>0</v>
      </c>
      <c r="H310" s="34">
        <f t="shared" si="60"/>
        <v>0</v>
      </c>
      <c r="I310" s="34">
        <f t="shared" si="61"/>
        <v>0</v>
      </c>
      <c r="J310" s="34">
        <f t="shared" si="62"/>
        <v>0</v>
      </c>
      <c r="K310" s="34">
        <f t="shared" si="63"/>
        <v>0</v>
      </c>
      <c r="L310" s="34">
        <f t="shared" si="64"/>
        <v>0</v>
      </c>
      <c r="M310" s="34">
        <f t="shared" ca="1" si="58"/>
        <v>-3.8947859791571217E-3</v>
      </c>
      <c r="N310" s="34">
        <f t="shared" ca="1" si="65"/>
        <v>0</v>
      </c>
      <c r="O310" s="122">
        <f t="shared" ca="1" si="66"/>
        <v>0</v>
      </c>
      <c r="P310" s="34">
        <f t="shared" ca="1" si="67"/>
        <v>0</v>
      </c>
      <c r="Q310" s="34">
        <f t="shared" ca="1" si="68"/>
        <v>0</v>
      </c>
      <c r="R310" s="17">
        <f t="shared" ca="1" si="59"/>
        <v>3.8947859791571217E-3</v>
      </c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</row>
    <row r="311" spans="1:35" x14ac:dyDescent="0.2">
      <c r="A311" s="120"/>
      <c r="B311" s="120"/>
      <c r="C311" s="120"/>
      <c r="D311" s="121">
        <f t="shared" si="56"/>
        <v>0</v>
      </c>
      <c r="E311" s="121">
        <f t="shared" si="56"/>
        <v>0</v>
      </c>
      <c r="F311" s="34">
        <f t="shared" si="57"/>
        <v>0</v>
      </c>
      <c r="G311" s="34">
        <f t="shared" si="57"/>
        <v>0</v>
      </c>
      <c r="H311" s="34">
        <f t="shared" si="60"/>
        <v>0</v>
      </c>
      <c r="I311" s="34">
        <f t="shared" si="61"/>
        <v>0</v>
      </c>
      <c r="J311" s="34">
        <f t="shared" si="62"/>
        <v>0</v>
      </c>
      <c r="K311" s="34">
        <f t="shared" si="63"/>
        <v>0</v>
      </c>
      <c r="L311" s="34">
        <f t="shared" si="64"/>
        <v>0</v>
      </c>
      <c r="M311" s="34">
        <f t="shared" ca="1" si="58"/>
        <v>-3.8947859791571217E-3</v>
      </c>
      <c r="N311" s="34">
        <f t="shared" ca="1" si="65"/>
        <v>0</v>
      </c>
      <c r="O311" s="122">
        <f t="shared" ca="1" si="66"/>
        <v>0</v>
      </c>
      <c r="P311" s="34">
        <f t="shared" ca="1" si="67"/>
        <v>0</v>
      </c>
      <c r="Q311" s="34">
        <f t="shared" ca="1" si="68"/>
        <v>0</v>
      </c>
      <c r="R311" s="17">
        <f t="shared" ca="1" si="59"/>
        <v>3.8947859791571217E-3</v>
      </c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</row>
    <row r="312" spans="1:35" x14ac:dyDescent="0.2">
      <c r="A312" s="120"/>
      <c r="B312" s="120"/>
      <c r="C312" s="120"/>
      <c r="D312" s="121">
        <f t="shared" si="56"/>
        <v>0</v>
      </c>
      <c r="E312" s="121">
        <f t="shared" si="56"/>
        <v>0</v>
      </c>
      <c r="F312" s="34">
        <f t="shared" si="57"/>
        <v>0</v>
      </c>
      <c r="G312" s="34">
        <f t="shared" si="57"/>
        <v>0</v>
      </c>
      <c r="H312" s="34">
        <f t="shared" si="60"/>
        <v>0</v>
      </c>
      <c r="I312" s="34">
        <f t="shared" si="61"/>
        <v>0</v>
      </c>
      <c r="J312" s="34">
        <f t="shared" si="62"/>
        <v>0</v>
      </c>
      <c r="K312" s="34">
        <f t="shared" si="63"/>
        <v>0</v>
      </c>
      <c r="L312" s="34">
        <f t="shared" si="64"/>
        <v>0</v>
      </c>
      <c r="M312" s="34">
        <f t="shared" ca="1" si="58"/>
        <v>-3.8947859791571217E-3</v>
      </c>
      <c r="N312" s="34">
        <f t="shared" ca="1" si="65"/>
        <v>0</v>
      </c>
      <c r="O312" s="122">
        <f t="shared" ca="1" si="66"/>
        <v>0</v>
      </c>
      <c r="P312" s="34">
        <f t="shared" ca="1" si="67"/>
        <v>0</v>
      </c>
      <c r="Q312" s="34">
        <f t="shared" ca="1" si="68"/>
        <v>0</v>
      </c>
      <c r="R312" s="17">
        <f t="shared" ca="1" si="59"/>
        <v>3.8947859791571217E-3</v>
      </c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</row>
    <row r="313" spans="1:35" x14ac:dyDescent="0.2">
      <c r="A313" s="120"/>
      <c r="B313" s="120"/>
      <c r="C313" s="120"/>
      <c r="D313" s="121">
        <f t="shared" si="56"/>
        <v>0</v>
      </c>
      <c r="E313" s="121">
        <f t="shared" si="56"/>
        <v>0</v>
      </c>
      <c r="F313" s="34">
        <f t="shared" si="57"/>
        <v>0</v>
      </c>
      <c r="G313" s="34">
        <f t="shared" si="57"/>
        <v>0</v>
      </c>
      <c r="H313" s="34">
        <f t="shared" si="60"/>
        <v>0</v>
      </c>
      <c r="I313" s="34">
        <f t="shared" si="61"/>
        <v>0</v>
      </c>
      <c r="J313" s="34">
        <f t="shared" si="62"/>
        <v>0</v>
      </c>
      <c r="K313" s="34">
        <f t="shared" si="63"/>
        <v>0</v>
      </c>
      <c r="L313" s="34">
        <f t="shared" si="64"/>
        <v>0</v>
      </c>
      <c r="M313" s="34">
        <f t="shared" ca="1" si="58"/>
        <v>-3.8947859791571217E-3</v>
      </c>
      <c r="N313" s="34">
        <f t="shared" ca="1" si="65"/>
        <v>0</v>
      </c>
      <c r="O313" s="122">
        <f t="shared" ca="1" si="66"/>
        <v>0</v>
      </c>
      <c r="P313" s="34">
        <f t="shared" ca="1" si="67"/>
        <v>0</v>
      </c>
      <c r="Q313" s="34">
        <f t="shared" ca="1" si="68"/>
        <v>0</v>
      </c>
      <c r="R313" s="17">
        <f t="shared" ca="1" si="59"/>
        <v>3.8947859791571217E-3</v>
      </c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</row>
    <row r="314" spans="1:35" x14ac:dyDescent="0.2">
      <c r="A314" s="120"/>
      <c r="B314" s="120"/>
      <c r="C314" s="120"/>
      <c r="D314" s="121">
        <f t="shared" si="56"/>
        <v>0</v>
      </c>
      <c r="E314" s="121">
        <f t="shared" si="56"/>
        <v>0</v>
      </c>
      <c r="F314" s="34">
        <f t="shared" si="57"/>
        <v>0</v>
      </c>
      <c r="G314" s="34">
        <f t="shared" si="57"/>
        <v>0</v>
      </c>
      <c r="H314" s="34">
        <f t="shared" si="60"/>
        <v>0</v>
      </c>
      <c r="I314" s="34">
        <f t="shared" si="61"/>
        <v>0</v>
      </c>
      <c r="J314" s="34">
        <f t="shared" si="62"/>
        <v>0</v>
      </c>
      <c r="K314" s="34">
        <f t="shared" si="63"/>
        <v>0</v>
      </c>
      <c r="L314" s="34">
        <f t="shared" si="64"/>
        <v>0</v>
      </c>
      <c r="M314" s="34">
        <f t="shared" ca="1" si="58"/>
        <v>-3.8947859791571217E-3</v>
      </c>
      <c r="N314" s="34">
        <f t="shared" ca="1" si="65"/>
        <v>0</v>
      </c>
      <c r="O314" s="122">
        <f t="shared" ca="1" si="66"/>
        <v>0</v>
      </c>
      <c r="P314" s="34">
        <f t="shared" ca="1" si="67"/>
        <v>0</v>
      </c>
      <c r="Q314" s="34">
        <f t="shared" ca="1" si="68"/>
        <v>0</v>
      </c>
      <c r="R314" s="17">
        <f t="shared" ca="1" si="59"/>
        <v>3.8947859791571217E-3</v>
      </c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</row>
    <row r="315" spans="1:35" x14ac:dyDescent="0.2">
      <c r="A315" s="120"/>
      <c r="B315" s="120"/>
      <c r="C315" s="120"/>
      <c r="D315" s="121">
        <f t="shared" si="56"/>
        <v>0</v>
      </c>
      <c r="E315" s="121">
        <f t="shared" si="56"/>
        <v>0</v>
      </c>
      <c r="F315" s="34">
        <f t="shared" si="57"/>
        <v>0</v>
      </c>
      <c r="G315" s="34">
        <f t="shared" si="57"/>
        <v>0</v>
      </c>
      <c r="H315" s="34">
        <f t="shared" si="60"/>
        <v>0</v>
      </c>
      <c r="I315" s="34">
        <f t="shared" si="61"/>
        <v>0</v>
      </c>
      <c r="J315" s="34">
        <f t="shared" si="62"/>
        <v>0</v>
      </c>
      <c r="K315" s="34">
        <f t="shared" si="63"/>
        <v>0</v>
      </c>
      <c r="L315" s="34">
        <f t="shared" si="64"/>
        <v>0</v>
      </c>
      <c r="M315" s="34">
        <f t="shared" ca="1" si="58"/>
        <v>-3.8947859791571217E-3</v>
      </c>
      <c r="N315" s="34">
        <f t="shared" ca="1" si="65"/>
        <v>0</v>
      </c>
      <c r="O315" s="122">
        <f t="shared" ca="1" si="66"/>
        <v>0</v>
      </c>
      <c r="P315" s="34">
        <f t="shared" ca="1" si="67"/>
        <v>0</v>
      </c>
      <c r="Q315" s="34">
        <f t="shared" ca="1" si="68"/>
        <v>0</v>
      </c>
      <c r="R315" s="17">
        <f t="shared" ca="1" si="59"/>
        <v>3.8947859791571217E-3</v>
      </c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</row>
    <row r="316" spans="1:35" x14ac:dyDescent="0.2">
      <c r="A316" s="120"/>
      <c r="B316" s="120"/>
      <c r="C316" s="120"/>
      <c r="D316" s="121">
        <f t="shared" si="56"/>
        <v>0</v>
      </c>
      <c r="E316" s="121">
        <f t="shared" si="56"/>
        <v>0</v>
      </c>
      <c r="F316" s="34">
        <f t="shared" si="57"/>
        <v>0</v>
      </c>
      <c r="G316" s="34">
        <f t="shared" si="57"/>
        <v>0</v>
      </c>
      <c r="H316" s="34">
        <f t="shared" si="60"/>
        <v>0</v>
      </c>
      <c r="I316" s="34">
        <f t="shared" si="61"/>
        <v>0</v>
      </c>
      <c r="J316" s="34">
        <f t="shared" si="62"/>
        <v>0</v>
      </c>
      <c r="K316" s="34">
        <f t="shared" si="63"/>
        <v>0</v>
      </c>
      <c r="L316" s="34">
        <f t="shared" si="64"/>
        <v>0</v>
      </c>
      <c r="M316" s="34">
        <f t="shared" ca="1" si="58"/>
        <v>-3.8947859791571217E-3</v>
      </c>
      <c r="N316" s="34">
        <f t="shared" ca="1" si="65"/>
        <v>0</v>
      </c>
      <c r="O316" s="122">
        <f t="shared" ca="1" si="66"/>
        <v>0</v>
      </c>
      <c r="P316" s="34">
        <f t="shared" ca="1" si="67"/>
        <v>0</v>
      </c>
      <c r="Q316" s="34">
        <f t="shared" ca="1" si="68"/>
        <v>0</v>
      </c>
      <c r="R316" s="17">
        <f t="shared" ca="1" si="59"/>
        <v>3.8947859791571217E-3</v>
      </c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</row>
    <row r="317" spans="1:35" x14ac:dyDescent="0.2">
      <c r="A317" s="120"/>
      <c r="B317" s="120"/>
      <c r="C317" s="120"/>
      <c r="D317" s="121">
        <f t="shared" si="56"/>
        <v>0</v>
      </c>
      <c r="E317" s="121">
        <f t="shared" si="56"/>
        <v>0</v>
      </c>
      <c r="F317" s="34">
        <f t="shared" si="57"/>
        <v>0</v>
      </c>
      <c r="G317" s="34">
        <f t="shared" si="57"/>
        <v>0</v>
      </c>
      <c r="H317" s="34">
        <f t="shared" si="60"/>
        <v>0</v>
      </c>
      <c r="I317" s="34">
        <f t="shared" si="61"/>
        <v>0</v>
      </c>
      <c r="J317" s="34">
        <f t="shared" si="62"/>
        <v>0</v>
      </c>
      <c r="K317" s="34">
        <f t="shared" si="63"/>
        <v>0</v>
      </c>
      <c r="L317" s="34">
        <f t="shared" si="64"/>
        <v>0</v>
      </c>
      <c r="M317" s="34">
        <f t="shared" ca="1" si="58"/>
        <v>-3.8947859791571217E-3</v>
      </c>
      <c r="N317" s="34">
        <f t="shared" ca="1" si="65"/>
        <v>0</v>
      </c>
      <c r="O317" s="122">
        <f t="shared" ca="1" si="66"/>
        <v>0</v>
      </c>
      <c r="P317" s="34">
        <f t="shared" ca="1" si="67"/>
        <v>0</v>
      </c>
      <c r="Q317" s="34">
        <f t="shared" ca="1" si="68"/>
        <v>0</v>
      </c>
      <c r="R317" s="17">
        <f t="shared" ca="1" si="59"/>
        <v>3.8947859791571217E-3</v>
      </c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</row>
    <row r="318" spans="1:35" x14ac:dyDescent="0.2">
      <c r="A318" s="120"/>
      <c r="B318" s="120"/>
      <c r="C318" s="120"/>
      <c r="D318" s="121">
        <f t="shared" si="56"/>
        <v>0</v>
      </c>
      <c r="E318" s="121">
        <f t="shared" si="56"/>
        <v>0</v>
      </c>
      <c r="F318" s="34">
        <f t="shared" si="57"/>
        <v>0</v>
      </c>
      <c r="G318" s="34">
        <f t="shared" si="57"/>
        <v>0</v>
      </c>
      <c r="H318" s="34">
        <f t="shared" si="60"/>
        <v>0</v>
      </c>
      <c r="I318" s="34">
        <f t="shared" si="61"/>
        <v>0</v>
      </c>
      <c r="J318" s="34">
        <f t="shared" si="62"/>
        <v>0</v>
      </c>
      <c r="K318" s="34">
        <f t="shared" si="63"/>
        <v>0</v>
      </c>
      <c r="L318" s="34">
        <f t="shared" si="64"/>
        <v>0</v>
      </c>
      <c r="M318" s="34">
        <f t="shared" ca="1" si="58"/>
        <v>-3.8947859791571217E-3</v>
      </c>
      <c r="N318" s="34">
        <f t="shared" ca="1" si="65"/>
        <v>0</v>
      </c>
      <c r="O318" s="122">
        <f t="shared" ca="1" si="66"/>
        <v>0</v>
      </c>
      <c r="P318" s="34">
        <f t="shared" ca="1" si="67"/>
        <v>0</v>
      </c>
      <c r="Q318" s="34">
        <f t="shared" ca="1" si="68"/>
        <v>0</v>
      </c>
      <c r="R318" s="17">
        <f t="shared" ca="1" si="59"/>
        <v>3.8947859791571217E-3</v>
      </c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</row>
    <row r="319" spans="1:35" x14ac:dyDescent="0.2">
      <c r="A319" s="120"/>
      <c r="B319" s="120"/>
      <c r="C319" s="120"/>
      <c r="D319" s="121">
        <f t="shared" si="56"/>
        <v>0</v>
      </c>
      <c r="E319" s="121">
        <f t="shared" si="56"/>
        <v>0</v>
      </c>
      <c r="F319" s="34">
        <f t="shared" si="57"/>
        <v>0</v>
      </c>
      <c r="G319" s="34">
        <f t="shared" si="57"/>
        <v>0</v>
      </c>
      <c r="H319" s="34">
        <f t="shared" si="60"/>
        <v>0</v>
      </c>
      <c r="I319" s="34">
        <f t="shared" si="61"/>
        <v>0</v>
      </c>
      <c r="J319" s="34">
        <f t="shared" si="62"/>
        <v>0</v>
      </c>
      <c r="K319" s="34">
        <f t="shared" si="63"/>
        <v>0</v>
      </c>
      <c r="L319" s="34">
        <f t="shared" si="64"/>
        <v>0</v>
      </c>
      <c r="M319" s="34">
        <f t="shared" ca="1" si="58"/>
        <v>-3.8947859791571217E-3</v>
      </c>
      <c r="N319" s="34">
        <f t="shared" ca="1" si="65"/>
        <v>0</v>
      </c>
      <c r="O319" s="122">
        <f t="shared" ca="1" si="66"/>
        <v>0</v>
      </c>
      <c r="P319" s="34">
        <f t="shared" ca="1" si="67"/>
        <v>0</v>
      </c>
      <c r="Q319" s="34">
        <f t="shared" ca="1" si="68"/>
        <v>0</v>
      </c>
      <c r="R319" s="17">
        <f t="shared" ca="1" si="59"/>
        <v>3.8947859791571217E-3</v>
      </c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</row>
    <row r="320" spans="1:35" x14ac:dyDescent="0.2">
      <c r="A320" s="120"/>
      <c r="B320" s="120"/>
      <c r="C320" s="120"/>
      <c r="D320" s="121">
        <f t="shared" si="56"/>
        <v>0</v>
      </c>
      <c r="E320" s="121">
        <f t="shared" si="56"/>
        <v>0</v>
      </c>
      <c r="F320" s="34">
        <f t="shared" si="57"/>
        <v>0</v>
      </c>
      <c r="G320" s="34">
        <f t="shared" si="57"/>
        <v>0</v>
      </c>
      <c r="H320" s="34">
        <f t="shared" si="60"/>
        <v>0</v>
      </c>
      <c r="I320" s="34">
        <f t="shared" si="61"/>
        <v>0</v>
      </c>
      <c r="J320" s="34">
        <f t="shared" si="62"/>
        <v>0</v>
      </c>
      <c r="K320" s="34">
        <f t="shared" si="63"/>
        <v>0</v>
      </c>
      <c r="L320" s="34">
        <f t="shared" si="64"/>
        <v>0</v>
      </c>
      <c r="M320" s="34">
        <f t="shared" ca="1" si="58"/>
        <v>-3.8947859791571217E-3</v>
      </c>
      <c r="N320" s="34">
        <f t="shared" ca="1" si="65"/>
        <v>0</v>
      </c>
      <c r="O320" s="122">
        <f t="shared" ca="1" si="66"/>
        <v>0</v>
      </c>
      <c r="P320" s="34">
        <f t="shared" ca="1" si="67"/>
        <v>0</v>
      </c>
      <c r="Q320" s="34">
        <f t="shared" ca="1" si="68"/>
        <v>0</v>
      </c>
      <c r="R320" s="17">
        <f t="shared" ca="1" si="59"/>
        <v>3.8947859791571217E-3</v>
      </c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</row>
    <row r="321" spans="1:35" x14ac:dyDescent="0.2">
      <c r="A321" s="120"/>
      <c r="B321" s="120"/>
      <c r="C321" s="120"/>
      <c r="D321" s="121">
        <f t="shared" si="56"/>
        <v>0</v>
      </c>
      <c r="E321" s="121">
        <f t="shared" si="56"/>
        <v>0</v>
      </c>
      <c r="F321" s="34">
        <f t="shared" si="57"/>
        <v>0</v>
      </c>
      <c r="G321" s="34">
        <f t="shared" si="57"/>
        <v>0</v>
      </c>
      <c r="H321" s="34">
        <f t="shared" si="60"/>
        <v>0</v>
      </c>
      <c r="I321" s="34">
        <f t="shared" si="61"/>
        <v>0</v>
      </c>
      <c r="J321" s="34">
        <f t="shared" si="62"/>
        <v>0</v>
      </c>
      <c r="K321" s="34">
        <f t="shared" si="63"/>
        <v>0</v>
      </c>
      <c r="L321" s="34">
        <f t="shared" si="64"/>
        <v>0</v>
      </c>
      <c r="M321" s="34">
        <f t="shared" ca="1" si="58"/>
        <v>-3.8947859791571217E-3</v>
      </c>
      <c r="N321" s="34">
        <f t="shared" ca="1" si="65"/>
        <v>0</v>
      </c>
      <c r="O321" s="122">
        <f t="shared" ca="1" si="66"/>
        <v>0</v>
      </c>
      <c r="P321" s="34">
        <f t="shared" ca="1" si="67"/>
        <v>0</v>
      </c>
      <c r="Q321" s="34">
        <f t="shared" ca="1" si="68"/>
        <v>0</v>
      </c>
      <c r="R321" s="17">
        <f t="shared" ca="1" si="59"/>
        <v>3.8947859791571217E-3</v>
      </c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</row>
    <row r="322" spans="1:35" x14ac:dyDescent="0.2">
      <c r="A322" s="120"/>
      <c r="B322" s="120"/>
      <c r="C322" s="120"/>
      <c r="D322" s="121">
        <f t="shared" si="56"/>
        <v>0</v>
      </c>
      <c r="E322" s="121">
        <f t="shared" si="56"/>
        <v>0</v>
      </c>
      <c r="F322" s="34">
        <f t="shared" si="57"/>
        <v>0</v>
      </c>
      <c r="G322" s="34">
        <f t="shared" si="57"/>
        <v>0</v>
      </c>
      <c r="H322" s="34">
        <f t="shared" si="60"/>
        <v>0</v>
      </c>
      <c r="I322" s="34">
        <f t="shared" si="61"/>
        <v>0</v>
      </c>
      <c r="J322" s="34">
        <f t="shared" si="62"/>
        <v>0</v>
      </c>
      <c r="K322" s="34">
        <f t="shared" si="63"/>
        <v>0</v>
      </c>
      <c r="L322" s="34">
        <f t="shared" si="64"/>
        <v>0</v>
      </c>
      <c r="M322" s="34">
        <f t="shared" ca="1" si="58"/>
        <v>-3.8947859791571217E-3</v>
      </c>
      <c r="N322" s="34">
        <f t="shared" ca="1" si="65"/>
        <v>0</v>
      </c>
      <c r="O322" s="122">
        <f t="shared" ca="1" si="66"/>
        <v>0</v>
      </c>
      <c r="P322" s="34">
        <f t="shared" ca="1" si="67"/>
        <v>0</v>
      </c>
      <c r="Q322" s="34">
        <f t="shared" ca="1" si="68"/>
        <v>0</v>
      </c>
      <c r="R322" s="17">
        <f t="shared" ca="1" si="59"/>
        <v>3.8947859791571217E-3</v>
      </c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</row>
    <row r="323" spans="1:35" x14ac:dyDescent="0.2">
      <c r="A323" s="120"/>
      <c r="B323" s="120"/>
      <c r="C323" s="120"/>
      <c r="D323" s="121">
        <f t="shared" si="56"/>
        <v>0</v>
      </c>
      <c r="E323" s="121">
        <f t="shared" si="56"/>
        <v>0</v>
      </c>
      <c r="F323" s="34">
        <f t="shared" si="57"/>
        <v>0</v>
      </c>
      <c r="G323" s="34">
        <f t="shared" si="57"/>
        <v>0</v>
      </c>
      <c r="H323" s="34">
        <f t="shared" si="60"/>
        <v>0</v>
      </c>
      <c r="I323" s="34">
        <f t="shared" si="61"/>
        <v>0</v>
      </c>
      <c r="J323" s="34">
        <f t="shared" si="62"/>
        <v>0</v>
      </c>
      <c r="K323" s="34">
        <f t="shared" si="63"/>
        <v>0</v>
      </c>
      <c r="L323" s="34">
        <f t="shared" si="64"/>
        <v>0</v>
      </c>
      <c r="M323" s="34">
        <f t="shared" ca="1" si="58"/>
        <v>-3.8947859791571217E-3</v>
      </c>
      <c r="N323" s="34">
        <f t="shared" ca="1" si="65"/>
        <v>0</v>
      </c>
      <c r="O323" s="122">
        <f t="shared" ca="1" si="66"/>
        <v>0</v>
      </c>
      <c r="P323" s="34">
        <f t="shared" ca="1" si="67"/>
        <v>0</v>
      </c>
      <c r="Q323" s="34">
        <f t="shared" ca="1" si="68"/>
        <v>0</v>
      </c>
      <c r="R323" s="17">
        <f t="shared" ca="1" si="59"/>
        <v>3.8947859791571217E-3</v>
      </c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</row>
    <row r="324" spans="1:35" x14ac:dyDescent="0.2">
      <c r="A324" s="120"/>
      <c r="B324" s="120"/>
      <c r="C324" s="120"/>
      <c r="D324" s="121">
        <f t="shared" si="56"/>
        <v>0</v>
      </c>
      <c r="E324" s="121">
        <f t="shared" si="56"/>
        <v>0</v>
      </c>
      <c r="F324" s="34">
        <f t="shared" si="57"/>
        <v>0</v>
      </c>
      <c r="G324" s="34">
        <f t="shared" si="57"/>
        <v>0</v>
      </c>
      <c r="H324" s="34">
        <f t="shared" si="60"/>
        <v>0</v>
      </c>
      <c r="I324" s="34">
        <f t="shared" si="61"/>
        <v>0</v>
      </c>
      <c r="J324" s="34">
        <f t="shared" si="62"/>
        <v>0</v>
      </c>
      <c r="K324" s="34">
        <f t="shared" si="63"/>
        <v>0</v>
      </c>
      <c r="L324" s="34">
        <f t="shared" si="64"/>
        <v>0</v>
      </c>
      <c r="M324" s="34">
        <f t="shared" ca="1" si="58"/>
        <v>-3.8947859791571217E-3</v>
      </c>
      <c r="N324" s="34">
        <f t="shared" ca="1" si="65"/>
        <v>0</v>
      </c>
      <c r="O324" s="122">
        <f t="shared" ca="1" si="66"/>
        <v>0</v>
      </c>
      <c r="P324" s="34">
        <f t="shared" ca="1" si="67"/>
        <v>0</v>
      </c>
      <c r="Q324" s="34">
        <f t="shared" ca="1" si="68"/>
        <v>0</v>
      </c>
      <c r="R324" s="17">
        <f t="shared" ca="1" si="59"/>
        <v>3.8947859791571217E-3</v>
      </c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</row>
    <row r="325" spans="1:35" x14ac:dyDescent="0.2">
      <c r="A325" s="120"/>
      <c r="B325" s="120"/>
      <c r="C325" s="120"/>
      <c r="D325" s="121">
        <f t="shared" si="56"/>
        <v>0</v>
      </c>
      <c r="E325" s="121">
        <f t="shared" si="56"/>
        <v>0</v>
      </c>
      <c r="F325" s="34">
        <f t="shared" si="57"/>
        <v>0</v>
      </c>
      <c r="G325" s="34">
        <f t="shared" si="57"/>
        <v>0</v>
      </c>
      <c r="H325" s="34">
        <f t="shared" si="60"/>
        <v>0</v>
      </c>
      <c r="I325" s="34">
        <f t="shared" si="61"/>
        <v>0</v>
      </c>
      <c r="J325" s="34">
        <f t="shared" si="62"/>
        <v>0</v>
      </c>
      <c r="K325" s="34">
        <f t="shared" si="63"/>
        <v>0</v>
      </c>
      <c r="L325" s="34">
        <f t="shared" si="64"/>
        <v>0</v>
      </c>
      <c r="M325" s="34">
        <f t="shared" ca="1" si="58"/>
        <v>-3.8947859791571217E-3</v>
      </c>
      <c r="N325" s="34">
        <f t="shared" ca="1" si="65"/>
        <v>0</v>
      </c>
      <c r="O325" s="122">
        <f t="shared" ca="1" si="66"/>
        <v>0</v>
      </c>
      <c r="P325" s="34">
        <f t="shared" ca="1" si="67"/>
        <v>0</v>
      </c>
      <c r="Q325" s="34">
        <f t="shared" ca="1" si="68"/>
        <v>0</v>
      </c>
      <c r="R325" s="17">
        <f t="shared" ca="1" si="59"/>
        <v>3.8947859791571217E-3</v>
      </c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</row>
    <row r="326" spans="1:35" x14ac:dyDescent="0.2">
      <c r="A326" s="120"/>
      <c r="B326" s="120"/>
      <c r="C326" s="120"/>
      <c r="D326" s="121">
        <f t="shared" si="56"/>
        <v>0</v>
      </c>
      <c r="E326" s="121">
        <f t="shared" si="56"/>
        <v>0</v>
      </c>
      <c r="F326" s="34">
        <f t="shared" si="57"/>
        <v>0</v>
      </c>
      <c r="G326" s="34">
        <f t="shared" si="57"/>
        <v>0</v>
      </c>
      <c r="H326" s="34">
        <f t="shared" si="60"/>
        <v>0</v>
      </c>
      <c r="I326" s="34">
        <f t="shared" si="61"/>
        <v>0</v>
      </c>
      <c r="J326" s="34">
        <f t="shared" si="62"/>
        <v>0</v>
      </c>
      <c r="K326" s="34">
        <f t="shared" si="63"/>
        <v>0</v>
      </c>
      <c r="L326" s="34">
        <f t="shared" si="64"/>
        <v>0</v>
      </c>
      <c r="M326" s="34">
        <f t="shared" ca="1" si="58"/>
        <v>-3.8947859791571217E-3</v>
      </c>
      <c r="N326" s="34">
        <f t="shared" ca="1" si="65"/>
        <v>0</v>
      </c>
      <c r="O326" s="122">
        <f t="shared" ca="1" si="66"/>
        <v>0</v>
      </c>
      <c r="P326" s="34">
        <f t="shared" ca="1" si="67"/>
        <v>0</v>
      </c>
      <c r="Q326" s="34">
        <f t="shared" ca="1" si="68"/>
        <v>0</v>
      </c>
      <c r="R326" s="17">
        <f t="shared" ca="1" si="59"/>
        <v>3.8947859791571217E-3</v>
      </c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</row>
    <row r="327" spans="1:35" x14ac:dyDescent="0.2">
      <c r="A327" s="120"/>
      <c r="B327" s="120"/>
      <c r="C327" s="120"/>
      <c r="D327" s="121">
        <f t="shared" si="56"/>
        <v>0</v>
      </c>
      <c r="E327" s="121">
        <f t="shared" si="56"/>
        <v>0</v>
      </c>
      <c r="F327" s="34">
        <f t="shared" si="57"/>
        <v>0</v>
      </c>
      <c r="G327" s="34">
        <f t="shared" si="57"/>
        <v>0</v>
      </c>
      <c r="H327" s="34">
        <f t="shared" si="60"/>
        <v>0</v>
      </c>
      <c r="I327" s="34">
        <f t="shared" si="61"/>
        <v>0</v>
      </c>
      <c r="J327" s="34">
        <f t="shared" si="62"/>
        <v>0</v>
      </c>
      <c r="K327" s="34">
        <f t="shared" si="63"/>
        <v>0</v>
      </c>
      <c r="L327" s="34">
        <f t="shared" si="64"/>
        <v>0</v>
      </c>
      <c r="M327" s="34">
        <f t="shared" ca="1" si="58"/>
        <v>-3.8947859791571217E-3</v>
      </c>
      <c r="N327" s="34">
        <f t="shared" ca="1" si="65"/>
        <v>0</v>
      </c>
      <c r="O327" s="122">
        <f t="shared" ca="1" si="66"/>
        <v>0</v>
      </c>
      <c r="P327" s="34">
        <f t="shared" ca="1" si="67"/>
        <v>0</v>
      </c>
      <c r="Q327" s="34">
        <f t="shared" ca="1" si="68"/>
        <v>0</v>
      </c>
      <c r="R327" s="17">
        <f t="shared" ca="1" si="59"/>
        <v>3.8947859791571217E-3</v>
      </c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</row>
    <row r="328" spans="1:35" x14ac:dyDescent="0.2">
      <c r="A328" s="120"/>
      <c r="B328" s="120"/>
      <c r="C328" s="120"/>
      <c r="D328" s="121">
        <f t="shared" si="56"/>
        <v>0</v>
      </c>
      <c r="E328" s="121">
        <f t="shared" si="56"/>
        <v>0</v>
      </c>
      <c r="F328" s="34">
        <f t="shared" si="57"/>
        <v>0</v>
      </c>
      <c r="G328" s="34">
        <f t="shared" si="57"/>
        <v>0</v>
      </c>
      <c r="H328" s="34">
        <f t="shared" si="60"/>
        <v>0</v>
      </c>
      <c r="I328" s="34">
        <f t="shared" si="61"/>
        <v>0</v>
      </c>
      <c r="J328" s="34">
        <f t="shared" si="62"/>
        <v>0</v>
      </c>
      <c r="K328" s="34">
        <f t="shared" si="63"/>
        <v>0</v>
      </c>
      <c r="L328" s="34">
        <f t="shared" si="64"/>
        <v>0</v>
      </c>
      <c r="M328" s="34">
        <f t="shared" ca="1" si="58"/>
        <v>-3.8947859791571217E-3</v>
      </c>
      <c r="N328" s="34">
        <f t="shared" ca="1" si="65"/>
        <v>0</v>
      </c>
      <c r="O328" s="122">
        <f t="shared" ca="1" si="66"/>
        <v>0</v>
      </c>
      <c r="P328" s="34">
        <f t="shared" ca="1" si="67"/>
        <v>0</v>
      </c>
      <c r="Q328" s="34">
        <f t="shared" ca="1" si="68"/>
        <v>0</v>
      </c>
      <c r="R328" s="17">
        <f t="shared" ca="1" si="59"/>
        <v>3.8947859791571217E-3</v>
      </c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</row>
    <row r="329" spans="1:35" x14ac:dyDescent="0.2">
      <c r="A329" s="120"/>
      <c r="B329" s="120"/>
      <c r="C329" s="120"/>
      <c r="D329" s="121">
        <f t="shared" si="56"/>
        <v>0</v>
      </c>
      <c r="E329" s="121">
        <f t="shared" si="56"/>
        <v>0</v>
      </c>
      <c r="F329" s="34">
        <f t="shared" si="57"/>
        <v>0</v>
      </c>
      <c r="G329" s="34">
        <f t="shared" si="57"/>
        <v>0</v>
      </c>
      <c r="H329" s="34">
        <f t="shared" si="60"/>
        <v>0</v>
      </c>
      <c r="I329" s="34">
        <f t="shared" si="61"/>
        <v>0</v>
      </c>
      <c r="J329" s="34">
        <f t="shared" si="62"/>
        <v>0</v>
      </c>
      <c r="K329" s="34">
        <f t="shared" si="63"/>
        <v>0</v>
      </c>
      <c r="L329" s="34">
        <f t="shared" si="64"/>
        <v>0</v>
      </c>
      <c r="M329" s="34">
        <f t="shared" ca="1" si="58"/>
        <v>-3.8947859791571217E-3</v>
      </c>
      <c r="N329" s="34">
        <f t="shared" ca="1" si="65"/>
        <v>0</v>
      </c>
      <c r="O329" s="122">
        <f t="shared" ca="1" si="66"/>
        <v>0</v>
      </c>
      <c r="P329" s="34">
        <f t="shared" ca="1" si="67"/>
        <v>0</v>
      </c>
      <c r="Q329" s="34">
        <f t="shared" ca="1" si="68"/>
        <v>0</v>
      </c>
      <c r="R329" s="17">
        <f t="shared" ca="1" si="59"/>
        <v>3.8947859791571217E-3</v>
      </c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</row>
    <row r="330" spans="1:35" x14ac:dyDescent="0.2">
      <c r="A330" s="120"/>
      <c r="B330" s="120"/>
      <c r="C330" s="120"/>
      <c r="D330" s="121">
        <f t="shared" si="56"/>
        <v>0</v>
      </c>
      <c r="E330" s="121">
        <f t="shared" si="56"/>
        <v>0</v>
      </c>
      <c r="F330" s="34">
        <f t="shared" si="57"/>
        <v>0</v>
      </c>
      <c r="G330" s="34">
        <f t="shared" si="57"/>
        <v>0</v>
      </c>
      <c r="H330" s="34">
        <f t="shared" si="60"/>
        <v>0</v>
      </c>
      <c r="I330" s="34">
        <f t="shared" si="61"/>
        <v>0</v>
      </c>
      <c r="J330" s="34">
        <f t="shared" si="62"/>
        <v>0</v>
      </c>
      <c r="K330" s="34">
        <f t="shared" si="63"/>
        <v>0</v>
      </c>
      <c r="L330" s="34">
        <f t="shared" si="64"/>
        <v>0</v>
      </c>
      <c r="M330" s="34">
        <f t="shared" ca="1" si="58"/>
        <v>-3.8947859791571217E-3</v>
      </c>
      <c r="N330" s="34">
        <f t="shared" ca="1" si="65"/>
        <v>0</v>
      </c>
      <c r="O330" s="122">
        <f t="shared" ca="1" si="66"/>
        <v>0</v>
      </c>
      <c r="P330" s="34">
        <f t="shared" ca="1" si="67"/>
        <v>0</v>
      </c>
      <c r="Q330" s="34">
        <f t="shared" ca="1" si="68"/>
        <v>0</v>
      </c>
      <c r="R330" s="17">
        <f t="shared" ca="1" si="59"/>
        <v>3.8947859791571217E-3</v>
      </c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</row>
    <row r="331" spans="1:35" x14ac:dyDescent="0.2">
      <c r="A331" s="120"/>
      <c r="B331" s="120"/>
      <c r="C331" s="120"/>
      <c r="D331" s="121">
        <f t="shared" si="56"/>
        <v>0</v>
      </c>
      <c r="E331" s="121">
        <f t="shared" si="56"/>
        <v>0</v>
      </c>
      <c r="F331" s="34">
        <f t="shared" si="57"/>
        <v>0</v>
      </c>
      <c r="G331" s="34">
        <f t="shared" si="57"/>
        <v>0</v>
      </c>
      <c r="H331" s="34">
        <f t="shared" si="60"/>
        <v>0</v>
      </c>
      <c r="I331" s="34">
        <f t="shared" si="61"/>
        <v>0</v>
      </c>
      <c r="J331" s="34">
        <f t="shared" si="62"/>
        <v>0</v>
      </c>
      <c r="K331" s="34">
        <f t="shared" si="63"/>
        <v>0</v>
      </c>
      <c r="L331" s="34">
        <f t="shared" si="64"/>
        <v>0</v>
      </c>
      <c r="M331" s="34">
        <f t="shared" ca="1" si="58"/>
        <v>-3.8947859791571217E-3</v>
      </c>
      <c r="N331" s="34">
        <f t="shared" ca="1" si="65"/>
        <v>0</v>
      </c>
      <c r="O331" s="122">
        <f t="shared" ca="1" si="66"/>
        <v>0</v>
      </c>
      <c r="P331" s="34">
        <f t="shared" ca="1" si="67"/>
        <v>0</v>
      </c>
      <c r="Q331" s="34">
        <f t="shared" ca="1" si="68"/>
        <v>0</v>
      </c>
      <c r="R331" s="17">
        <f t="shared" ca="1" si="59"/>
        <v>3.8947859791571217E-3</v>
      </c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</row>
    <row r="332" spans="1:35" x14ac:dyDescent="0.2">
      <c r="A332" s="120"/>
      <c r="B332" s="120"/>
      <c r="C332" s="120"/>
      <c r="D332" s="121">
        <f t="shared" si="56"/>
        <v>0</v>
      </c>
      <c r="E332" s="121">
        <f t="shared" si="56"/>
        <v>0</v>
      </c>
      <c r="F332" s="34">
        <f t="shared" si="57"/>
        <v>0</v>
      </c>
      <c r="G332" s="34">
        <f t="shared" si="57"/>
        <v>0</v>
      </c>
      <c r="H332" s="34">
        <f t="shared" si="60"/>
        <v>0</v>
      </c>
      <c r="I332" s="34">
        <f t="shared" si="61"/>
        <v>0</v>
      </c>
      <c r="J332" s="34">
        <f t="shared" si="62"/>
        <v>0</v>
      </c>
      <c r="K332" s="34">
        <f t="shared" si="63"/>
        <v>0</v>
      </c>
      <c r="L332" s="34">
        <f t="shared" si="64"/>
        <v>0</v>
      </c>
      <c r="M332" s="34">
        <f t="shared" ca="1" si="58"/>
        <v>-3.8947859791571217E-3</v>
      </c>
      <c r="N332" s="34">
        <f t="shared" ca="1" si="65"/>
        <v>0</v>
      </c>
      <c r="O332" s="122">
        <f t="shared" ca="1" si="66"/>
        <v>0</v>
      </c>
      <c r="P332" s="34">
        <f t="shared" ca="1" si="67"/>
        <v>0</v>
      </c>
      <c r="Q332" s="34">
        <f t="shared" ca="1" si="68"/>
        <v>0</v>
      </c>
      <c r="R332" s="17">
        <f t="shared" ca="1" si="59"/>
        <v>3.8947859791571217E-3</v>
      </c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</row>
    <row r="333" spans="1:35" x14ac:dyDescent="0.2">
      <c r="A333" s="120"/>
      <c r="B333" s="120"/>
      <c r="C333" s="120"/>
      <c r="D333" s="121">
        <f t="shared" si="56"/>
        <v>0</v>
      </c>
      <c r="E333" s="121">
        <f t="shared" si="56"/>
        <v>0</v>
      </c>
      <c r="F333" s="34">
        <f t="shared" si="57"/>
        <v>0</v>
      </c>
      <c r="G333" s="34">
        <f t="shared" si="57"/>
        <v>0</v>
      </c>
      <c r="H333" s="34">
        <f t="shared" si="60"/>
        <v>0</v>
      </c>
      <c r="I333" s="34">
        <f t="shared" si="61"/>
        <v>0</v>
      </c>
      <c r="J333" s="34">
        <f t="shared" si="62"/>
        <v>0</v>
      </c>
      <c r="K333" s="34">
        <f t="shared" si="63"/>
        <v>0</v>
      </c>
      <c r="L333" s="34">
        <f t="shared" si="64"/>
        <v>0</v>
      </c>
      <c r="M333" s="34">
        <f t="shared" ca="1" si="58"/>
        <v>-3.8947859791571217E-3</v>
      </c>
      <c r="N333" s="34">
        <f t="shared" ca="1" si="65"/>
        <v>0</v>
      </c>
      <c r="O333" s="122">
        <f t="shared" ca="1" si="66"/>
        <v>0</v>
      </c>
      <c r="P333" s="34">
        <f t="shared" ca="1" si="67"/>
        <v>0</v>
      </c>
      <c r="Q333" s="34">
        <f t="shared" ca="1" si="68"/>
        <v>0</v>
      </c>
      <c r="R333" s="17">
        <f t="shared" ca="1" si="59"/>
        <v>3.8947859791571217E-3</v>
      </c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</row>
    <row r="334" spans="1:35" x14ac:dyDescent="0.2">
      <c r="A334" s="120"/>
      <c r="B334" s="120"/>
      <c r="C334" s="120"/>
      <c r="D334" s="121">
        <f>A334/A$18</f>
        <v>0</v>
      </c>
      <c r="E334" s="121">
        <f>B334/B$18</f>
        <v>0</v>
      </c>
      <c r="F334" s="34">
        <f>$C334*D334</f>
        <v>0</v>
      </c>
      <c r="G334" s="34">
        <f>$C334*E334</f>
        <v>0</v>
      </c>
      <c r="H334" s="34">
        <f>C334*D334*D334</f>
        <v>0</v>
      </c>
      <c r="I334" s="34">
        <f>C334*D334*D334*D334</f>
        <v>0</v>
      </c>
      <c r="J334" s="34">
        <f>C334*D334*D334*D334*D334</f>
        <v>0</v>
      </c>
      <c r="K334" s="34">
        <f>C334*E334*D334</f>
        <v>0</v>
      </c>
      <c r="L334" s="34">
        <f>C334*E334*D334*D334</f>
        <v>0</v>
      </c>
      <c r="M334" s="34">
        <f t="shared" ca="1" si="58"/>
        <v>-3.8947859791571217E-3</v>
      </c>
      <c r="N334" s="34">
        <f ca="1">C334*(M334-E334)^2</f>
        <v>0</v>
      </c>
      <c r="O334" s="122">
        <f ca="1">(C334*O$1-O$2*F334+O$3*H334)^2</f>
        <v>0</v>
      </c>
      <c r="P334" s="34">
        <f ca="1">(-C334*O$2+O$4*F334-O$5*H334)^2</f>
        <v>0</v>
      </c>
      <c r="Q334" s="34">
        <f ca="1">+(C334*O$3-F334*O$5+H334*O$6)^2</f>
        <v>0</v>
      </c>
      <c r="R334" s="17">
        <f t="shared" ca="1" si="59"/>
        <v>3.8947859791571217E-3</v>
      </c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</row>
    <row r="335" spans="1:35" x14ac:dyDescent="0.2">
      <c r="A335" s="17"/>
      <c r="B335" s="17"/>
      <c r="C335" s="120"/>
      <c r="D335" s="121">
        <f t="shared" ref="D335:E398" si="69">A335/A$18</f>
        <v>0</v>
      </c>
      <c r="E335" s="121">
        <f t="shared" si="69"/>
        <v>0</v>
      </c>
      <c r="F335" s="34">
        <f t="shared" ref="F335:G398" si="70">$C335*D335</f>
        <v>0</v>
      </c>
      <c r="G335" s="34">
        <f t="shared" si="70"/>
        <v>0</v>
      </c>
      <c r="H335" s="34">
        <f t="shared" ref="H335:H398" si="71">C335*D335*D335</f>
        <v>0</v>
      </c>
      <c r="I335" s="34">
        <f t="shared" ref="I335:I398" si="72">C335*D335*D335*D335</f>
        <v>0</v>
      </c>
      <c r="J335" s="34">
        <f t="shared" ref="J335:J398" si="73">C335*D335*D335*D335*D335</f>
        <v>0</v>
      </c>
      <c r="K335" s="34">
        <f t="shared" ref="K335:K398" si="74">C335*E335*D335</f>
        <v>0</v>
      </c>
      <c r="L335" s="34">
        <f t="shared" ref="L335:L398" si="75">C335*E335*D335*D335</f>
        <v>0</v>
      </c>
      <c r="M335" s="34">
        <f t="shared" ca="1" si="58"/>
        <v>-3.8947859791571217E-3</v>
      </c>
      <c r="N335" s="34">
        <f t="shared" ref="N335:N398" ca="1" si="76">C335*(M335-E335)^2</f>
        <v>0</v>
      </c>
      <c r="O335" s="122">
        <f t="shared" ref="O335:O398" ca="1" si="77">(C335*O$1-O$2*F335+O$3*H335)^2</f>
        <v>0</v>
      </c>
      <c r="P335" s="34">
        <f t="shared" ref="P335:P398" ca="1" si="78">(-C335*O$2+O$4*F335-O$5*H335)^2</f>
        <v>0</v>
      </c>
      <c r="Q335" s="34">
        <f t="shared" ref="Q335:Q398" ca="1" si="79">+(C335*O$3-F335*O$5+H335*O$6)^2</f>
        <v>0</v>
      </c>
      <c r="R335" s="17">
        <f t="shared" ca="1" si="59"/>
        <v>3.8947859791571217E-3</v>
      </c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</row>
    <row r="336" spans="1:35" x14ac:dyDescent="0.2">
      <c r="A336" s="17"/>
      <c r="B336" s="17"/>
      <c r="C336" s="120"/>
      <c r="D336" s="121">
        <f t="shared" si="69"/>
        <v>0</v>
      </c>
      <c r="E336" s="121">
        <f t="shared" si="69"/>
        <v>0</v>
      </c>
      <c r="F336" s="34">
        <f t="shared" si="70"/>
        <v>0</v>
      </c>
      <c r="G336" s="34">
        <f t="shared" si="70"/>
        <v>0</v>
      </c>
      <c r="H336" s="34">
        <f t="shared" si="71"/>
        <v>0</v>
      </c>
      <c r="I336" s="34">
        <f t="shared" si="72"/>
        <v>0</v>
      </c>
      <c r="J336" s="34">
        <f t="shared" si="73"/>
        <v>0</v>
      </c>
      <c r="K336" s="34">
        <f t="shared" si="74"/>
        <v>0</v>
      </c>
      <c r="L336" s="34">
        <f t="shared" si="75"/>
        <v>0</v>
      </c>
      <c r="M336" s="34">
        <f t="shared" ca="1" si="58"/>
        <v>-3.8947859791571217E-3</v>
      </c>
      <c r="N336" s="34">
        <f t="shared" ca="1" si="76"/>
        <v>0</v>
      </c>
      <c r="O336" s="122">
        <f t="shared" ca="1" si="77"/>
        <v>0</v>
      </c>
      <c r="P336" s="34">
        <f t="shared" ca="1" si="78"/>
        <v>0</v>
      </c>
      <c r="Q336" s="34">
        <f t="shared" ca="1" si="79"/>
        <v>0</v>
      </c>
      <c r="R336" s="17">
        <f t="shared" ca="1" si="59"/>
        <v>3.8947859791571217E-3</v>
      </c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</row>
    <row r="337" spans="1:35" x14ac:dyDescent="0.2">
      <c r="A337" s="17"/>
      <c r="B337" s="17"/>
      <c r="C337" s="120"/>
      <c r="D337" s="121">
        <f t="shared" si="69"/>
        <v>0</v>
      </c>
      <c r="E337" s="121">
        <f t="shared" si="69"/>
        <v>0</v>
      </c>
      <c r="F337" s="34">
        <f t="shared" si="70"/>
        <v>0</v>
      </c>
      <c r="G337" s="34">
        <f t="shared" si="70"/>
        <v>0</v>
      </c>
      <c r="H337" s="34">
        <f t="shared" si="71"/>
        <v>0</v>
      </c>
      <c r="I337" s="34">
        <f t="shared" si="72"/>
        <v>0</v>
      </c>
      <c r="J337" s="34">
        <f t="shared" si="73"/>
        <v>0</v>
      </c>
      <c r="K337" s="34">
        <f t="shared" si="74"/>
        <v>0</v>
      </c>
      <c r="L337" s="34">
        <f t="shared" si="75"/>
        <v>0</v>
      </c>
      <c r="M337" s="34">
        <f t="shared" ca="1" si="58"/>
        <v>-3.8947859791571217E-3</v>
      </c>
      <c r="N337" s="34">
        <f t="shared" ca="1" si="76"/>
        <v>0</v>
      </c>
      <c r="O337" s="122">
        <f t="shared" ca="1" si="77"/>
        <v>0</v>
      </c>
      <c r="P337" s="34">
        <f t="shared" ca="1" si="78"/>
        <v>0</v>
      </c>
      <c r="Q337" s="34">
        <f t="shared" ca="1" si="79"/>
        <v>0</v>
      </c>
      <c r="R337" s="17">
        <f t="shared" ca="1" si="59"/>
        <v>3.8947859791571217E-3</v>
      </c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</row>
    <row r="338" spans="1:35" x14ac:dyDescent="0.2">
      <c r="A338" s="17"/>
      <c r="B338" s="17"/>
      <c r="C338" s="120"/>
      <c r="D338" s="121">
        <f t="shared" si="69"/>
        <v>0</v>
      </c>
      <c r="E338" s="121">
        <f t="shared" si="69"/>
        <v>0</v>
      </c>
      <c r="F338" s="34">
        <f t="shared" si="70"/>
        <v>0</v>
      </c>
      <c r="G338" s="34">
        <f t="shared" si="70"/>
        <v>0</v>
      </c>
      <c r="H338" s="34">
        <f t="shared" si="71"/>
        <v>0</v>
      </c>
      <c r="I338" s="34">
        <f t="shared" si="72"/>
        <v>0</v>
      </c>
      <c r="J338" s="34">
        <f t="shared" si="73"/>
        <v>0</v>
      </c>
      <c r="K338" s="34">
        <f t="shared" si="74"/>
        <v>0</v>
      </c>
      <c r="L338" s="34">
        <f t="shared" si="75"/>
        <v>0</v>
      </c>
      <c r="M338" s="34">
        <f t="shared" ca="1" si="58"/>
        <v>-3.8947859791571217E-3</v>
      </c>
      <c r="N338" s="34">
        <f t="shared" ca="1" si="76"/>
        <v>0</v>
      </c>
      <c r="O338" s="122">
        <f t="shared" ca="1" si="77"/>
        <v>0</v>
      </c>
      <c r="P338" s="34">
        <f t="shared" ca="1" si="78"/>
        <v>0</v>
      </c>
      <c r="Q338" s="34">
        <f t="shared" ca="1" si="79"/>
        <v>0</v>
      </c>
      <c r="R338" s="17">
        <f t="shared" ca="1" si="59"/>
        <v>3.8947859791571217E-3</v>
      </c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</row>
    <row r="339" spans="1:35" x14ac:dyDescent="0.2">
      <c r="A339" s="17"/>
      <c r="B339" s="17"/>
      <c r="C339" s="120"/>
      <c r="D339" s="121">
        <f t="shared" si="69"/>
        <v>0</v>
      </c>
      <c r="E339" s="121">
        <f t="shared" si="69"/>
        <v>0</v>
      </c>
      <c r="F339" s="34">
        <f t="shared" si="70"/>
        <v>0</v>
      </c>
      <c r="G339" s="34">
        <f t="shared" si="70"/>
        <v>0</v>
      </c>
      <c r="H339" s="34">
        <f t="shared" si="71"/>
        <v>0</v>
      </c>
      <c r="I339" s="34">
        <f t="shared" si="72"/>
        <v>0</v>
      </c>
      <c r="J339" s="34">
        <f t="shared" si="73"/>
        <v>0</v>
      </c>
      <c r="K339" s="34">
        <f t="shared" si="74"/>
        <v>0</v>
      </c>
      <c r="L339" s="34">
        <f t="shared" si="75"/>
        <v>0</v>
      </c>
      <c r="M339" s="34">
        <f t="shared" ca="1" si="58"/>
        <v>-3.8947859791571217E-3</v>
      </c>
      <c r="N339" s="34">
        <f t="shared" ca="1" si="76"/>
        <v>0</v>
      </c>
      <c r="O339" s="122">
        <f t="shared" ca="1" si="77"/>
        <v>0</v>
      </c>
      <c r="P339" s="34">
        <f t="shared" ca="1" si="78"/>
        <v>0</v>
      </c>
      <c r="Q339" s="34">
        <f t="shared" ca="1" si="79"/>
        <v>0</v>
      </c>
      <c r="R339" s="17">
        <f t="shared" ca="1" si="59"/>
        <v>3.8947859791571217E-3</v>
      </c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</row>
    <row r="340" spans="1:35" x14ac:dyDescent="0.2">
      <c r="A340" s="17"/>
      <c r="B340" s="17"/>
      <c r="C340" s="120"/>
      <c r="D340" s="121">
        <f t="shared" si="69"/>
        <v>0</v>
      </c>
      <c r="E340" s="121">
        <f t="shared" si="69"/>
        <v>0</v>
      </c>
      <c r="F340" s="34">
        <f t="shared" si="70"/>
        <v>0</v>
      </c>
      <c r="G340" s="34">
        <f t="shared" si="70"/>
        <v>0</v>
      </c>
      <c r="H340" s="34">
        <f t="shared" si="71"/>
        <v>0</v>
      </c>
      <c r="I340" s="34">
        <f t="shared" si="72"/>
        <v>0</v>
      </c>
      <c r="J340" s="34">
        <f t="shared" si="73"/>
        <v>0</v>
      </c>
      <c r="K340" s="34">
        <f t="shared" si="74"/>
        <v>0</v>
      </c>
      <c r="L340" s="34">
        <f t="shared" si="75"/>
        <v>0</v>
      </c>
      <c r="M340" s="34">
        <f t="shared" ref="M340:M403" ca="1" si="80">+E$4+E$5*D340+E$6*D340^2</f>
        <v>-3.8947859791571217E-3</v>
      </c>
      <c r="N340" s="34">
        <f t="shared" ca="1" si="76"/>
        <v>0</v>
      </c>
      <c r="O340" s="122">
        <f t="shared" ca="1" si="77"/>
        <v>0</v>
      </c>
      <c r="P340" s="34">
        <f t="shared" ca="1" si="78"/>
        <v>0</v>
      </c>
      <c r="Q340" s="34">
        <f t="shared" ca="1" si="79"/>
        <v>0</v>
      </c>
      <c r="R340" s="17">
        <f t="shared" ref="R340:R403" ca="1" si="81">+E340-M340</f>
        <v>3.8947859791571217E-3</v>
      </c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</row>
    <row r="341" spans="1:35" x14ac:dyDescent="0.2">
      <c r="A341" s="17"/>
      <c r="B341" s="17"/>
      <c r="C341" s="120"/>
      <c r="D341" s="121">
        <f t="shared" si="69"/>
        <v>0</v>
      </c>
      <c r="E341" s="121">
        <f t="shared" si="69"/>
        <v>0</v>
      </c>
      <c r="F341" s="34">
        <f t="shared" si="70"/>
        <v>0</v>
      </c>
      <c r="G341" s="34">
        <f t="shared" si="70"/>
        <v>0</v>
      </c>
      <c r="H341" s="34">
        <f t="shared" si="71"/>
        <v>0</v>
      </c>
      <c r="I341" s="34">
        <f t="shared" si="72"/>
        <v>0</v>
      </c>
      <c r="J341" s="34">
        <f t="shared" si="73"/>
        <v>0</v>
      </c>
      <c r="K341" s="34">
        <f t="shared" si="74"/>
        <v>0</v>
      </c>
      <c r="L341" s="34">
        <f t="shared" si="75"/>
        <v>0</v>
      </c>
      <c r="M341" s="34">
        <f t="shared" ca="1" si="80"/>
        <v>-3.8947859791571217E-3</v>
      </c>
      <c r="N341" s="34">
        <f t="shared" ca="1" si="76"/>
        <v>0</v>
      </c>
      <c r="O341" s="122">
        <f t="shared" ca="1" si="77"/>
        <v>0</v>
      </c>
      <c r="P341" s="34">
        <f t="shared" ca="1" si="78"/>
        <v>0</v>
      </c>
      <c r="Q341" s="34">
        <f t="shared" ca="1" si="79"/>
        <v>0</v>
      </c>
      <c r="R341" s="17">
        <f t="shared" ca="1" si="81"/>
        <v>3.8947859791571217E-3</v>
      </c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</row>
    <row r="342" spans="1:35" x14ac:dyDescent="0.2">
      <c r="A342" s="17"/>
      <c r="B342" s="17"/>
      <c r="C342" s="120"/>
      <c r="D342" s="121">
        <f t="shared" si="69"/>
        <v>0</v>
      </c>
      <c r="E342" s="121">
        <f t="shared" si="69"/>
        <v>0</v>
      </c>
      <c r="F342" s="34">
        <f t="shared" si="70"/>
        <v>0</v>
      </c>
      <c r="G342" s="34">
        <f t="shared" si="70"/>
        <v>0</v>
      </c>
      <c r="H342" s="34">
        <f t="shared" si="71"/>
        <v>0</v>
      </c>
      <c r="I342" s="34">
        <f t="shared" si="72"/>
        <v>0</v>
      </c>
      <c r="J342" s="34">
        <f t="shared" si="73"/>
        <v>0</v>
      </c>
      <c r="K342" s="34">
        <f t="shared" si="74"/>
        <v>0</v>
      </c>
      <c r="L342" s="34">
        <f t="shared" si="75"/>
        <v>0</v>
      </c>
      <c r="M342" s="34">
        <f t="shared" ca="1" si="80"/>
        <v>-3.8947859791571217E-3</v>
      </c>
      <c r="N342" s="34">
        <f t="shared" ca="1" si="76"/>
        <v>0</v>
      </c>
      <c r="O342" s="122">
        <f t="shared" ca="1" si="77"/>
        <v>0</v>
      </c>
      <c r="P342" s="34">
        <f t="shared" ca="1" si="78"/>
        <v>0</v>
      </c>
      <c r="Q342" s="34">
        <f t="shared" ca="1" si="79"/>
        <v>0</v>
      </c>
      <c r="R342" s="17">
        <f t="shared" ca="1" si="81"/>
        <v>3.8947859791571217E-3</v>
      </c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</row>
    <row r="343" spans="1:35" x14ac:dyDescent="0.2">
      <c r="A343" s="17"/>
      <c r="B343" s="17"/>
      <c r="C343" s="120"/>
      <c r="D343" s="121">
        <f t="shared" si="69"/>
        <v>0</v>
      </c>
      <c r="E343" s="121">
        <f t="shared" si="69"/>
        <v>0</v>
      </c>
      <c r="F343" s="34">
        <f t="shared" si="70"/>
        <v>0</v>
      </c>
      <c r="G343" s="34">
        <f t="shared" si="70"/>
        <v>0</v>
      </c>
      <c r="H343" s="34">
        <f t="shared" si="71"/>
        <v>0</v>
      </c>
      <c r="I343" s="34">
        <f t="shared" si="72"/>
        <v>0</v>
      </c>
      <c r="J343" s="34">
        <f t="shared" si="73"/>
        <v>0</v>
      </c>
      <c r="K343" s="34">
        <f t="shared" si="74"/>
        <v>0</v>
      </c>
      <c r="L343" s="34">
        <f t="shared" si="75"/>
        <v>0</v>
      </c>
      <c r="M343" s="34">
        <f t="shared" ca="1" si="80"/>
        <v>-3.8947859791571217E-3</v>
      </c>
      <c r="N343" s="34">
        <f t="shared" ca="1" si="76"/>
        <v>0</v>
      </c>
      <c r="O343" s="122">
        <f t="shared" ca="1" si="77"/>
        <v>0</v>
      </c>
      <c r="P343" s="34">
        <f t="shared" ca="1" si="78"/>
        <v>0</v>
      </c>
      <c r="Q343" s="34">
        <f t="shared" ca="1" si="79"/>
        <v>0</v>
      </c>
      <c r="R343" s="17">
        <f t="shared" ca="1" si="81"/>
        <v>3.8947859791571217E-3</v>
      </c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</row>
    <row r="344" spans="1:35" x14ac:dyDescent="0.2">
      <c r="A344" s="17"/>
      <c r="B344" s="17"/>
      <c r="C344" s="120"/>
      <c r="D344" s="121">
        <f t="shared" si="69"/>
        <v>0</v>
      </c>
      <c r="E344" s="121">
        <f t="shared" si="69"/>
        <v>0</v>
      </c>
      <c r="F344" s="34">
        <f t="shared" si="70"/>
        <v>0</v>
      </c>
      <c r="G344" s="34">
        <f t="shared" si="70"/>
        <v>0</v>
      </c>
      <c r="H344" s="34">
        <f t="shared" si="71"/>
        <v>0</v>
      </c>
      <c r="I344" s="34">
        <f t="shared" si="72"/>
        <v>0</v>
      </c>
      <c r="J344" s="34">
        <f t="shared" si="73"/>
        <v>0</v>
      </c>
      <c r="K344" s="34">
        <f t="shared" si="74"/>
        <v>0</v>
      </c>
      <c r="L344" s="34">
        <f t="shared" si="75"/>
        <v>0</v>
      </c>
      <c r="M344" s="34">
        <f t="shared" ca="1" si="80"/>
        <v>-3.8947859791571217E-3</v>
      </c>
      <c r="N344" s="34">
        <f t="shared" ca="1" si="76"/>
        <v>0</v>
      </c>
      <c r="O344" s="122">
        <f t="shared" ca="1" si="77"/>
        <v>0</v>
      </c>
      <c r="P344" s="34">
        <f t="shared" ca="1" si="78"/>
        <v>0</v>
      </c>
      <c r="Q344" s="34">
        <f t="shared" ca="1" si="79"/>
        <v>0</v>
      </c>
      <c r="R344" s="17">
        <f t="shared" ca="1" si="81"/>
        <v>3.8947859791571217E-3</v>
      </c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</row>
    <row r="345" spans="1:35" x14ac:dyDescent="0.2">
      <c r="A345" s="17"/>
      <c r="B345" s="17"/>
      <c r="C345" s="120"/>
      <c r="D345" s="121">
        <f t="shared" si="69"/>
        <v>0</v>
      </c>
      <c r="E345" s="121">
        <f t="shared" si="69"/>
        <v>0</v>
      </c>
      <c r="F345" s="34">
        <f t="shared" si="70"/>
        <v>0</v>
      </c>
      <c r="G345" s="34">
        <f t="shared" si="70"/>
        <v>0</v>
      </c>
      <c r="H345" s="34">
        <f t="shared" si="71"/>
        <v>0</v>
      </c>
      <c r="I345" s="34">
        <f t="shared" si="72"/>
        <v>0</v>
      </c>
      <c r="J345" s="34">
        <f t="shared" si="73"/>
        <v>0</v>
      </c>
      <c r="K345" s="34">
        <f t="shared" si="74"/>
        <v>0</v>
      </c>
      <c r="L345" s="34">
        <f t="shared" si="75"/>
        <v>0</v>
      </c>
      <c r="M345" s="34">
        <f t="shared" ca="1" si="80"/>
        <v>-3.8947859791571217E-3</v>
      </c>
      <c r="N345" s="34">
        <f t="shared" ca="1" si="76"/>
        <v>0</v>
      </c>
      <c r="O345" s="122">
        <f t="shared" ca="1" si="77"/>
        <v>0</v>
      </c>
      <c r="P345" s="34">
        <f t="shared" ca="1" si="78"/>
        <v>0</v>
      </c>
      <c r="Q345" s="34">
        <f t="shared" ca="1" si="79"/>
        <v>0</v>
      </c>
      <c r="R345" s="17">
        <f t="shared" ca="1" si="81"/>
        <v>3.8947859791571217E-3</v>
      </c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</row>
    <row r="346" spans="1:35" x14ac:dyDescent="0.2">
      <c r="A346" s="17"/>
      <c r="B346" s="17"/>
      <c r="C346" s="120"/>
      <c r="D346" s="121">
        <f t="shared" si="69"/>
        <v>0</v>
      </c>
      <c r="E346" s="121">
        <f t="shared" si="69"/>
        <v>0</v>
      </c>
      <c r="F346" s="34">
        <f t="shared" si="70"/>
        <v>0</v>
      </c>
      <c r="G346" s="34">
        <f t="shared" si="70"/>
        <v>0</v>
      </c>
      <c r="H346" s="34">
        <f t="shared" si="71"/>
        <v>0</v>
      </c>
      <c r="I346" s="34">
        <f t="shared" si="72"/>
        <v>0</v>
      </c>
      <c r="J346" s="34">
        <f t="shared" si="73"/>
        <v>0</v>
      </c>
      <c r="K346" s="34">
        <f t="shared" si="74"/>
        <v>0</v>
      </c>
      <c r="L346" s="34">
        <f t="shared" si="75"/>
        <v>0</v>
      </c>
      <c r="M346" s="34">
        <f t="shared" ca="1" si="80"/>
        <v>-3.8947859791571217E-3</v>
      </c>
      <c r="N346" s="34">
        <f t="shared" ca="1" si="76"/>
        <v>0</v>
      </c>
      <c r="O346" s="122">
        <f t="shared" ca="1" si="77"/>
        <v>0</v>
      </c>
      <c r="P346" s="34">
        <f t="shared" ca="1" si="78"/>
        <v>0</v>
      </c>
      <c r="Q346" s="34">
        <f t="shared" ca="1" si="79"/>
        <v>0</v>
      </c>
      <c r="R346" s="17">
        <f t="shared" ca="1" si="81"/>
        <v>3.8947859791571217E-3</v>
      </c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</row>
    <row r="347" spans="1:35" x14ac:dyDescent="0.2">
      <c r="A347" s="17"/>
      <c r="B347" s="17"/>
      <c r="C347" s="120"/>
      <c r="D347" s="121">
        <f t="shared" si="69"/>
        <v>0</v>
      </c>
      <c r="E347" s="121">
        <f t="shared" si="69"/>
        <v>0</v>
      </c>
      <c r="F347" s="34">
        <f t="shared" si="70"/>
        <v>0</v>
      </c>
      <c r="G347" s="34">
        <f t="shared" si="70"/>
        <v>0</v>
      </c>
      <c r="H347" s="34">
        <f t="shared" si="71"/>
        <v>0</v>
      </c>
      <c r="I347" s="34">
        <f t="shared" si="72"/>
        <v>0</v>
      </c>
      <c r="J347" s="34">
        <f t="shared" si="73"/>
        <v>0</v>
      </c>
      <c r="K347" s="34">
        <f t="shared" si="74"/>
        <v>0</v>
      </c>
      <c r="L347" s="34">
        <f t="shared" si="75"/>
        <v>0</v>
      </c>
      <c r="M347" s="34">
        <f t="shared" ca="1" si="80"/>
        <v>-3.8947859791571217E-3</v>
      </c>
      <c r="N347" s="34">
        <f t="shared" ca="1" si="76"/>
        <v>0</v>
      </c>
      <c r="O347" s="122">
        <f t="shared" ca="1" si="77"/>
        <v>0</v>
      </c>
      <c r="P347" s="34">
        <f t="shared" ca="1" si="78"/>
        <v>0</v>
      </c>
      <c r="Q347" s="34">
        <f t="shared" ca="1" si="79"/>
        <v>0</v>
      </c>
      <c r="R347" s="17">
        <f t="shared" ca="1" si="81"/>
        <v>3.8947859791571217E-3</v>
      </c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</row>
    <row r="348" spans="1:35" x14ac:dyDescent="0.2">
      <c r="A348" s="17"/>
      <c r="B348" s="17"/>
      <c r="C348" s="120"/>
      <c r="D348" s="121">
        <f t="shared" si="69"/>
        <v>0</v>
      </c>
      <c r="E348" s="121">
        <f t="shared" si="69"/>
        <v>0</v>
      </c>
      <c r="F348" s="34">
        <f t="shared" si="70"/>
        <v>0</v>
      </c>
      <c r="G348" s="34">
        <f t="shared" si="70"/>
        <v>0</v>
      </c>
      <c r="H348" s="34">
        <f t="shared" si="71"/>
        <v>0</v>
      </c>
      <c r="I348" s="34">
        <f t="shared" si="72"/>
        <v>0</v>
      </c>
      <c r="J348" s="34">
        <f t="shared" si="73"/>
        <v>0</v>
      </c>
      <c r="K348" s="34">
        <f t="shared" si="74"/>
        <v>0</v>
      </c>
      <c r="L348" s="34">
        <f t="shared" si="75"/>
        <v>0</v>
      </c>
      <c r="M348" s="34">
        <f t="shared" ca="1" si="80"/>
        <v>-3.8947859791571217E-3</v>
      </c>
      <c r="N348" s="34">
        <f t="shared" ca="1" si="76"/>
        <v>0</v>
      </c>
      <c r="O348" s="122">
        <f t="shared" ca="1" si="77"/>
        <v>0</v>
      </c>
      <c r="P348" s="34">
        <f t="shared" ca="1" si="78"/>
        <v>0</v>
      </c>
      <c r="Q348" s="34">
        <f t="shared" ca="1" si="79"/>
        <v>0</v>
      </c>
      <c r="R348" s="17">
        <f t="shared" ca="1" si="81"/>
        <v>3.8947859791571217E-3</v>
      </c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</row>
    <row r="349" spans="1:35" x14ac:dyDescent="0.2">
      <c r="A349" s="17"/>
      <c r="B349" s="17"/>
      <c r="C349" s="120"/>
      <c r="D349" s="121">
        <f t="shared" si="69"/>
        <v>0</v>
      </c>
      <c r="E349" s="121">
        <f t="shared" si="69"/>
        <v>0</v>
      </c>
      <c r="F349" s="34">
        <f t="shared" si="70"/>
        <v>0</v>
      </c>
      <c r="G349" s="34">
        <f t="shared" si="70"/>
        <v>0</v>
      </c>
      <c r="H349" s="34">
        <f t="shared" si="71"/>
        <v>0</v>
      </c>
      <c r="I349" s="34">
        <f t="shared" si="72"/>
        <v>0</v>
      </c>
      <c r="J349" s="34">
        <f t="shared" si="73"/>
        <v>0</v>
      </c>
      <c r="K349" s="34">
        <f t="shared" si="74"/>
        <v>0</v>
      </c>
      <c r="L349" s="34">
        <f t="shared" si="75"/>
        <v>0</v>
      </c>
      <c r="M349" s="34">
        <f t="shared" ca="1" si="80"/>
        <v>-3.8947859791571217E-3</v>
      </c>
      <c r="N349" s="34">
        <f t="shared" ca="1" si="76"/>
        <v>0</v>
      </c>
      <c r="O349" s="122">
        <f t="shared" ca="1" si="77"/>
        <v>0</v>
      </c>
      <c r="P349" s="34">
        <f t="shared" ca="1" si="78"/>
        <v>0</v>
      </c>
      <c r="Q349" s="34">
        <f t="shared" ca="1" si="79"/>
        <v>0</v>
      </c>
      <c r="R349" s="17">
        <f t="shared" ca="1" si="81"/>
        <v>3.8947859791571217E-3</v>
      </c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</row>
    <row r="350" spans="1:35" x14ac:dyDescent="0.2">
      <c r="A350" s="17"/>
      <c r="B350" s="17"/>
      <c r="C350" s="120"/>
      <c r="D350" s="121">
        <f t="shared" si="69"/>
        <v>0</v>
      </c>
      <c r="E350" s="121">
        <f t="shared" si="69"/>
        <v>0</v>
      </c>
      <c r="F350" s="34">
        <f t="shared" si="70"/>
        <v>0</v>
      </c>
      <c r="G350" s="34">
        <f t="shared" si="70"/>
        <v>0</v>
      </c>
      <c r="H350" s="34">
        <f t="shared" si="71"/>
        <v>0</v>
      </c>
      <c r="I350" s="34">
        <f t="shared" si="72"/>
        <v>0</v>
      </c>
      <c r="J350" s="34">
        <f t="shared" si="73"/>
        <v>0</v>
      </c>
      <c r="K350" s="34">
        <f t="shared" si="74"/>
        <v>0</v>
      </c>
      <c r="L350" s="34">
        <f t="shared" si="75"/>
        <v>0</v>
      </c>
      <c r="M350" s="34">
        <f t="shared" ca="1" si="80"/>
        <v>-3.8947859791571217E-3</v>
      </c>
      <c r="N350" s="34">
        <f t="shared" ca="1" si="76"/>
        <v>0</v>
      </c>
      <c r="O350" s="122">
        <f t="shared" ca="1" si="77"/>
        <v>0</v>
      </c>
      <c r="P350" s="34">
        <f t="shared" ca="1" si="78"/>
        <v>0</v>
      </c>
      <c r="Q350" s="34">
        <f t="shared" ca="1" si="79"/>
        <v>0</v>
      </c>
      <c r="R350" s="17">
        <f t="shared" ca="1" si="81"/>
        <v>3.8947859791571217E-3</v>
      </c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</row>
    <row r="351" spans="1:35" x14ac:dyDescent="0.2">
      <c r="A351" s="17"/>
      <c r="B351" s="17"/>
      <c r="C351" s="120"/>
      <c r="D351" s="121">
        <f t="shared" si="69"/>
        <v>0</v>
      </c>
      <c r="E351" s="121">
        <f t="shared" si="69"/>
        <v>0</v>
      </c>
      <c r="F351" s="34">
        <f t="shared" si="70"/>
        <v>0</v>
      </c>
      <c r="G351" s="34">
        <f t="shared" si="70"/>
        <v>0</v>
      </c>
      <c r="H351" s="34">
        <f t="shared" si="71"/>
        <v>0</v>
      </c>
      <c r="I351" s="34">
        <f t="shared" si="72"/>
        <v>0</v>
      </c>
      <c r="J351" s="34">
        <f t="shared" si="73"/>
        <v>0</v>
      </c>
      <c r="K351" s="34">
        <f t="shared" si="74"/>
        <v>0</v>
      </c>
      <c r="L351" s="34">
        <f t="shared" si="75"/>
        <v>0</v>
      </c>
      <c r="M351" s="34">
        <f t="shared" ca="1" si="80"/>
        <v>-3.8947859791571217E-3</v>
      </c>
      <c r="N351" s="34">
        <f t="shared" ca="1" si="76"/>
        <v>0</v>
      </c>
      <c r="O351" s="122">
        <f t="shared" ca="1" si="77"/>
        <v>0</v>
      </c>
      <c r="P351" s="34">
        <f t="shared" ca="1" si="78"/>
        <v>0</v>
      </c>
      <c r="Q351" s="34">
        <f t="shared" ca="1" si="79"/>
        <v>0</v>
      </c>
      <c r="R351" s="17">
        <f t="shared" ca="1" si="81"/>
        <v>3.8947859791571217E-3</v>
      </c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</row>
    <row r="352" spans="1:35" x14ac:dyDescent="0.2">
      <c r="A352" s="17"/>
      <c r="B352" s="17"/>
      <c r="C352" s="120"/>
      <c r="D352" s="121">
        <f t="shared" si="69"/>
        <v>0</v>
      </c>
      <c r="E352" s="121">
        <f t="shared" si="69"/>
        <v>0</v>
      </c>
      <c r="F352" s="34">
        <f t="shared" si="70"/>
        <v>0</v>
      </c>
      <c r="G352" s="34">
        <f t="shared" si="70"/>
        <v>0</v>
      </c>
      <c r="H352" s="34">
        <f t="shared" si="71"/>
        <v>0</v>
      </c>
      <c r="I352" s="34">
        <f t="shared" si="72"/>
        <v>0</v>
      </c>
      <c r="J352" s="34">
        <f t="shared" si="73"/>
        <v>0</v>
      </c>
      <c r="K352" s="34">
        <f t="shared" si="74"/>
        <v>0</v>
      </c>
      <c r="L352" s="34">
        <f t="shared" si="75"/>
        <v>0</v>
      </c>
      <c r="M352" s="34">
        <f t="shared" ca="1" si="80"/>
        <v>-3.8947859791571217E-3</v>
      </c>
      <c r="N352" s="34">
        <f t="shared" ca="1" si="76"/>
        <v>0</v>
      </c>
      <c r="O352" s="122">
        <f t="shared" ca="1" si="77"/>
        <v>0</v>
      </c>
      <c r="P352" s="34">
        <f t="shared" ca="1" si="78"/>
        <v>0</v>
      </c>
      <c r="Q352" s="34">
        <f t="shared" ca="1" si="79"/>
        <v>0</v>
      </c>
      <c r="R352" s="17">
        <f t="shared" ca="1" si="81"/>
        <v>3.8947859791571217E-3</v>
      </c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</row>
    <row r="353" spans="1:35" x14ac:dyDescent="0.2">
      <c r="A353" s="17"/>
      <c r="B353" s="17"/>
      <c r="C353" s="120"/>
      <c r="D353" s="121">
        <f t="shared" si="69"/>
        <v>0</v>
      </c>
      <c r="E353" s="121">
        <f t="shared" si="69"/>
        <v>0</v>
      </c>
      <c r="F353" s="34">
        <f t="shared" si="70"/>
        <v>0</v>
      </c>
      <c r="G353" s="34">
        <f t="shared" si="70"/>
        <v>0</v>
      </c>
      <c r="H353" s="34">
        <f t="shared" si="71"/>
        <v>0</v>
      </c>
      <c r="I353" s="34">
        <f t="shared" si="72"/>
        <v>0</v>
      </c>
      <c r="J353" s="34">
        <f t="shared" si="73"/>
        <v>0</v>
      </c>
      <c r="K353" s="34">
        <f t="shared" si="74"/>
        <v>0</v>
      </c>
      <c r="L353" s="34">
        <f t="shared" si="75"/>
        <v>0</v>
      </c>
      <c r="M353" s="34">
        <f t="shared" ca="1" si="80"/>
        <v>-3.8947859791571217E-3</v>
      </c>
      <c r="N353" s="34">
        <f t="shared" ca="1" si="76"/>
        <v>0</v>
      </c>
      <c r="O353" s="122">
        <f t="shared" ca="1" si="77"/>
        <v>0</v>
      </c>
      <c r="P353" s="34">
        <f t="shared" ca="1" si="78"/>
        <v>0</v>
      </c>
      <c r="Q353" s="34">
        <f t="shared" ca="1" si="79"/>
        <v>0</v>
      </c>
      <c r="R353" s="17">
        <f t="shared" ca="1" si="81"/>
        <v>3.8947859791571217E-3</v>
      </c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</row>
    <row r="354" spans="1:35" x14ac:dyDescent="0.2">
      <c r="A354" s="17"/>
      <c r="B354" s="17"/>
      <c r="C354" s="120"/>
      <c r="D354" s="121">
        <f t="shared" si="69"/>
        <v>0</v>
      </c>
      <c r="E354" s="121">
        <f t="shared" si="69"/>
        <v>0</v>
      </c>
      <c r="F354" s="34">
        <f t="shared" si="70"/>
        <v>0</v>
      </c>
      <c r="G354" s="34">
        <f t="shared" si="70"/>
        <v>0</v>
      </c>
      <c r="H354" s="34">
        <f t="shared" si="71"/>
        <v>0</v>
      </c>
      <c r="I354" s="34">
        <f t="shared" si="72"/>
        <v>0</v>
      </c>
      <c r="J354" s="34">
        <f t="shared" si="73"/>
        <v>0</v>
      </c>
      <c r="K354" s="34">
        <f t="shared" si="74"/>
        <v>0</v>
      </c>
      <c r="L354" s="34">
        <f t="shared" si="75"/>
        <v>0</v>
      </c>
      <c r="M354" s="34">
        <f t="shared" ca="1" si="80"/>
        <v>-3.8947859791571217E-3</v>
      </c>
      <c r="N354" s="34">
        <f t="shared" ca="1" si="76"/>
        <v>0</v>
      </c>
      <c r="O354" s="122">
        <f t="shared" ca="1" si="77"/>
        <v>0</v>
      </c>
      <c r="P354" s="34">
        <f t="shared" ca="1" si="78"/>
        <v>0</v>
      </c>
      <c r="Q354" s="34">
        <f t="shared" ca="1" si="79"/>
        <v>0</v>
      </c>
      <c r="R354" s="17">
        <f t="shared" ca="1" si="81"/>
        <v>3.8947859791571217E-3</v>
      </c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</row>
    <row r="355" spans="1:35" x14ac:dyDescent="0.2">
      <c r="A355" s="17"/>
      <c r="B355" s="17"/>
      <c r="C355" s="120"/>
      <c r="D355" s="121">
        <f t="shared" si="69"/>
        <v>0</v>
      </c>
      <c r="E355" s="121">
        <f t="shared" si="69"/>
        <v>0</v>
      </c>
      <c r="F355" s="34">
        <f t="shared" si="70"/>
        <v>0</v>
      </c>
      <c r="G355" s="34">
        <f t="shared" si="70"/>
        <v>0</v>
      </c>
      <c r="H355" s="34">
        <f t="shared" si="71"/>
        <v>0</v>
      </c>
      <c r="I355" s="34">
        <f t="shared" si="72"/>
        <v>0</v>
      </c>
      <c r="J355" s="34">
        <f t="shared" si="73"/>
        <v>0</v>
      </c>
      <c r="K355" s="34">
        <f t="shared" si="74"/>
        <v>0</v>
      </c>
      <c r="L355" s="34">
        <f t="shared" si="75"/>
        <v>0</v>
      </c>
      <c r="M355" s="34">
        <f t="shared" ca="1" si="80"/>
        <v>-3.8947859791571217E-3</v>
      </c>
      <c r="N355" s="34">
        <f t="shared" ca="1" si="76"/>
        <v>0</v>
      </c>
      <c r="O355" s="122">
        <f t="shared" ca="1" si="77"/>
        <v>0</v>
      </c>
      <c r="P355" s="34">
        <f t="shared" ca="1" si="78"/>
        <v>0</v>
      </c>
      <c r="Q355" s="34">
        <f t="shared" ca="1" si="79"/>
        <v>0</v>
      </c>
      <c r="R355" s="17">
        <f t="shared" ca="1" si="81"/>
        <v>3.8947859791571217E-3</v>
      </c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</row>
    <row r="356" spans="1:35" x14ac:dyDescent="0.2">
      <c r="A356" s="17"/>
      <c r="B356" s="17"/>
      <c r="C356" s="120"/>
      <c r="D356" s="121">
        <f t="shared" si="69"/>
        <v>0</v>
      </c>
      <c r="E356" s="121">
        <f t="shared" si="69"/>
        <v>0</v>
      </c>
      <c r="F356" s="34">
        <f t="shared" si="70"/>
        <v>0</v>
      </c>
      <c r="G356" s="34">
        <f t="shared" si="70"/>
        <v>0</v>
      </c>
      <c r="H356" s="34">
        <f t="shared" si="71"/>
        <v>0</v>
      </c>
      <c r="I356" s="34">
        <f t="shared" si="72"/>
        <v>0</v>
      </c>
      <c r="J356" s="34">
        <f t="shared" si="73"/>
        <v>0</v>
      </c>
      <c r="K356" s="34">
        <f t="shared" si="74"/>
        <v>0</v>
      </c>
      <c r="L356" s="34">
        <f t="shared" si="75"/>
        <v>0</v>
      </c>
      <c r="M356" s="34">
        <f t="shared" ca="1" si="80"/>
        <v>-3.8947859791571217E-3</v>
      </c>
      <c r="N356" s="34">
        <f t="shared" ca="1" si="76"/>
        <v>0</v>
      </c>
      <c r="O356" s="122">
        <f t="shared" ca="1" si="77"/>
        <v>0</v>
      </c>
      <c r="P356" s="34">
        <f t="shared" ca="1" si="78"/>
        <v>0</v>
      </c>
      <c r="Q356" s="34">
        <f t="shared" ca="1" si="79"/>
        <v>0</v>
      </c>
      <c r="R356" s="17">
        <f t="shared" ca="1" si="81"/>
        <v>3.8947859791571217E-3</v>
      </c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</row>
    <row r="357" spans="1:35" x14ac:dyDescent="0.2">
      <c r="A357" s="17"/>
      <c r="B357" s="17"/>
      <c r="C357" s="120"/>
      <c r="D357" s="121">
        <f t="shared" si="69"/>
        <v>0</v>
      </c>
      <c r="E357" s="121">
        <f t="shared" si="69"/>
        <v>0</v>
      </c>
      <c r="F357" s="34">
        <f t="shared" si="70"/>
        <v>0</v>
      </c>
      <c r="G357" s="34">
        <f t="shared" si="70"/>
        <v>0</v>
      </c>
      <c r="H357" s="34">
        <f t="shared" si="71"/>
        <v>0</v>
      </c>
      <c r="I357" s="34">
        <f t="shared" si="72"/>
        <v>0</v>
      </c>
      <c r="J357" s="34">
        <f t="shared" si="73"/>
        <v>0</v>
      </c>
      <c r="K357" s="34">
        <f t="shared" si="74"/>
        <v>0</v>
      </c>
      <c r="L357" s="34">
        <f t="shared" si="75"/>
        <v>0</v>
      </c>
      <c r="M357" s="34">
        <f t="shared" ca="1" si="80"/>
        <v>-3.8947859791571217E-3</v>
      </c>
      <c r="N357" s="34">
        <f t="shared" ca="1" si="76"/>
        <v>0</v>
      </c>
      <c r="O357" s="122">
        <f t="shared" ca="1" si="77"/>
        <v>0</v>
      </c>
      <c r="P357" s="34">
        <f t="shared" ca="1" si="78"/>
        <v>0</v>
      </c>
      <c r="Q357" s="34">
        <f t="shared" ca="1" si="79"/>
        <v>0</v>
      </c>
      <c r="R357" s="17">
        <f t="shared" ca="1" si="81"/>
        <v>3.8947859791571217E-3</v>
      </c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</row>
    <row r="358" spans="1:35" x14ac:dyDescent="0.2">
      <c r="A358" s="17"/>
      <c r="B358" s="17"/>
      <c r="C358" s="120"/>
      <c r="D358" s="121">
        <f t="shared" si="69"/>
        <v>0</v>
      </c>
      <c r="E358" s="121">
        <f t="shared" si="69"/>
        <v>0</v>
      </c>
      <c r="F358" s="34">
        <f t="shared" si="70"/>
        <v>0</v>
      </c>
      <c r="G358" s="34">
        <f t="shared" si="70"/>
        <v>0</v>
      </c>
      <c r="H358" s="34">
        <f t="shared" si="71"/>
        <v>0</v>
      </c>
      <c r="I358" s="34">
        <f t="shared" si="72"/>
        <v>0</v>
      </c>
      <c r="J358" s="34">
        <f t="shared" si="73"/>
        <v>0</v>
      </c>
      <c r="K358" s="34">
        <f t="shared" si="74"/>
        <v>0</v>
      </c>
      <c r="L358" s="34">
        <f t="shared" si="75"/>
        <v>0</v>
      </c>
      <c r="M358" s="34">
        <f t="shared" ca="1" si="80"/>
        <v>-3.8947859791571217E-3</v>
      </c>
      <c r="N358" s="34">
        <f t="shared" ca="1" si="76"/>
        <v>0</v>
      </c>
      <c r="O358" s="122">
        <f t="shared" ca="1" si="77"/>
        <v>0</v>
      </c>
      <c r="P358" s="34">
        <f t="shared" ca="1" si="78"/>
        <v>0</v>
      </c>
      <c r="Q358" s="34">
        <f t="shared" ca="1" si="79"/>
        <v>0</v>
      </c>
      <c r="R358" s="17">
        <f t="shared" ca="1" si="81"/>
        <v>3.8947859791571217E-3</v>
      </c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</row>
    <row r="359" spans="1:35" x14ac:dyDescent="0.2">
      <c r="A359" s="17"/>
      <c r="B359" s="17"/>
      <c r="C359" s="120"/>
      <c r="D359" s="121">
        <f t="shared" si="69"/>
        <v>0</v>
      </c>
      <c r="E359" s="121">
        <f t="shared" si="69"/>
        <v>0</v>
      </c>
      <c r="F359" s="34">
        <f t="shared" si="70"/>
        <v>0</v>
      </c>
      <c r="G359" s="34">
        <f t="shared" si="70"/>
        <v>0</v>
      </c>
      <c r="H359" s="34">
        <f t="shared" si="71"/>
        <v>0</v>
      </c>
      <c r="I359" s="34">
        <f t="shared" si="72"/>
        <v>0</v>
      </c>
      <c r="J359" s="34">
        <f t="shared" si="73"/>
        <v>0</v>
      </c>
      <c r="K359" s="34">
        <f t="shared" si="74"/>
        <v>0</v>
      </c>
      <c r="L359" s="34">
        <f t="shared" si="75"/>
        <v>0</v>
      </c>
      <c r="M359" s="34">
        <f t="shared" ca="1" si="80"/>
        <v>-3.8947859791571217E-3</v>
      </c>
      <c r="N359" s="34">
        <f t="shared" ca="1" si="76"/>
        <v>0</v>
      </c>
      <c r="O359" s="122">
        <f t="shared" ca="1" si="77"/>
        <v>0</v>
      </c>
      <c r="P359" s="34">
        <f t="shared" ca="1" si="78"/>
        <v>0</v>
      </c>
      <c r="Q359" s="34">
        <f t="shared" ca="1" si="79"/>
        <v>0</v>
      </c>
      <c r="R359" s="17">
        <f t="shared" ca="1" si="81"/>
        <v>3.8947859791571217E-3</v>
      </c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</row>
    <row r="360" spans="1:35" x14ac:dyDescent="0.2">
      <c r="A360" s="17"/>
      <c r="B360" s="17"/>
      <c r="C360" s="120"/>
      <c r="D360" s="121">
        <f t="shared" si="69"/>
        <v>0</v>
      </c>
      <c r="E360" s="121">
        <f t="shared" si="69"/>
        <v>0</v>
      </c>
      <c r="F360" s="34">
        <f t="shared" si="70"/>
        <v>0</v>
      </c>
      <c r="G360" s="34">
        <f t="shared" si="70"/>
        <v>0</v>
      </c>
      <c r="H360" s="34">
        <f t="shared" si="71"/>
        <v>0</v>
      </c>
      <c r="I360" s="34">
        <f t="shared" si="72"/>
        <v>0</v>
      </c>
      <c r="J360" s="34">
        <f t="shared" si="73"/>
        <v>0</v>
      </c>
      <c r="K360" s="34">
        <f t="shared" si="74"/>
        <v>0</v>
      </c>
      <c r="L360" s="34">
        <f t="shared" si="75"/>
        <v>0</v>
      </c>
      <c r="M360" s="34">
        <f t="shared" ca="1" si="80"/>
        <v>-3.8947859791571217E-3</v>
      </c>
      <c r="N360" s="34">
        <f t="shared" ca="1" si="76"/>
        <v>0</v>
      </c>
      <c r="O360" s="122">
        <f t="shared" ca="1" si="77"/>
        <v>0</v>
      </c>
      <c r="P360" s="34">
        <f t="shared" ca="1" si="78"/>
        <v>0</v>
      </c>
      <c r="Q360" s="34">
        <f t="shared" ca="1" si="79"/>
        <v>0</v>
      </c>
      <c r="R360" s="17">
        <f t="shared" ca="1" si="81"/>
        <v>3.8947859791571217E-3</v>
      </c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</row>
    <row r="361" spans="1:35" x14ac:dyDescent="0.2">
      <c r="A361" s="17"/>
      <c r="B361" s="17"/>
      <c r="C361" s="120"/>
      <c r="D361" s="121">
        <f t="shared" si="69"/>
        <v>0</v>
      </c>
      <c r="E361" s="121">
        <f t="shared" si="69"/>
        <v>0</v>
      </c>
      <c r="F361" s="34">
        <f t="shared" si="70"/>
        <v>0</v>
      </c>
      <c r="G361" s="34">
        <f t="shared" si="70"/>
        <v>0</v>
      </c>
      <c r="H361" s="34">
        <f t="shared" si="71"/>
        <v>0</v>
      </c>
      <c r="I361" s="34">
        <f t="shared" si="72"/>
        <v>0</v>
      </c>
      <c r="J361" s="34">
        <f t="shared" si="73"/>
        <v>0</v>
      </c>
      <c r="K361" s="34">
        <f t="shared" si="74"/>
        <v>0</v>
      </c>
      <c r="L361" s="34">
        <f t="shared" si="75"/>
        <v>0</v>
      </c>
      <c r="M361" s="34">
        <f t="shared" ca="1" si="80"/>
        <v>-3.8947859791571217E-3</v>
      </c>
      <c r="N361" s="34">
        <f t="shared" ca="1" si="76"/>
        <v>0</v>
      </c>
      <c r="O361" s="122">
        <f t="shared" ca="1" si="77"/>
        <v>0</v>
      </c>
      <c r="P361" s="34">
        <f t="shared" ca="1" si="78"/>
        <v>0</v>
      </c>
      <c r="Q361" s="34">
        <f t="shared" ca="1" si="79"/>
        <v>0</v>
      </c>
      <c r="R361" s="17">
        <f t="shared" ca="1" si="81"/>
        <v>3.8947859791571217E-3</v>
      </c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</row>
    <row r="362" spans="1:35" x14ac:dyDescent="0.2">
      <c r="A362" s="17"/>
      <c r="B362" s="17"/>
      <c r="C362" s="120"/>
      <c r="D362" s="121">
        <f t="shared" si="69"/>
        <v>0</v>
      </c>
      <c r="E362" s="121">
        <f t="shared" si="69"/>
        <v>0</v>
      </c>
      <c r="F362" s="34">
        <f t="shared" si="70"/>
        <v>0</v>
      </c>
      <c r="G362" s="34">
        <f t="shared" si="70"/>
        <v>0</v>
      </c>
      <c r="H362" s="34">
        <f t="shared" si="71"/>
        <v>0</v>
      </c>
      <c r="I362" s="34">
        <f t="shared" si="72"/>
        <v>0</v>
      </c>
      <c r="J362" s="34">
        <f t="shared" si="73"/>
        <v>0</v>
      </c>
      <c r="K362" s="34">
        <f t="shared" si="74"/>
        <v>0</v>
      </c>
      <c r="L362" s="34">
        <f t="shared" si="75"/>
        <v>0</v>
      </c>
      <c r="M362" s="34">
        <f t="shared" ca="1" si="80"/>
        <v>-3.8947859791571217E-3</v>
      </c>
      <c r="N362" s="34">
        <f t="shared" ca="1" si="76"/>
        <v>0</v>
      </c>
      <c r="O362" s="122">
        <f t="shared" ca="1" si="77"/>
        <v>0</v>
      </c>
      <c r="P362" s="34">
        <f t="shared" ca="1" si="78"/>
        <v>0</v>
      </c>
      <c r="Q362" s="34">
        <f t="shared" ca="1" si="79"/>
        <v>0</v>
      </c>
      <c r="R362" s="17">
        <f t="shared" ca="1" si="81"/>
        <v>3.8947859791571217E-3</v>
      </c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</row>
    <row r="363" spans="1:35" x14ac:dyDescent="0.2">
      <c r="A363" s="17"/>
      <c r="B363" s="17"/>
      <c r="C363" s="120"/>
      <c r="D363" s="121">
        <f t="shared" si="69"/>
        <v>0</v>
      </c>
      <c r="E363" s="121">
        <f t="shared" si="69"/>
        <v>0</v>
      </c>
      <c r="F363" s="34">
        <f t="shared" si="70"/>
        <v>0</v>
      </c>
      <c r="G363" s="34">
        <f t="shared" si="70"/>
        <v>0</v>
      </c>
      <c r="H363" s="34">
        <f t="shared" si="71"/>
        <v>0</v>
      </c>
      <c r="I363" s="34">
        <f t="shared" si="72"/>
        <v>0</v>
      </c>
      <c r="J363" s="34">
        <f t="shared" si="73"/>
        <v>0</v>
      </c>
      <c r="K363" s="34">
        <f t="shared" si="74"/>
        <v>0</v>
      </c>
      <c r="L363" s="34">
        <f t="shared" si="75"/>
        <v>0</v>
      </c>
      <c r="M363" s="34">
        <f t="shared" ca="1" si="80"/>
        <v>-3.8947859791571217E-3</v>
      </c>
      <c r="N363" s="34">
        <f t="shared" ca="1" si="76"/>
        <v>0</v>
      </c>
      <c r="O363" s="122">
        <f t="shared" ca="1" si="77"/>
        <v>0</v>
      </c>
      <c r="P363" s="34">
        <f t="shared" ca="1" si="78"/>
        <v>0</v>
      </c>
      <c r="Q363" s="34">
        <f t="shared" ca="1" si="79"/>
        <v>0</v>
      </c>
      <c r="R363" s="17">
        <f t="shared" ca="1" si="81"/>
        <v>3.8947859791571217E-3</v>
      </c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</row>
    <row r="364" spans="1:35" x14ac:dyDescent="0.2">
      <c r="A364" s="17"/>
      <c r="B364" s="17"/>
      <c r="C364" s="120"/>
      <c r="D364" s="121">
        <f t="shared" si="69"/>
        <v>0</v>
      </c>
      <c r="E364" s="121">
        <f t="shared" si="69"/>
        <v>0</v>
      </c>
      <c r="F364" s="34">
        <f t="shared" si="70"/>
        <v>0</v>
      </c>
      <c r="G364" s="34">
        <f t="shared" si="70"/>
        <v>0</v>
      </c>
      <c r="H364" s="34">
        <f t="shared" si="71"/>
        <v>0</v>
      </c>
      <c r="I364" s="34">
        <f t="shared" si="72"/>
        <v>0</v>
      </c>
      <c r="J364" s="34">
        <f t="shared" si="73"/>
        <v>0</v>
      </c>
      <c r="K364" s="34">
        <f t="shared" si="74"/>
        <v>0</v>
      </c>
      <c r="L364" s="34">
        <f t="shared" si="75"/>
        <v>0</v>
      </c>
      <c r="M364" s="34">
        <f t="shared" ca="1" si="80"/>
        <v>-3.8947859791571217E-3</v>
      </c>
      <c r="N364" s="34">
        <f t="shared" ca="1" si="76"/>
        <v>0</v>
      </c>
      <c r="O364" s="122">
        <f t="shared" ca="1" si="77"/>
        <v>0</v>
      </c>
      <c r="P364" s="34">
        <f t="shared" ca="1" si="78"/>
        <v>0</v>
      </c>
      <c r="Q364" s="34">
        <f t="shared" ca="1" si="79"/>
        <v>0</v>
      </c>
      <c r="R364" s="17">
        <f t="shared" ca="1" si="81"/>
        <v>3.8947859791571217E-3</v>
      </c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</row>
    <row r="365" spans="1:35" x14ac:dyDescent="0.2">
      <c r="A365" s="17"/>
      <c r="B365" s="17"/>
      <c r="C365" s="120"/>
      <c r="D365" s="121">
        <f t="shared" si="69"/>
        <v>0</v>
      </c>
      <c r="E365" s="121">
        <f t="shared" si="69"/>
        <v>0</v>
      </c>
      <c r="F365" s="34">
        <f t="shared" si="70"/>
        <v>0</v>
      </c>
      <c r="G365" s="34">
        <f t="shared" si="70"/>
        <v>0</v>
      </c>
      <c r="H365" s="34">
        <f t="shared" si="71"/>
        <v>0</v>
      </c>
      <c r="I365" s="34">
        <f t="shared" si="72"/>
        <v>0</v>
      </c>
      <c r="J365" s="34">
        <f t="shared" si="73"/>
        <v>0</v>
      </c>
      <c r="K365" s="34">
        <f t="shared" si="74"/>
        <v>0</v>
      </c>
      <c r="L365" s="34">
        <f t="shared" si="75"/>
        <v>0</v>
      </c>
      <c r="M365" s="34">
        <f t="shared" ca="1" si="80"/>
        <v>-3.8947859791571217E-3</v>
      </c>
      <c r="N365" s="34">
        <f t="shared" ca="1" si="76"/>
        <v>0</v>
      </c>
      <c r="O365" s="122">
        <f t="shared" ca="1" si="77"/>
        <v>0</v>
      </c>
      <c r="P365" s="34">
        <f t="shared" ca="1" si="78"/>
        <v>0</v>
      </c>
      <c r="Q365" s="34">
        <f t="shared" ca="1" si="79"/>
        <v>0</v>
      </c>
      <c r="R365" s="17">
        <f t="shared" ca="1" si="81"/>
        <v>3.8947859791571217E-3</v>
      </c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</row>
    <row r="366" spans="1:35" x14ac:dyDescent="0.2">
      <c r="A366" s="17"/>
      <c r="B366" s="17"/>
      <c r="C366" s="120"/>
      <c r="D366" s="121">
        <f t="shared" si="69"/>
        <v>0</v>
      </c>
      <c r="E366" s="121">
        <f t="shared" si="69"/>
        <v>0</v>
      </c>
      <c r="F366" s="34">
        <f t="shared" si="70"/>
        <v>0</v>
      </c>
      <c r="G366" s="34">
        <f t="shared" si="70"/>
        <v>0</v>
      </c>
      <c r="H366" s="34">
        <f t="shared" si="71"/>
        <v>0</v>
      </c>
      <c r="I366" s="34">
        <f t="shared" si="72"/>
        <v>0</v>
      </c>
      <c r="J366" s="34">
        <f t="shared" si="73"/>
        <v>0</v>
      </c>
      <c r="K366" s="34">
        <f t="shared" si="74"/>
        <v>0</v>
      </c>
      <c r="L366" s="34">
        <f t="shared" si="75"/>
        <v>0</v>
      </c>
      <c r="M366" s="34">
        <f t="shared" ca="1" si="80"/>
        <v>-3.8947859791571217E-3</v>
      </c>
      <c r="N366" s="34">
        <f t="shared" ca="1" si="76"/>
        <v>0</v>
      </c>
      <c r="O366" s="122">
        <f t="shared" ca="1" si="77"/>
        <v>0</v>
      </c>
      <c r="P366" s="34">
        <f t="shared" ca="1" si="78"/>
        <v>0</v>
      </c>
      <c r="Q366" s="34">
        <f t="shared" ca="1" si="79"/>
        <v>0</v>
      </c>
      <c r="R366" s="17">
        <f t="shared" ca="1" si="81"/>
        <v>3.8947859791571217E-3</v>
      </c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</row>
    <row r="367" spans="1:35" x14ac:dyDescent="0.2">
      <c r="A367" s="17"/>
      <c r="B367" s="17"/>
      <c r="C367" s="120"/>
      <c r="D367" s="121">
        <f t="shared" si="69"/>
        <v>0</v>
      </c>
      <c r="E367" s="121">
        <f t="shared" si="69"/>
        <v>0</v>
      </c>
      <c r="F367" s="34">
        <f t="shared" si="70"/>
        <v>0</v>
      </c>
      <c r="G367" s="34">
        <f t="shared" si="70"/>
        <v>0</v>
      </c>
      <c r="H367" s="34">
        <f t="shared" si="71"/>
        <v>0</v>
      </c>
      <c r="I367" s="34">
        <f t="shared" si="72"/>
        <v>0</v>
      </c>
      <c r="J367" s="34">
        <f t="shared" si="73"/>
        <v>0</v>
      </c>
      <c r="K367" s="34">
        <f t="shared" si="74"/>
        <v>0</v>
      </c>
      <c r="L367" s="34">
        <f t="shared" si="75"/>
        <v>0</v>
      </c>
      <c r="M367" s="34">
        <f t="shared" ca="1" si="80"/>
        <v>-3.8947859791571217E-3</v>
      </c>
      <c r="N367" s="34">
        <f t="shared" ca="1" si="76"/>
        <v>0</v>
      </c>
      <c r="O367" s="122">
        <f t="shared" ca="1" si="77"/>
        <v>0</v>
      </c>
      <c r="P367" s="34">
        <f t="shared" ca="1" si="78"/>
        <v>0</v>
      </c>
      <c r="Q367" s="34">
        <f t="shared" ca="1" si="79"/>
        <v>0</v>
      </c>
      <c r="R367" s="17">
        <f t="shared" ca="1" si="81"/>
        <v>3.8947859791571217E-3</v>
      </c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</row>
    <row r="368" spans="1:35" x14ac:dyDescent="0.2">
      <c r="A368" s="17"/>
      <c r="B368" s="17"/>
      <c r="C368" s="120"/>
      <c r="D368" s="121">
        <f t="shared" si="69"/>
        <v>0</v>
      </c>
      <c r="E368" s="121">
        <f t="shared" si="69"/>
        <v>0</v>
      </c>
      <c r="F368" s="34">
        <f t="shared" si="70"/>
        <v>0</v>
      </c>
      <c r="G368" s="34">
        <f t="shared" si="70"/>
        <v>0</v>
      </c>
      <c r="H368" s="34">
        <f t="shared" si="71"/>
        <v>0</v>
      </c>
      <c r="I368" s="34">
        <f t="shared" si="72"/>
        <v>0</v>
      </c>
      <c r="J368" s="34">
        <f t="shared" si="73"/>
        <v>0</v>
      </c>
      <c r="K368" s="34">
        <f t="shared" si="74"/>
        <v>0</v>
      </c>
      <c r="L368" s="34">
        <f t="shared" si="75"/>
        <v>0</v>
      </c>
      <c r="M368" s="34">
        <f t="shared" ca="1" si="80"/>
        <v>-3.8947859791571217E-3</v>
      </c>
      <c r="N368" s="34">
        <f t="shared" ca="1" si="76"/>
        <v>0</v>
      </c>
      <c r="O368" s="122">
        <f t="shared" ca="1" si="77"/>
        <v>0</v>
      </c>
      <c r="P368" s="34">
        <f t="shared" ca="1" si="78"/>
        <v>0</v>
      </c>
      <c r="Q368" s="34">
        <f t="shared" ca="1" si="79"/>
        <v>0</v>
      </c>
      <c r="R368" s="17">
        <f t="shared" ca="1" si="81"/>
        <v>3.8947859791571217E-3</v>
      </c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</row>
    <row r="369" spans="1:35" x14ac:dyDescent="0.2">
      <c r="A369" s="17"/>
      <c r="B369" s="17"/>
      <c r="C369" s="120"/>
      <c r="D369" s="121">
        <f t="shared" si="69"/>
        <v>0</v>
      </c>
      <c r="E369" s="121">
        <f t="shared" si="69"/>
        <v>0</v>
      </c>
      <c r="F369" s="34">
        <f t="shared" si="70"/>
        <v>0</v>
      </c>
      <c r="G369" s="34">
        <f t="shared" si="70"/>
        <v>0</v>
      </c>
      <c r="H369" s="34">
        <f t="shared" si="71"/>
        <v>0</v>
      </c>
      <c r="I369" s="34">
        <f t="shared" si="72"/>
        <v>0</v>
      </c>
      <c r="J369" s="34">
        <f t="shared" si="73"/>
        <v>0</v>
      </c>
      <c r="K369" s="34">
        <f t="shared" si="74"/>
        <v>0</v>
      </c>
      <c r="L369" s="34">
        <f t="shared" si="75"/>
        <v>0</v>
      </c>
      <c r="M369" s="34">
        <f t="shared" ca="1" si="80"/>
        <v>-3.8947859791571217E-3</v>
      </c>
      <c r="N369" s="34">
        <f t="shared" ca="1" si="76"/>
        <v>0</v>
      </c>
      <c r="O369" s="122">
        <f t="shared" ca="1" si="77"/>
        <v>0</v>
      </c>
      <c r="P369" s="34">
        <f t="shared" ca="1" si="78"/>
        <v>0</v>
      </c>
      <c r="Q369" s="34">
        <f t="shared" ca="1" si="79"/>
        <v>0</v>
      </c>
      <c r="R369" s="17">
        <f t="shared" ca="1" si="81"/>
        <v>3.8947859791571217E-3</v>
      </c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</row>
    <row r="370" spans="1:35" x14ac:dyDescent="0.2">
      <c r="A370" s="17"/>
      <c r="B370" s="17"/>
      <c r="C370" s="120"/>
      <c r="D370" s="121">
        <f t="shared" si="69"/>
        <v>0</v>
      </c>
      <c r="E370" s="121">
        <f t="shared" si="69"/>
        <v>0</v>
      </c>
      <c r="F370" s="34">
        <f t="shared" si="70"/>
        <v>0</v>
      </c>
      <c r="G370" s="34">
        <f t="shared" si="70"/>
        <v>0</v>
      </c>
      <c r="H370" s="34">
        <f t="shared" si="71"/>
        <v>0</v>
      </c>
      <c r="I370" s="34">
        <f t="shared" si="72"/>
        <v>0</v>
      </c>
      <c r="J370" s="34">
        <f t="shared" si="73"/>
        <v>0</v>
      </c>
      <c r="K370" s="34">
        <f t="shared" si="74"/>
        <v>0</v>
      </c>
      <c r="L370" s="34">
        <f t="shared" si="75"/>
        <v>0</v>
      </c>
      <c r="M370" s="34">
        <f t="shared" ca="1" si="80"/>
        <v>-3.8947859791571217E-3</v>
      </c>
      <c r="N370" s="34">
        <f t="shared" ca="1" si="76"/>
        <v>0</v>
      </c>
      <c r="O370" s="122">
        <f t="shared" ca="1" si="77"/>
        <v>0</v>
      </c>
      <c r="P370" s="34">
        <f t="shared" ca="1" si="78"/>
        <v>0</v>
      </c>
      <c r="Q370" s="34">
        <f t="shared" ca="1" si="79"/>
        <v>0</v>
      </c>
      <c r="R370" s="17">
        <f t="shared" ca="1" si="81"/>
        <v>3.8947859791571217E-3</v>
      </c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</row>
    <row r="371" spans="1:35" x14ac:dyDescent="0.2">
      <c r="A371" s="17"/>
      <c r="B371" s="17"/>
      <c r="C371" s="120"/>
      <c r="D371" s="121">
        <f t="shared" si="69"/>
        <v>0</v>
      </c>
      <c r="E371" s="121">
        <f t="shared" si="69"/>
        <v>0</v>
      </c>
      <c r="F371" s="34">
        <f t="shared" si="70"/>
        <v>0</v>
      </c>
      <c r="G371" s="34">
        <f t="shared" si="70"/>
        <v>0</v>
      </c>
      <c r="H371" s="34">
        <f t="shared" si="71"/>
        <v>0</v>
      </c>
      <c r="I371" s="34">
        <f t="shared" si="72"/>
        <v>0</v>
      </c>
      <c r="J371" s="34">
        <f t="shared" si="73"/>
        <v>0</v>
      </c>
      <c r="K371" s="34">
        <f t="shared" si="74"/>
        <v>0</v>
      </c>
      <c r="L371" s="34">
        <f t="shared" si="75"/>
        <v>0</v>
      </c>
      <c r="M371" s="34">
        <f t="shared" ca="1" si="80"/>
        <v>-3.8947859791571217E-3</v>
      </c>
      <c r="N371" s="34">
        <f t="shared" ca="1" si="76"/>
        <v>0</v>
      </c>
      <c r="O371" s="122">
        <f t="shared" ca="1" si="77"/>
        <v>0</v>
      </c>
      <c r="P371" s="34">
        <f t="shared" ca="1" si="78"/>
        <v>0</v>
      </c>
      <c r="Q371" s="34">
        <f t="shared" ca="1" si="79"/>
        <v>0</v>
      </c>
      <c r="R371" s="17">
        <f t="shared" ca="1" si="81"/>
        <v>3.8947859791571217E-3</v>
      </c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</row>
    <row r="372" spans="1:35" x14ac:dyDescent="0.2">
      <c r="A372" s="17"/>
      <c r="B372" s="17"/>
      <c r="C372" s="120"/>
      <c r="D372" s="121">
        <f t="shared" si="69"/>
        <v>0</v>
      </c>
      <c r="E372" s="121">
        <f t="shared" si="69"/>
        <v>0</v>
      </c>
      <c r="F372" s="34">
        <f t="shared" si="70"/>
        <v>0</v>
      </c>
      <c r="G372" s="34">
        <f t="shared" si="70"/>
        <v>0</v>
      </c>
      <c r="H372" s="34">
        <f t="shared" si="71"/>
        <v>0</v>
      </c>
      <c r="I372" s="34">
        <f t="shared" si="72"/>
        <v>0</v>
      </c>
      <c r="J372" s="34">
        <f t="shared" si="73"/>
        <v>0</v>
      </c>
      <c r="K372" s="34">
        <f t="shared" si="74"/>
        <v>0</v>
      </c>
      <c r="L372" s="34">
        <f t="shared" si="75"/>
        <v>0</v>
      </c>
      <c r="M372" s="34">
        <f t="shared" ca="1" si="80"/>
        <v>-3.8947859791571217E-3</v>
      </c>
      <c r="N372" s="34">
        <f t="shared" ca="1" si="76"/>
        <v>0</v>
      </c>
      <c r="O372" s="122">
        <f t="shared" ca="1" si="77"/>
        <v>0</v>
      </c>
      <c r="P372" s="34">
        <f t="shared" ca="1" si="78"/>
        <v>0</v>
      </c>
      <c r="Q372" s="34">
        <f t="shared" ca="1" si="79"/>
        <v>0</v>
      </c>
      <c r="R372" s="17">
        <f t="shared" ca="1" si="81"/>
        <v>3.8947859791571217E-3</v>
      </c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</row>
    <row r="373" spans="1:35" x14ac:dyDescent="0.2">
      <c r="A373" s="17"/>
      <c r="B373" s="17"/>
      <c r="C373" s="120"/>
      <c r="D373" s="121">
        <f t="shared" si="69"/>
        <v>0</v>
      </c>
      <c r="E373" s="121">
        <f t="shared" si="69"/>
        <v>0</v>
      </c>
      <c r="F373" s="34">
        <f t="shared" si="70"/>
        <v>0</v>
      </c>
      <c r="G373" s="34">
        <f t="shared" si="70"/>
        <v>0</v>
      </c>
      <c r="H373" s="34">
        <f t="shared" si="71"/>
        <v>0</v>
      </c>
      <c r="I373" s="34">
        <f t="shared" si="72"/>
        <v>0</v>
      </c>
      <c r="J373" s="34">
        <f t="shared" si="73"/>
        <v>0</v>
      </c>
      <c r="K373" s="34">
        <f t="shared" si="74"/>
        <v>0</v>
      </c>
      <c r="L373" s="34">
        <f t="shared" si="75"/>
        <v>0</v>
      </c>
      <c r="M373" s="34">
        <f t="shared" ca="1" si="80"/>
        <v>-3.8947859791571217E-3</v>
      </c>
      <c r="N373" s="34">
        <f t="shared" ca="1" si="76"/>
        <v>0</v>
      </c>
      <c r="O373" s="122">
        <f t="shared" ca="1" si="77"/>
        <v>0</v>
      </c>
      <c r="P373" s="34">
        <f t="shared" ca="1" si="78"/>
        <v>0</v>
      </c>
      <c r="Q373" s="34">
        <f t="shared" ca="1" si="79"/>
        <v>0</v>
      </c>
      <c r="R373" s="17">
        <f t="shared" ca="1" si="81"/>
        <v>3.8947859791571217E-3</v>
      </c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</row>
    <row r="374" spans="1:35" x14ac:dyDescent="0.2">
      <c r="A374" s="17"/>
      <c r="B374" s="17"/>
      <c r="C374" s="120"/>
      <c r="D374" s="121">
        <f t="shared" si="69"/>
        <v>0</v>
      </c>
      <c r="E374" s="121">
        <f t="shared" si="69"/>
        <v>0</v>
      </c>
      <c r="F374" s="34">
        <f t="shared" si="70"/>
        <v>0</v>
      </c>
      <c r="G374" s="34">
        <f t="shared" si="70"/>
        <v>0</v>
      </c>
      <c r="H374" s="34">
        <f t="shared" si="71"/>
        <v>0</v>
      </c>
      <c r="I374" s="34">
        <f t="shared" si="72"/>
        <v>0</v>
      </c>
      <c r="J374" s="34">
        <f t="shared" si="73"/>
        <v>0</v>
      </c>
      <c r="K374" s="34">
        <f t="shared" si="74"/>
        <v>0</v>
      </c>
      <c r="L374" s="34">
        <f t="shared" si="75"/>
        <v>0</v>
      </c>
      <c r="M374" s="34">
        <f t="shared" ca="1" si="80"/>
        <v>-3.8947859791571217E-3</v>
      </c>
      <c r="N374" s="34">
        <f t="shared" ca="1" si="76"/>
        <v>0</v>
      </c>
      <c r="O374" s="122">
        <f t="shared" ca="1" si="77"/>
        <v>0</v>
      </c>
      <c r="P374" s="34">
        <f t="shared" ca="1" si="78"/>
        <v>0</v>
      </c>
      <c r="Q374" s="34">
        <f t="shared" ca="1" si="79"/>
        <v>0</v>
      </c>
      <c r="R374" s="17">
        <f t="shared" ca="1" si="81"/>
        <v>3.8947859791571217E-3</v>
      </c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</row>
    <row r="375" spans="1:35" x14ac:dyDescent="0.2">
      <c r="A375" s="17"/>
      <c r="B375" s="17"/>
      <c r="C375" s="120"/>
      <c r="D375" s="121">
        <f t="shared" si="69"/>
        <v>0</v>
      </c>
      <c r="E375" s="121">
        <f t="shared" si="69"/>
        <v>0</v>
      </c>
      <c r="F375" s="34">
        <f t="shared" si="70"/>
        <v>0</v>
      </c>
      <c r="G375" s="34">
        <f t="shared" si="70"/>
        <v>0</v>
      </c>
      <c r="H375" s="34">
        <f t="shared" si="71"/>
        <v>0</v>
      </c>
      <c r="I375" s="34">
        <f t="shared" si="72"/>
        <v>0</v>
      </c>
      <c r="J375" s="34">
        <f t="shared" si="73"/>
        <v>0</v>
      </c>
      <c r="K375" s="34">
        <f t="shared" si="74"/>
        <v>0</v>
      </c>
      <c r="L375" s="34">
        <f t="shared" si="75"/>
        <v>0</v>
      </c>
      <c r="M375" s="34">
        <f t="shared" ca="1" si="80"/>
        <v>-3.8947859791571217E-3</v>
      </c>
      <c r="N375" s="34">
        <f t="shared" ca="1" si="76"/>
        <v>0</v>
      </c>
      <c r="O375" s="122">
        <f t="shared" ca="1" si="77"/>
        <v>0</v>
      </c>
      <c r="P375" s="34">
        <f t="shared" ca="1" si="78"/>
        <v>0</v>
      </c>
      <c r="Q375" s="34">
        <f t="shared" ca="1" si="79"/>
        <v>0</v>
      </c>
      <c r="R375" s="17">
        <f t="shared" ca="1" si="81"/>
        <v>3.8947859791571217E-3</v>
      </c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</row>
    <row r="376" spans="1:35" x14ac:dyDescent="0.2">
      <c r="A376" s="17"/>
      <c r="B376" s="17"/>
      <c r="C376" s="120"/>
      <c r="D376" s="121">
        <f t="shared" si="69"/>
        <v>0</v>
      </c>
      <c r="E376" s="121">
        <f t="shared" si="69"/>
        <v>0</v>
      </c>
      <c r="F376" s="34">
        <f t="shared" si="70"/>
        <v>0</v>
      </c>
      <c r="G376" s="34">
        <f t="shared" si="70"/>
        <v>0</v>
      </c>
      <c r="H376" s="34">
        <f t="shared" si="71"/>
        <v>0</v>
      </c>
      <c r="I376" s="34">
        <f t="shared" si="72"/>
        <v>0</v>
      </c>
      <c r="J376" s="34">
        <f t="shared" si="73"/>
        <v>0</v>
      </c>
      <c r="K376" s="34">
        <f t="shared" si="74"/>
        <v>0</v>
      </c>
      <c r="L376" s="34">
        <f t="shared" si="75"/>
        <v>0</v>
      </c>
      <c r="M376" s="34">
        <f t="shared" ca="1" si="80"/>
        <v>-3.8947859791571217E-3</v>
      </c>
      <c r="N376" s="34">
        <f t="shared" ca="1" si="76"/>
        <v>0</v>
      </c>
      <c r="O376" s="122">
        <f t="shared" ca="1" si="77"/>
        <v>0</v>
      </c>
      <c r="P376" s="34">
        <f t="shared" ca="1" si="78"/>
        <v>0</v>
      </c>
      <c r="Q376" s="34">
        <f t="shared" ca="1" si="79"/>
        <v>0</v>
      </c>
      <c r="R376" s="17">
        <f t="shared" ca="1" si="81"/>
        <v>3.8947859791571217E-3</v>
      </c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</row>
    <row r="377" spans="1:35" x14ac:dyDescent="0.2">
      <c r="A377" s="17"/>
      <c r="B377" s="17"/>
      <c r="C377" s="120"/>
      <c r="D377" s="121">
        <f t="shared" si="69"/>
        <v>0</v>
      </c>
      <c r="E377" s="121">
        <f t="shared" si="69"/>
        <v>0</v>
      </c>
      <c r="F377" s="34">
        <f t="shared" si="70"/>
        <v>0</v>
      </c>
      <c r="G377" s="34">
        <f t="shared" si="70"/>
        <v>0</v>
      </c>
      <c r="H377" s="34">
        <f t="shared" si="71"/>
        <v>0</v>
      </c>
      <c r="I377" s="34">
        <f t="shared" si="72"/>
        <v>0</v>
      </c>
      <c r="J377" s="34">
        <f t="shared" si="73"/>
        <v>0</v>
      </c>
      <c r="K377" s="34">
        <f t="shared" si="74"/>
        <v>0</v>
      </c>
      <c r="L377" s="34">
        <f t="shared" si="75"/>
        <v>0</v>
      </c>
      <c r="M377" s="34">
        <f t="shared" ca="1" si="80"/>
        <v>-3.8947859791571217E-3</v>
      </c>
      <c r="N377" s="34">
        <f t="shared" ca="1" si="76"/>
        <v>0</v>
      </c>
      <c r="O377" s="122">
        <f t="shared" ca="1" si="77"/>
        <v>0</v>
      </c>
      <c r="P377" s="34">
        <f t="shared" ca="1" si="78"/>
        <v>0</v>
      </c>
      <c r="Q377" s="34">
        <f t="shared" ca="1" si="79"/>
        <v>0</v>
      </c>
      <c r="R377" s="17">
        <f t="shared" ca="1" si="81"/>
        <v>3.8947859791571217E-3</v>
      </c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</row>
    <row r="378" spans="1:35" x14ac:dyDescent="0.2">
      <c r="A378" s="17"/>
      <c r="B378" s="17"/>
      <c r="C378" s="120"/>
      <c r="D378" s="121">
        <f t="shared" si="69"/>
        <v>0</v>
      </c>
      <c r="E378" s="121">
        <f t="shared" si="69"/>
        <v>0</v>
      </c>
      <c r="F378" s="34">
        <f t="shared" si="70"/>
        <v>0</v>
      </c>
      <c r="G378" s="34">
        <f t="shared" si="70"/>
        <v>0</v>
      </c>
      <c r="H378" s="34">
        <f t="shared" si="71"/>
        <v>0</v>
      </c>
      <c r="I378" s="34">
        <f t="shared" si="72"/>
        <v>0</v>
      </c>
      <c r="J378" s="34">
        <f t="shared" si="73"/>
        <v>0</v>
      </c>
      <c r="K378" s="34">
        <f t="shared" si="74"/>
        <v>0</v>
      </c>
      <c r="L378" s="34">
        <f t="shared" si="75"/>
        <v>0</v>
      </c>
      <c r="M378" s="34">
        <f t="shared" ca="1" si="80"/>
        <v>-3.8947859791571217E-3</v>
      </c>
      <c r="N378" s="34">
        <f t="shared" ca="1" si="76"/>
        <v>0</v>
      </c>
      <c r="O378" s="122">
        <f t="shared" ca="1" si="77"/>
        <v>0</v>
      </c>
      <c r="P378" s="34">
        <f t="shared" ca="1" si="78"/>
        <v>0</v>
      </c>
      <c r="Q378" s="34">
        <f t="shared" ca="1" si="79"/>
        <v>0</v>
      </c>
      <c r="R378" s="17">
        <f t="shared" ca="1" si="81"/>
        <v>3.8947859791571217E-3</v>
      </c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</row>
    <row r="379" spans="1:35" x14ac:dyDescent="0.2">
      <c r="A379" s="17"/>
      <c r="B379" s="17"/>
      <c r="C379" s="120"/>
      <c r="D379" s="121">
        <f t="shared" si="69"/>
        <v>0</v>
      </c>
      <c r="E379" s="121">
        <f t="shared" si="69"/>
        <v>0</v>
      </c>
      <c r="F379" s="34">
        <f t="shared" si="70"/>
        <v>0</v>
      </c>
      <c r="G379" s="34">
        <f t="shared" si="70"/>
        <v>0</v>
      </c>
      <c r="H379" s="34">
        <f t="shared" si="71"/>
        <v>0</v>
      </c>
      <c r="I379" s="34">
        <f t="shared" si="72"/>
        <v>0</v>
      </c>
      <c r="J379" s="34">
        <f t="shared" si="73"/>
        <v>0</v>
      </c>
      <c r="K379" s="34">
        <f t="shared" si="74"/>
        <v>0</v>
      </c>
      <c r="L379" s="34">
        <f t="shared" si="75"/>
        <v>0</v>
      </c>
      <c r="M379" s="34">
        <f t="shared" ca="1" si="80"/>
        <v>-3.8947859791571217E-3</v>
      </c>
      <c r="N379" s="34">
        <f t="shared" ca="1" si="76"/>
        <v>0</v>
      </c>
      <c r="O379" s="122">
        <f t="shared" ca="1" si="77"/>
        <v>0</v>
      </c>
      <c r="P379" s="34">
        <f t="shared" ca="1" si="78"/>
        <v>0</v>
      </c>
      <c r="Q379" s="34">
        <f t="shared" ca="1" si="79"/>
        <v>0</v>
      </c>
      <c r="R379" s="17">
        <f t="shared" ca="1" si="81"/>
        <v>3.8947859791571217E-3</v>
      </c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</row>
    <row r="380" spans="1:35" x14ac:dyDescent="0.2">
      <c r="A380" s="17"/>
      <c r="B380" s="17"/>
      <c r="C380" s="120"/>
      <c r="D380" s="121">
        <f t="shared" si="69"/>
        <v>0</v>
      </c>
      <c r="E380" s="121">
        <f t="shared" si="69"/>
        <v>0</v>
      </c>
      <c r="F380" s="34">
        <f t="shared" si="70"/>
        <v>0</v>
      </c>
      <c r="G380" s="34">
        <f t="shared" si="70"/>
        <v>0</v>
      </c>
      <c r="H380" s="34">
        <f t="shared" si="71"/>
        <v>0</v>
      </c>
      <c r="I380" s="34">
        <f t="shared" si="72"/>
        <v>0</v>
      </c>
      <c r="J380" s="34">
        <f t="shared" si="73"/>
        <v>0</v>
      </c>
      <c r="K380" s="34">
        <f t="shared" si="74"/>
        <v>0</v>
      </c>
      <c r="L380" s="34">
        <f t="shared" si="75"/>
        <v>0</v>
      </c>
      <c r="M380" s="34">
        <f t="shared" ca="1" si="80"/>
        <v>-3.8947859791571217E-3</v>
      </c>
      <c r="N380" s="34">
        <f t="shared" ca="1" si="76"/>
        <v>0</v>
      </c>
      <c r="O380" s="122">
        <f t="shared" ca="1" si="77"/>
        <v>0</v>
      </c>
      <c r="P380" s="34">
        <f t="shared" ca="1" si="78"/>
        <v>0</v>
      </c>
      <c r="Q380" s="34">
        <f t="shared" ca="1" si="79"/>
        <v>0</v>
      </c>
      <c r="R380" s="17">
        <f t="shared" ca="1" si="81"/>
        <v>3.8947859791571217E-3</v>
      </c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</row>
    <row r="381" spans="1:35" x14ac:dyDescent="0.2">
      <c r="A381" s="17"/>
      <c r="B381" s="17"/>
      <c r="C381" s="120"/>
      <c r="D381" s="121">
        <f t="shared" si="69"/>
        <v>0</v>
      </c>
      <c r="E381" s="121">
        <f t="shared" si="69"/>
        <v>0</v>
      </c>
      <c r="F381" s="34">
        <f t="shared" si="70"/>
        <v>0</v>
      </c>
      <c r="G381" s="34">
        <f t="shared" si="70"/>
        <v>0</v>
      </c>
      <c r="H381" s="34">
        <f t="shared" si="71"/>
        <v>0</v>
      </c>
      <c r="I381" s="34">
        <f t="shared" si="72"/>
        <v>0</v>
      </c>
      <c r="J381" s="34">
        <f t="shared" si="73"/>
        <v>0</v>
      </c>
      <c r="K381" s="34">
        <f t="shared" si="74"/>
        <v>0</v>
      </c>
      <c r="L381" s="34">
        <f t="shared" si="75"/>
        <v>0</v>
      </c>
      <c r="M381" s="34">
        <f t="shared" ca="1" si="80"/>
        <v>-3.8947859791571217E-3</v>
      </c>
      <c r="N381" s="34">
        <f t="shared" ca="1" si="76"/>
        <v>0</v>
      </c>
      <c r="O381" s="122">
        <f t="shared" ca="1" si="77"/>
        <v>0</v>
      </c>
      <c r="P381" s="34">
        <f t="shared" ca="1" si="78"/>
        <v>0</v>
      </c>
      <c r="Q381" s="34">
        <f t="shared" ca="1" si="79"/>
        <v>0</v>
      </c>
      <c r="R381" s="17">
        <f t="shared" ca="1" si="81"/>
        <v>3.8947859791571217E-3</v>
      </c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</row>
    <row r="382" spans="1:35" x14ac:dyDescent="0.2">
      <c r="A382" s="17"/>
      <c r="B382" s="17"/>
      <c r="C382" s="120"/>
      <c r="D382" s="121">
        <f t="shared" si="69"/>
        <v>0</v>
      </c>
      <c r="E382" s="121">
        <f t="shared" si="69"/>
        <v>0</v>
      </c>
      <c r="F382" s="34">
        <f t="shared" si="70"/>
        <v>0</v>
      </c>
      <c r="G382" s="34">
        <f t="shared" si="70"/>
        <v>0</v>
      </c>
      <c r="H382" s="34">
        <f t="shared" si="71"/>
        <v>0</v>
      </c>
      <c r="I382" s="34">
        <f t="shared" si="72"/>
        <v>0</v>
      </c>
      <c r="J382" s="34">
        <f t="shared" si="73"/>
        <v>0</v>
      </c>
      <c r="K382" s="34">
        <f t="shared" si="74"/>
        <v>0</v>
      </c>
      <c r="L382" s="34">
        <f t="shared" si="75"/>
        <v>0</v>
      </c>
      <c r="M382" s="34">
        <f t="shared" ca="1" si="80"/>
        <v>-3.8947859791571217E-3</v>
      </c>
      <c r="N382" s="34">
        <f t="shared" ca="1" si="76"/>
        <v>0</v>
      </c>
      <c r="O382" s="122">
        <f t="shared" ca="1" si="77"/>
        <v>0</v>
      </c>
      <c r="P382" s="34">
        <f t="shared" ca="1" si="78"/>
        <v>0</v>
      </c>
      <c r="Q382" s="34">
        <f t="shared" ca="1" si="79"/>
        <v>0</v>
      </c>
      <c r="R382" s="17">
        <f t="shared" ca="1" si="81"/>
        <v>3.8947859791571217E-3</v>
      </c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</row>
    <row r="383" spans="1:35" x14ac:dyDescent="0.2">
      <c r="A383" s="17"/>
      <c r="B383" s="17"/>
      <c r="C383" s="120"/>
      <c r="D383" s="121">
        <f t="shared" si="69"/>
        <v>0</v>
      </c>
      <c r="E383" s="121">
        <f t="shared" si="69"/>
        <v>0</v>
      </c>
      <c r="F383" s="34">
        <f t="shared" si="70"/>
        <v>0</v>
      </c>
      <c r="G383" s="34">
        <f t="shared" si="70"/>
        <v>0</v>
      </c>
      <c r="H383" s="34">
        <f t="shared" si="71"/>
        <v>0</v>
      </c>
      <c r="I383" s="34">
        <f t="shared" si="72"/>
        <v>0</v>
      </c>
      <c r="J383" s="34">
        <f t="shared" si="73"/>
        <v>0</v>
      </c>
      <c r="K383" s="34">
        <f t="shared" si="74"/>
        <v>0</v>
      </c>
      <c r="L383" s="34">
        <f t="shared" si="75"/>
        <v>0</v>
      </c>
      <c r="M383" s="34">
        <f t="shared" ca="1" si="80"/>
        <v>-3.8947859791571217E-3</v>
      </c>
      <c r="N383" s="34">
        <f t="shared" ca="1" si="76"/>
        <v>0</v>
      </c>
      <c r="O383" s="122">
        <f t="shared" ca="1" si="77"/>
        <v>0</v>
      </c>
      <c r="P383" s="34">
        <f t="shared" ca="1" si="78"/>
        <v>0</v>
      </c>
      <c r="Q383" s="34">
        <f t="shared" ca="1" si="79"/>
        <v>0</v>
      </c>
      <c r="R383" s="17">
        <f t="shared" ca="1" si="81"/>
        <v>3.8947859791571217E-3</v>
      </c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</row>
    <row r="384" spans="1:35" x14ac:dyDescent="0.2">
      <c r="A384" s="17"/>
      <c r="B384" s="17"/>
      <c r="C384" s="120"/>
      <c r="D384" s="121">
        <f t="shared" si="69"/>
        <v>0</v>
      </c>
      <c r="E384" s="121">
        <f t="shared" si="69"/>
        <v>0</v>
      </c>
      <c r="F384" s="34">
        <f t="shared" si="70"/>
        <v>0</v>
      </c>
      <c r="G384" s="34">
        <f t="shared" si="70"/>
        <v>0</v>
      </c>
      <c r="H384" s="34">
        <f t="shared" si="71"/>
        <v>0</v>
      </c>
      <c r="I384" s="34">
        <f t="shared" si="72"/>
        <v>0</v>
      </c>
      <c r="J384" s="34">
        <f t="shared" si="73"/>
        <v>0</v>
      </c>
      <c r="K384" s="34">
        <f t="shared" si="74"/>
        <v>0</v>
      </c>
      <c r="L384" s="34">
        <f t="shared" si="75"/>
        <v>0</v>
      </c>
      <c r="M384" s="34">
        <f t="shared" ca="1" si="80"/>
        <v>-3.8947859791571217E-3</v>
      </c>
      <c r="N384" s="34">
        <f t="shared" ca="1" si="76"/>
        <v>0</v>
      </c>
      <c r="O384" s="122">
        <f t="shared" ca="1" si="77"/>
        <v>0</v>
      </c>
      <c r="P384" s="34">
        <f t="shared" ca="1" si="78"/>
        <v>0</v>
      </c>
      <c r="Q384" s="34">
        <f t="shared" ca="1" si="79"/>
        <v>0</v>
      </c>
      <c r="R384" s="17">
        <f t="shared" ca="1" si="81"/>
        <v>3.8947859791571217E-3</v>
      </c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</row>
    <row r="385" spans="1:35" x14ac:dyDescent="0.2">
      <c r="A385" s="17"/>
      <c r="B385" s="17"/>
      <c r="C385" s="120"/>
      <c r="D385" s="121">
        <f t="shared" si="69"/>
        <v>0</v>
      </c>
      <c r="E385" s="121">
        <f t="shared" si="69"/>
        <v>0</v>
      </c>
      <c r="F385" s="34">
        <f t="shared" si="70"/>
        <v>0</v>
      </c>
      <c r="G385" s="34">
        <f t="shared" si="70"/>
        <v>0</v>
      </c>
      <c r="H385" s="34">
        <f t="shared" si="71"/>
        <v>0</v>
      </c>
      <c r="I385" s="34">
        <f t="shared" si="72"/>
        <v>0</v>
      </c>
      <c r="J385" s="34">
        <f t="shared" si="73"/>
        <v>0</v>
      </c>
      <c r="K385" s="34">
        <f t="shared" si="74"/>
        <v>0</v>
      </c>
      <c r="L385" s="34">
        <f t="shared" si="75"/>
        <v>0</v>
      </c>
      <c r="M385" s="34">
        <f t="shared" ca="1" si="80"/>
        <v>-3.8947859791571217E-3</v>
      </c>
      <c r="N385" s="34">
        <f t="shared" ca="1" si="76"/>
        <v>0</v>
      </c>
      <c r="O385" s="122">
        <f t="shared" ca="1" si="77"/>
        <v>0</v>
      </c>
      <c r="P385" s="34">
        <f t="shared" ca="1" si="78"/>
        <v>0</v>
      </c>
      <c r="Q385" s="34">
        <f t="shared" ca="1" si="79"/>
        <v>0</v>
      </c>
      <c r="R385" s="17">
        <f t="shared" ca="1" si="81"/>
        <v>3.8947859791571217E-3</v>
      </c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</row>
    <row r="386" spans="1:35" x14ac:dyDescent="0.2">
      <c r="A386" s="17"/>
      <c r="B386" s="17"/>
      <c r="C386" s="120"/>
      <c r="D386" s="121">
        <f t="shared" si="69"/>
        <v>0</v>
      </c>
      <c r="E386" s="121">
        <f t="shared" si="69"/>
        <v>0</v>
      </c>
      <c r="F386" s="34">
        <f t="shared" si="70"/>
        <v>0</v>
      </c>
      <c r="G386" s="34">
        <f t="shared" si="70"/>
        <v>0</v>
      </c>
      <c r="H386" s="34">
        <f t="shared" si="71"/>
        <v>0</v>
      </c>
      <c r="I386" s="34">
        <f t="shared" si="72"/>
        <v>0</v>
      </c>
      <c r="J386" s="34">
        <f t="shared" si="73"/>
        <v>0</v>
      </c>
      <c r="K386" s="34">
        <f t="shared" si="74"/>
        <v>0</v>
      </c>
      <c r="L386" s="34">
        <f t="shared" si="75"/>
        <v>0</v>
      </c>
      <c r="M386" s="34">
        <f t="shared" ca="1" si="80"/>
        <v>-3.8947859791571217E-3</v>
      </c>
      <c r="N386" s="34">
        <f t="shared" ca="1" si="76"/>
        <v>0</v>
      </c>
      <c r="O386" s="122">
        <f t="shared" ca="1" si="77"/>
        <v>0</v>
      </c>
      <c r="P386" s="34">
        <f t="shared" ca="1" si="78"/>
        <v>0</v>
      </c>
      <c r="Q386" s="34">
        <f t="shared" ca="1" si="79"/>
        <v>0</v>
      </c>
      <c r="R386" s="17">
        <f t="shared" ca="1" si="81"/>
        <v>3.8947859791571217E-3</v>
      </c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</row>
    <row r="387" spans="1:35" x14ac:dyDescent="0.2">
      <c r="A387" s="17"/>
      <c r="B387" s="17"/>
      <c r="C387" s="120"/>
      <c r="D387" s="121">
        <f t="shared" si="69"/>
        <v>0</v>
      </c>
      <c r="E387" s="121">
        <f t="shared" si="69"/>
        <v>0</v>
      </c>
      <c r="F387" s="34">
        <f t="shared" si="70"/>
        <v>0</v>
      </c>
      <c r="G387" s="34">
        <f t="shared" si="70"/>
        <v>0</v>
      </c>
      <c r="H387" s="34">
        <f t="shared" si="71"/>
        <v>0</v>
      </c>
      <c r="I387" s="34">
        <f t="shared" si="72"/>
        <v>0</v>
      </c>
      <c r="J387" s="34">
        <f t="shared" si="73"/>
        <v>0</v>
      </c>
      <c r="K387" s="34">
        <f t="shared" si="74"/>
        <v>0</v>
      </c>
      <c r="L387" s="34">
        <f t="shared" si="75"/>
        <v>0</v>
      </c>
      <c r="M387" s="34">
        <f t="shared" ca="1" si="80"/>
        <v>-3.8947859791571217E-3</v>
      </c>
      <c r="N387" s="34">
        <f t="shared" ca="1" si="76"/>
        <v>0</v>
      </c>
      <c r="O387" s="122">
        <f t="shared" ca="1" si="77"/>
        <v>0</v>
      </c>
      <c r="P387" s="34">
        <f t="shared" ca="1" si="78"/>
        <v>0</v>
      </c>
      <c r="Q387" s="34">
        <f t="shared" ca="1" si="79"/>
        <v>0</v>
      </c>
      <c r="R387" s="17">
        <f t="shared" ca="1" si="81"/>
        <v>3.8947859791571217E-3</v>
      </c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</row>
    <row r="388" spans="1:35" x14ac:dyDescent="0.2">
      <c r="A388" s="17"/>
      <c r="B388" s="17"/>
      <c r="C388" s="120"/>
      <c r="D388" s="121">
        <f t="shared" si="69"/>
        <v>0</v>
      </c>
      <c r="E388" s="121">
        <f t="shared" si="69"/>
        <v>0</v>
      </c>
      <c r="F388" s="34">
        <f t="shared" si="70"/>
        <v>0</v>
      </c>
      <c r="G388" s="34">
        <f t="shared" si="70"/>
        <v>0</v>
      </c>
      <c r="H388" s="34">
        <f t="shared" si="71"/>
        <v>0</v>
      </c>
      <c r="I388" s="34">
        <f t="shared" si="72"/>
        <v>0</v>
      </c>
      <c r="J388" s="34">
        <f t="shared" si="73"/>
        <v>0</v>
      </c>
      <c r="K388" s="34">
        <f t="shared" si="74"/>
        <v>0</v>
      </c>
      <c r="L388" s="34">
        <f t="shared" si="75"/>
        <v>0</v>
      </c>
      <c r="M388" s="34">
        <f t="shared" ca="1" si="80"/>
        <v>-3.8947859791571217E-3</v>
      </c>
      <c r="N388" s="34">
        <f t="shared" ca="1" si="76"/>
        <v>0</v>
      </c>
      <c r="O388" s="122">
        <f t="shared" ca="1" si="77"/>
        <v>0</v>
      </c>
      <c r="P388" s="34">
        <f t="shared" ca="1" si="78"/>
        <v>0</v>
      </c>
      <c r="Q388" s="34">
        <f t="shared" ca="1" si="79"/>
        <v>0</v>
      </c>
      <c r="R388" s="17">
        <f t="shared" ca="1" si="81"/>
        <v>3.8947859791571217E-3</v>
      </c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</row>
    <row r="389" spans="1:35" x14ac:dyDescent="0.2">
      <c r="A389" s="17"/>
      <c r="B389" s="17"/>
      <c r="C389" s="120"/>
      <c r="D389" s="121">
        <f t="shared" si="69"/>
        <v>0</v>
      </c>
      <c r="E389" s="121">
        <f t="shared" si="69"/>
        <v>0</v>
      </c>
      <c r="F389" s="34">
        <f t="shared" si="70"/>
        <v>0</v>
      </c>
      <c r="G389" s="34">
        <f t="shared" si="70"/>
        <v>0</v>
      </c>
      <c r="H389" s="34">
        <f t="shared" si="71"/>
        <v>0</v>
      </c>
      <c r="I389" s="34">
        <f t="shared" si="72"/>
        <v>0</v>
      </c>
      <c r="J389" s="34">
        <f t="shared" si="73"/>
        <v>0</v>
      </c>
      <c r="K389" s="34">
        <f t="shared" si="74"/>
        <v>0</v>
      </c>
      <c r="L389" s="34">
        <f t="shared" si="75"/>
        <v>0</v>
      </c>
      <c r="M389" s="34">
        <f t="shared" ca="1" si="80"/>
        <v>-3.8947859791571217E-3</v>
      </c>
      <c r="N389" s="34">
        <f t="shared" ca="1" si="76"/>
        <v>0</v>
      </c>
      <c r="O389" s="122">
        <f t="shared" ca="1" si="77"/>
        <v>0</v>
      </c>
      <c r="P389" s="34">
        <f t="shared" ca="1" si="78"/>
        <v>0</v>
      </c>
      <c r="Q389" s="34">
        <f t="shared" ca="1" si="79"/>
        <v>0</v>
      </c>
      <c r="R389" s="17">
        <f t="shared" ca="1" si="81"/>
        <v>3.8947859791571217E-3</v>
      </c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</row>
    <row r="390" spans="1:35" x14ac:dyDescent="0.2">
      <c r="A390" s="17"/>
      <c r="B390" s="17"/>
      <c r="C390" s="120"/>
      <c r="D390" s="121">
        <f t="shared" si="69"/>
        <v>0</v>
      </c>
      <c r="E390" s="121">
        <f t="shared" si="69"/>
        <v>0</v>
      </c>
      <c r="F390" s="34">
        <f t="shared" si="70"/>
        <v>0</v>
      </c>
      <c r="G390" s="34">
        <f t="shared" si="70"/>
        <v>0</v>
      </c>
      <c r="H390" s="34">
        <f t="shared" si="71"/>
        <v>0</v>
      </c>
      <c r="I390" s="34">
        <f t="shared" si="72"/>
        <v>0</v>
      </c>
      <c r="J390" s="34">
        <f t="shared" si="73"/>
        <v>0</v>
      </c>
      <c r="K390" s="34">
        <f t="shared" si="74"/>
        <v>0</v>
      </c>
      <c r="L390" s="34">
        <f t="shared" si="75"/>
        <v>0</v>
      </c>
      <c r="M390" s="34">
        <f t="shared" ca="1" si="80"/>
        <v>-3.8947859791571217E-3</v>
      </c>
      <c r="N390" s="34">
        <f t="shared" ca="1" si="76"/>
        <v>0</v>
      </c>
      <c r="O390" s="122">
        <f t="shared" ca="1" si="77"/>
        <v>0</v>
      </c>
      <c r="P390" s="34">
        <f t="shared" ca="1" si="78"/>
        <v>0</v>
      </c>
      <c r="Q390" s="34">
        <f t="shared" ca="1" si="79"/>
        <v>0</v>
      </c>
      <c r="R390" s="17">
        <f t="shared" ca="1" si="81"/>
        <v>3.8947859791571217E-3</v>
      </c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</row>
    <row r="391" spans="1:35" x14ac:dyDescent="0.2">
      <c r="A391" s="17"/>
      <c r="B391" s="17"/>
      <c r="C391" s="120"/>
      <c r="D391" s="121">
        <f t="shared" si="69"/>
        <v>0</v>
      </c>
      <c r="E391" s="121">
        <f t="shared" si="69"/>
        <v>0</v>
      </c>
      <c r="F391" s="34">
        <f t="shared" si="70"/>
        <v>0</v>
      </c>
      <c r="G391" s="34">
        <f t="shared" si="70"/>
        <v>0</v>
      </c>
      <c r="H391" s="34">
        <f t="shared" si="71"/>
        <v>0</v>
      </c>
      <c r="I391" s="34">
        <f t="shared" si="72"/>
        <v>0</v>
      </c>
      <c r="J391" s="34">
        <f t="shared" si="73"/>
        <v>0</v>
      </c>
      <c r="K391" s="34">
        <f t="shared" si="74"/>
        <v>0</v>
      </c>
      <c r="L391" s="34">
        <f t="shared" si="75"/>
        <v>0</v>
      </c>
      <c r="M391" s="34">
        <f t="shared" ca="1" si="80"/>
        <v>-3.8947859791571217E-3</v>
      </c>
      <c r="N391" s="34">
        <f t="shared" ca="1" si="76"/>
        <v>0</v>
      </c>
      <c r="O391" s="122">
        <f t="shared" ca="1" si="77"/>
        <v>0</v>
      </c>
      <c r="P391" s="34">
        <f t="shared" ca="1" si="78"/>
        <v>0</v>
      </c>
      <c r="Q391" s="34">
        <f t="shared" ca="1" si="79"/>
        <v>0</v>
      </c>
      <c r="R391" s="17">
        <f t="shared" ca="1" si="81"/>
        <v>3.8947859791571217E-3</v>
      </c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</row>
    <row r="392" spans="1:35" x14ac:dyDescent="0.2">
      <c r="A392" s="17"/>
      <c r="B392" s="17"/>
      <c r="C392" s="120"/>
      <c r="D392" s="121">
        <f t="shared" si="69"/>
        <v>0</v>
      </c>
      <c r="E392" s="121">
        <f t="shared" si="69"/>
        <v>0</v>
      </c>
      <c r="F392" s="34">
        <f t="shared" si="70"/>
        <v>0</v>
      </c>
      <c r="G392" s="34">
        <f t="shared" si="70"/>
        <v>0</v>
      </c>
      <c r="H392" s="34">
        <f t="shared" si="71"/>
        <v>0</v>
      </c>
      <c r="I392" s="34">
        <f t="shared" si="72"/>
        <v>0</v>
      </c>
      <c r="J392" s="34">
        <f t="shared" si="73"/>
        <v>0</v>
      </c>
      <c r="K392" s="34">
        <f t="shared" si="74"/>
        <v>0</v>
      </c>
      <c r="L392" s="34">
        <f t="shared" si="75"/>
        <v>0</v>
      </c>
      <c r="M392" s="34">
        <f t="shared" ca="1" si="80"/>
        <v>-3.8947859791571217E-3</v>
      </c>
      <c r="N392" s="34">
        <f t="shared" ca="1" si="76"/>
        <v>0</v>
      </c>
      <c r="O392" s="122">
        <f t="shared" ca="1" si="77"/>
        <v>0</v>
      </c>
      <c r="P392" s="34">
        <f t="shared" ca="1" si="78"/>
        <v>0</v>
      </c>
      <c r="Q392" s="34">
        <f t="shared" ca="1" si="79"/>
        <v>0</v>
      </c>
      <c r="R392" s="17">
        <f t="shared" ca="1" si="81"/>
        <v>3.8947859791571217E-3</v>
      </c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</row>
    <row r="393" spans="1:35" x14ac:dyDescent="0.2">
      <c r="A393" s="17"/>
      <c r="B393" s="17"/>
      <c r="C393" s="120"/>
      <c r="D393" s="121">
        <f t="shared" si="69"/>
        <v>0</v>
      </c>
      <c r="E393" s="121">
        <f t="shared" si="69"/>
        <v>0</v>
      </c>
      <c r="F393" s="34">
        <f t="shared" si="70"/>
        <v>0</v>
      </c>
      <c r="G393" s="34">
        <f t="shared" si="70"/>
        <v>0</v>
      </c>
      <c r="H393" s="34">
        <f t="shared" si="71"/>
        <v>0</v>
      </c>
      <c r="I393" s="34">
        <f t="shared" si="72"/>
        <v>0</v>
      </c>
      <c r="J393" s="34">
        <f t="shared" si="73"/>
        <v>0</v>
      </c>
      <c r="K393" s="34">
        <f t="shared" si="74"/>
        <v>0</v>
      </c>
      <c r="L393" s="34">
        <f t="shared" si="75"/>
        <v>0</v>
      </c>
      <c r="M393" s="34">
        <f t="shared" ca="1" si="80"/>
        <v>-3.8947859791571217E-3</v>
      </c>
      <c r="N393" s="34">
        <f t="shared" ca="1" si="76"/>
        <v>0</v>
      </c>
      <c r="O393" s="122">
        <f t="shared" ca="1" si="77"/>
        <v>0</v>
      </c>
      <c r="P393" s="34">
        <f t="shared" ca="1" si="78"/>
        <v>0</v>
      </c>
      <c r="Q393" s="34">
        <f t="shared" ca="1" si="79"/>
        <v>0</v>
      </c>
      <c r="R393" s="17">
        <f t="shared" ca="1" si="81"/>
        <v>3.8947859791571217E-3</v>
      </c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</row>
    <row r="394" spans="1:35" x14ac:dyDescent="0.2">
      <c r="A394" s="17"/>
      <c r="B394" s="17"/>
      <c r="C394" s="120"/>
      <c r="D394" s="121">
        <f t="shared" si="69"/>
        <v>0</v>
      </c>
      <c r="E394" s="121">
        <f t="shared" si="69"/>
        <v>0</v>
      </c>
      <c r="F394" s="34">
        <f t="shared" si="70"/>
        <v>0</v>
      </c>
      <c r="G394" s="34">
        <f t="shared" si="70"/>
        <v>0</v>
      </c>
      <c r="H394" s="34">
        <f t="shared" si="71"/>
        <v>0</v>
      </c>
      <c r="I394" s="34">
        <f t="shared" si="72"/>
        <v>0</v>
      </c>
      <c r="J394" s="34">
        <f t="shared" si="73"/>
        <v>0</v>
      </c>
      <c r="K394" s="34">
        <f t="shared" si="74"/>
        <v>0</v>
      </c>
      <c r="L394" s="34">
        <f t="shared" si="75"/>
        <v>0</v>
      </c>
      <c r="M394" s="34">
        <f t="shared" ca="1" si="80"/>
        <v>-3.8947859791571217E-3</v>
      </c>
      <c r="N394" s="34">
        <f t="shared" ca="1" si="76"/>
        <v>0</v>
      </c>
      <c r="O394" s="122">
        <f t="shared" ca="1" si="77"/>
        <v>0</v>
      </c>
      <c r="P394" s="34">
        <f t="shared" ca="1" si="78"/>
        <v>0</v>
      </c>
      <c r="Q394" s="34">
        <f t="shared" ca="1" si="79"/>
        <v>0</v>
      </c>
      <c r="R394" s="17">
        <f t="shared" ca="1" si="81"/>
        <v>3.8947859791571217E-3</v>
      </c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</row>
    <row r="395" spans="1:35" x14ac:dyDescent="0.2">
      <c r="A395" s="17"/>
      <c r="B395" s="17"/>
      <c r="C395" s="120"/>
      <c r="D395" s="121">
        <f t="shared" si="69"/>
        <v>0</v>
      </c>
      <c r="E395" s="121">
        <f t="shared" si="69"/>
        <v>0</v>
      </c>
      <c r="F395" s="34">
        <f t="shared" si="70"/>
        <v>0</v>
      </c>
      <c r="G395" s="34">
        <f t="shared" si="70"/>
        <v>0</v>
      </c>
      <c r="H395" s="34">
        <f t="shared" si="71"/>
        <v>0</v>
      </c>
      <c r="I395" s="34">
        <f t="shared" si="72"/>
        <v>0</v>
      </c>
      <c r="J395" s="34">
        <f t="shared" si="73"/>
        <v>0</v>
      </c>
      <c r="K395" s="34">
        <f t="shared" si="74"/>
        <v>0</v>
      </c>
      <c r="L395" s="34">
        <f t="shared" si="75"/>
        <v>0</v>
      </c>
      <c r="M395" s="34">
        <f t="shared" ca="1" si="80"/>
        <v>-3.8947859791571217E-3</v>
      </c>
      <c r="N395" s="34">
        <f t="shared" ca="1" si="76"/>
        <v>0</v>
      </c>
      <c r="O395" s="122">
        <f t="shared" ca="1" si="77"/>
        <v>0</v>
      </c>
      <c r="P395" s="34">
        <f t="shared" ca="1" si="78"/>
        <v>0</v>
      </c>
      <c r="Q395" s="34">
        <f t="shared" ca="1" si="79"/>
        <v>0</v>
      </c>
      <c r="R395" s="17">
        <f t="shared" ca="1" si="81"/>
        <v>3.8947859791571217E-3</v>
      </c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</row>
    <row r="396" spans="1:35" x14ac:dyDescent="0.2">
      <c r="A396" s="17"/>
      <c r="B396" s="17"/>
      <c r="C396" s="120"/>
      <c r="D396" s="121">
        <f t="shared" si="69"/>
        <v>0</v>
      </c>
      <c r="E396" s="121">
        <f t="shared" si="69"/>
        <v>0</v>
      </c>
      <c r="F396" s="34">
        <f t="shared" si="70"/>
        <v>0</v>
      </c>
      <c r="G396" s="34">
        <f t="shared" si="70"/>
        <v>0</v>
      </c>
      <c r="H396" s="34">
        <f t="shared" si="71"/>
        <v>0</v>
      </c>
      <c r="I396" s="34">
        <f t="shared" si="72"/>
        <v>0</v>
      </c>
      <c r="J396" s="34">
        <f t="shared" si="73"/>
        <v>0</v>
      </c>
      <c r="K396" s="34">
        <f t="shared" si="74"/>
        <v>0</v>
      </c>
      <c r="L396" s="34">
        <f t="shared" si="75"/>
        <v>0</v>
      </c>
      <c r="M396" s="34">
        <f t="shared" ca="1" si="80"/>
        <v>-3.8947859791571217E-3</v>
      </c>
      <c r="N396" s="34">
        <f t="shared" ca="1" si="76"/>
        <v>0</v>
      </c>
      <c r="O396" s="122">
        <f t="shared" ca="1" si="77"/>
        <v>0</v>
      </c>
      <c r="P396" s="34">
        <f t="shared" ca="1" si="78"/>
        <v>0</v>
      </c>
      <c r="Q396" s="34">
        <f t="shared" ca="1" si="79"/>
        <v>0</v>
      </c>
      <c r="R396" s="17">
        <f t="shared" ca="1" si="81"/>
        <v>3.8947859791571217E-3</v>
      </c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</row>
    <row r="397" spans="1:35" x14ac:dyDescent="0.2">
      <c r="A397" s="17"/>
      <c r="B397" s="17"/>
      <c r="C397" s="120"/>
      <c r="D397" s="121">
        <f t="shared" si="69"/>
        <v>0</v>
      </c>
      <c r="E397" s="121">
        <f t="shared" si="69"/>
        <v>0</v>
      </c>
      <c r="F397" s="34">
        <f t="shared" si="70"/>
        <v>0</v>
      </c>
      <c r="G397" s="34">
        <f t="shared" si="70"/>
        <v>0</v>
      </c>
      <c r="H397" s="34">
        <f t="shared" si="71"/>
        <v>0</v>
      </c>
      <c r="I397" s="34">
        <f t="shared" si="72"/>
        <v>0</v>
      </c>
      <c r="J397" s="34">
        <f t="shared" si="73"/>
        <v>0</v>
      </c>
      <c r="K397" s="34">
        <f t="shared" si="74"/>
        <v>0</v>
      </c>
      <c r="L397" s="34">
        <f t="shared" si="75"/>
        <v>0</v>
      </c>
      <c r="M397" s="34">
        <f t="shared" ca="1" si="80"/>
        <v>-3.8947859791571217E-3</v>
      </c>
      <c r="N397" s="34">
        <f t="shared" ca="1" si="76"/>
        <v>0</v>
      </c>
      <c r="O397" s="122">
        <f t="shared" ca="1" si="77"/>
        <v>0</v>
      </c>
      <c r="P397" s="34">
        <f t="shared" ca="1" si="78"/>
        <v>0</v>
      </c>
      <c r="Q397" s="34">
        <f t="shared" ca="1" si="79"/>
        <v>0</v>
      </c>
      <c r="R397" s="17">
        <f t="shared" ca="1" si="81"/>
        <v>3.8947859791571217E-3</v>
      </c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</row>
    <row r="398" spans="1:35" x14ac:dyDescent="0.2">
      <c r="A398" s="17"/>
      <c r="B398" s="17"/>
      <c r="C398" s="120"/>
      <c r="D398" s="121">
        <f t="shared" si="69"/>
        <v>0</v>
      </c>
      <c r="E398" s="121">
        <f t="shared" si="69"/>
        <v>0</v>
      </c>
      <c r="F398" s="34">
        <f t="shared" si="70"/>
        <v>0</v>
      </c>
      <c r="G398" s="34">
        <f t="shared" si="70"/>
        <v>0</v>
      </c>
      <c r="H398" s="34">
        <f t="shared" si="71"/>
        <v>0</v>
      </c>
      <c r="I398" s="34">
        <f t="shared" si="72"/>
        <v>0</v>
      </c>
      <c r="J398" s="34">
        <f t="shared" si="73"/>
        <v>0</v>
      </c>
      <c r="K398" s="34">
        <f t="shared" si="74"/>
        <v>0</v>
      </c>
      <c r="L398" s="34">
        <f t="shared" si="75"/>
        <v>0</v>
      </c>
      <c r="M398" s="34">
        <f t="shared" ca="1" si="80"/>
        <v>-3.8947859791571217E-3</v>
      </c>
      <c r="N398" s="34">
        <f t="shared" ca="1" si="76"/>
        <v>0</v>
      </c>
      <c r="O398" s="122">
        <f t="shared" ca="1" si="77"/>
        <v>0</v>
      </c>
      <c r="P398" s="34">
        <f t="shared" ca="1" si="78"/>
        <v>0</v>
      </c>
      <c r="Q398" s="34">
        <f t="shared" ca="1" si="79"/>
        <v>0</v>
      </c>
      <c r="R398" s="17">
        <f t="shared" ca="1" si="81"/>
        <v>3.8947859791571217E-3</v>
      </c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</row>
    <row r="399" spans="1:35" x14ac:dyDescent="0.2">
      <c r="A399" s="17"/>
      <c r="B399" s="17"/>
      <c r="C399" s="120"/>
      <c r="D399" s="121">
        <f t="shared" ref="D399:E461" si="82">A399/A$18</f>
        <v>0</v>
      </c>
      <c r="E399" s="121">
        <f t="shared" si="82"/>
        <v>0</v>
      </c>
      <c r="F399" s="34">
        <f t="shared" ref="F399:G461" si="83">$C399*D399</f>
        <v>0</v>
      </c>
      <c r="G399" s="34">
        <f t="shared" si="83"/>
        <v>0</v>
      </c>
      <c r="H399" s="34">
        <f t="shared" ref="H399:H462" si="84">C399*D399*D399</f>
        <v>0</v>
      </c>
      <c r="I399" s="34">
        <f t="shared" ref="I399:I462" si="85">C399*D399*D399*D399</f>
        <v>0</v>
      </c>
      <c r="J399" s="34">
        <f t="shared" ref="J399:J462" si="86">C399*D399*D399*D399*D399</f>
        <v>0</v>
      </c>
      <c r="K399" s="34">
        <f t="shared" ref="K399:K462" si="87">C399*E399*D399</f>
        <v>0</v>
      </c>
      <c r="L399" s="34">
        <f t="shared" ref="L399:L462" si="88">C399*E399*D399*D399</f>
        <v>0</v>
      </c>
      <c r="M399" s="34">
        <f t="shared" ca="1" si="80"/>
        <v>-3.8947859791571217E-3</v>
      </c>
      <c r="N399" s="34">
        <f t="shared" ref="N399:N462" ca="1" si="89">C399*(M399-E399)^2</f>
        <v>0</v>
      </c>
      <c r="O399" s="122">
        <f t="shared" ref="O399:O462" ca="1" si="90">(C399*O$1-O$2*F399+O$3*H399)^2</f>
        <v>0</v>
      </c>
      <c r="P399" s="34">
        <f t="shared" ref="P399:P462" ca="1" si="91">(-C399*O$2+O$4*F399-O$5*H399)^2</f>
        <v>0</v>
      </c>
      <c r="Q399" s="34">
        <f t="shared" ref="Q399:Q462" ca="1" si="92">+(C399*O$3-F399*O$5+H399*O$6)^2</f>
        <v>0</v>
      </c>
      <c r="R399" s="17">
        <f t="shared" ca="1" si="81"/>
        <v>3.8947859791571217E-3</v>
      </c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</row>
    <row r="400" spans="1:35" x14ac:dyDescent="0.2">
      <c r="A400" s="17"/>
      <c r="B400" s="17"/>
      <c r="C400" s="120"/>
      <c r="D400" s="121">
        <f t="shared" si="82"/>
        <v>0</v>
      </c>
      <c r="E400" s="121">
        <f t="shared" si="82"/>
        <v>0</v>
      </c>
      <c r="F400" s="34">
        <f t="shared" si="83"/>
        <v>0</v>
      </c>
      <c r="G400" s="34">
        <f t="shared" si="83"/>
        <v>0</v>
      </c>
      <c r="H400" s="34">
        <f t="shared" si="84"/>
        <v>0</v>
      </c>
      <c r="I400" s="34">
        <f t="shared" si="85"/>
        <v>0</v>
      </c>
      <c r="J400" s="34">
        <f t="shared" si="86"/>
        <v>0</v>
      </c>
      <c r="K400" s="34">
        <f t="shared" si="87"/>
        <v>0</v>
      </c>
      <c r="L400" s="34">
        <f t="shared" si="88"/>
        <v>0</v>
      </c>
      <c r="M400" s="34">
        <f t="shared" ca="1" si="80"/>
        <v>-3.8947859791571217E-3</v>
      </c>
      <c r="N400" s="34">
        <f t="shared" ca="1" si="89"/>
        <v>0</v>
      </c>
      <c r="O400" s="122">
        <f t="shared" ca="1" si="90"/>
        <v>0</v>
      </c>
      <c r="P400" s="34">
        <f t="shared" ca="1" si="91"/>
        <v>0</v>
      </c>
      <c r="Q400" s="34">
        <f t="shared" ca="1" si="92"/>
        <v>0</v>
      </c>
      <c r="R400" s="17">
        <f t="shared" ca="1" si="81"/>
        <v>3.8947859791571217E-3</v>
      </c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</row>
    <row r="401" spans="1:35" x14ac:dyDescent="0.2">
      <c r="A401" s="17"/>
      <c r="B401" s="17"/>
      <c r="C401" s="120"/>
      <c r="D401" s="121">
        <f t="shared" si="82"/>
        <v>0</v>
      </c>
      <c r="E401" s="121">
        <f t="shared" si="82"/>
        <v>0</v>
      </c>
      <c r="F401" s="34">
        <f t="shared" si="83"/>
        <v>0</v>
      </c>
      <c r="G401" s="34">
        <f t="shared" si="83"/>
        <v>0</v>
      </c>
      <c r="H401" s="34">
        <f t="shared" si="84"/>
        <v>0</v>
      </c>
      <c r="I401" s="34">
        <f t="shared" si="85"/>
        <v>0</v>
      </c>
      <c r="J401" s="34">
        <f t="shared" si="86"/>
        <v>0</v>
      </c>
      <c r="K401" s="34">
        <f t="shared" si="87"/>
        <v>0</v>
      </c>
      <c r="L401" s="34">
        <f t="shared" si="88"/>
        <v>0</v>
      </c>
      <c r="M401" s="34">
        <f t="shared" ca="1" si="80"/>
        <v>-3.8947859791571217E-3</v>
      </c>
      <c r="N401" s="34">
        <f t="shared" ca="1" si="89"/>
        <v>0</v>
      </c>
      <c r="O401" s="122">
        <f t="shared" ca="1" si="90"/>
        <v>0</v>
      </c>
      <c r="P401" s="34">
        <f t="shared" ca="1" si="91"/>
        <v>0</v>
      </c>
      <c r="Q401" s="34">
        <f t="shared" ca="1" si="92"/>
        <v>0</v>
      </c>
      <c r="R401" s="17">
        <f t="shared" ca="1" si="81"/>
        <v>3.8947859791571217E-3</v>
      </c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</row>
    <row r="402" spans="1:35" x14ac:dyDescent="0.2">
      <c r="A402" s="17"/>
      <c r="B402" s="17"/>
      <c r="C402" s="120"/>
      <c r="D402" s="121">
        <f t="shared" si="82"/>
        <v>0</v>
      </c>
      <c r="E402" s="121">
        <f t="shared" si="82"/>
        <v>0</v>
      </c>
      <c r="F402" s="34">
        <f t="shared" si="83"/>
        <v>0</v>
      </c>
      <c r="G402" s="34">
        <f t="shared" si="83"/>
        <v>0</v>
      </c>
      <c r="H402" s="34">
        <f t="shared" si="84"/>
        <v>0</v>
      </c>
      <c r="I402" s="34">
        <f t="shared" si="85"/>
        <v>0</v>
      </c>
      <c r="J402" s="34">
        <f t="shared" si="86"/>
        <v>0</v>
      </c>
      <c r="K402" s="34">
        <f t="shared" si="87"/>
        <v>0</v>
      </c>
      <c r="L402" s="34">
        <f t="shared" si="88"/>
        <v>0</v>
      </c>
      <c r="M402" s="34">
        <f t="shared" ca="1" si="80"/>
        <v>-3.8947859791571217E-3</v>
      </c>
      <c r="N402" s="34">
        <f t="shared" ca="1" si="89"/>
        <v>0</v>
      </c>
      <c r="O402" s="122">
        <f t="shared" ca="1" si="90"/>
        <v>0</v>
      </c>
      <c r="P402" s="34">
        <f t="shared" ca="1" si="91"/>
        <v>0</v>
      </c>
      <c r="Q402" s="34">
        <f t="shared" ca="1" si="92"/>
        <v>0</v>
      </c>
      <c r="R402" s="17">
        <f t="shared" ca="1" si="81"/>
        <v>3.8947859791571217E-3</v>
      </c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</row>
    <row r="403" spans="1:35" x14ac:dyDescent="0.2">
      <c r="A403" s="17"/>
      <c r="B403" s="17"/>
      <c r="C403" s="120"/>
      <c r="D403" s="121">
        <f t="shared" si="82"/>
        <v>0</v>
      </c>
      <c r="E403" s="121">
        <f t="shared" si="82"/>
        <v>0</v>
      </c>
      <c r="F403" s="34">
        <f t="shared" si="83"/>
        <v>0</v>
      </c>
      <c r="G403" s="34">
        <f t="shared" si="83"/>
        <v>0</v>
      </c>
      <c r="H403" s="34">
        <f t="shared" si="84"/>
        <v>0</v>
      </c>
      <c r="I403" s="34">
        <f t="shared" si="85"/>
        <v>0</v>
      </c>
      <c r="J403" s="34">
        <f t="shared" si="86"/>
        <v>0</v>
      </c>
      <c r="K403" s="34">
        <f t="shared" si="87"/>
        <v>0</v>
      </c>
      <c r="L403" s="34">
        <f t="shared" si="88"/>
        <v>0</v>
      </c>
      <c r="M403" s="34">
        <f t="shared" ca="1" si="80"/>
        <v>-3.8947859791571217E-3</v>
      </c>
      <c r="N403" s="34">
        <f t="shared" ca="1" si="89"/>
        <v>0</v>
      </c>
      <c r="O403" s="122">
        <f t="shared" ca="1" si="90"/>
        <v>0</v>
      </c>
      <c r="P403" s="34">
        <f t="shared" ca="1" si="91"/>
        <v>0</v>
      </c>
      <c r="Q403" s="34">
        <f t="shared" ca="1" si="92"/>
        <v>0</v>
      </c>
      <c r="R403" s="17">
        <f t="shared" ca="1" si="81"/>
        <v>3.8947859791571217E-3</v>
      </c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</row>
    <row r="404" spans="1:35" x14ac:dyDescent="0.2">
      <c r="A404" s="17"/>
      <c r="B404" s="17"/>
      <c r="C404" s="120"/>
      <c r="D404" s="121">
        <f t="shared" si="82"/>
        <v>0</v>
      </c>
      <c r="E404" s="121">
        <f t="shared" si="82"/>
        <v>0</v>
      </c>
      <c r="F404" s="34">
        <f t="shared" si="83"/>
        <v>0</v>
      </c>
      <c r="G404" s="34">
        <f t="shared" si="83"/>
        <v>0</v>
      </c>
      <c r="H404" s="34">
        <f t="shared" si="84"/>
        <v>0</v>
      </c>
      <c r="I404" s="34">
        <f t="shared" si="85"/>
        <v>0</v>
      </c>
      <c r="J404" s="34">
        <f t="shared" si="86"/>
        <v>0</v>
      </c>
      <c r="K404" s="34">
        <f t="shared" si="87"/>
        <v>0</v>
      </c>
      <c r="L404" s="34">
        <f t="shared" si="88"/>
        <v>0</v>
      </c>
      <c r="M404" s="34">
        <f t="shared" ref="M404:M467" ca="1" si="93">+E$4+E$5*D404+E$6*D404^2</f>
        <v>-3.8947859791571217E-3</v>
      </c>
      <c r="N404" s="34">
        <f t="shared" ca="1" si="89"/>
        <v>0</v>
      </c>
      <c r="O404" s="122">
        <f t="shared" ca="1" si="90"/>
        <v>0</v>
      </c>
      <c r="P404" s="34">
        <f t="shared" ca="1" si="91"/>
        <v>0</v>
      </c>
      <c r="Q404" s="34">
        <f t="shared" ca="1" si="92"/>
        <v>0</v>
      </c>
      <c r="R404" s="17">
        <f t="shared" ref="R404:R467" ca="1" si="94">+E404-M404</f>
        <v>3.8947859791571217E-3</v>
      </c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</row>
    <row r="405" spans="1:35" x14ac:dyDescent="0.2">
      <c r="A405" s="17"/>
      <c r="B405" s="17"/>
      <c r="C405" s="120"/>
      <c r="D405" s="121">
        <f t="shared" si="82"/>
        <v>0</v>
      </c>
      <c r="E405" s="121">
        <f t="shared" si="82"/>
        <v>0</v>
      </c>
      <c r="F405" s="34">
        <f t="shared" si="83"/>
        <v>0</v>
      </c>
      <c r="G405" s="34">
        <f t="shared" si="83"/>
        <v>0</v>
      </c>
      <c r="H405" s="34">
        <f t="shared" si="84"/>
        <v>0</v>
      </c>
      <c r="I405" s="34">
        <f t="shared" si="85"/>
        <v>0</v>
      </c>
      <c r="J405" s="34">
        <f t="shared" si="86"/>
        <v>0</v>
      </c>
      <c r="K405" s="34">
        <f t="shared" si="87"/>
        <v>0</v>
      </c>
      <c r="L405" s="34">
        <f t="shared" si="88"/>
        <v>0</v>
      </c>
      <c r="M405" s="34">
        <f t="shared" ca="1" si="93"/>
        <v>-3.8947859791571217E-3</v>
      </c>
      <c r="N405" s="34">
        <f t="shared" ca="1" si="89"/>
        <v>0</v>
      </c>
      <c r="O405" s="122">
        <f t="shared" ca="1" si="90"/>
        <v>0</v>
      </c>
      <c r="P405" s="34">
        <f t="shared" ca="1" si="91"/>
        <v>0</v>
      </c>
      <c r="Q405" s="34">
        <f t="shared" ca="1" si="92"/>
        <v>0</v>
      </c>
      <c r="R405" s="17">
        <f t="shared" ca="1" si="94"/>
        <v>3.8947859791571217E-3</v>
      </c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</row>
    <row r="406" spans="1:35" x14ac:dyDescent="0.2">
      <c r="A406" s="17"/>
      <c r="B406" s="17"/>
      <c r="C406" s="120"/>
      <c r="D406" s="121">
        <f t="shared" si="82"/>
        <v>0</v>
      </c>
      <c r="E406" s="121">
        <f t="shared" si="82"/>
        <v>0</v>
      </c>
      <c r="F406" s="34">
        <f t="shared" si="83"/>
        <v>0</v>
      </c>
      <c r="G406" s="34">
        <f t="shared" si="83"/>
        <v>0</v>
      </c>
      <c r="H406" s="34">
        <f t="shared" si="84"/>
        <v>0</v>
      </c>
      <c r="I406" s="34">
        <f t="shared" si="85"/>
        <v>0</v>
      </c>
      <c r="J406" s="34">
        <f t="shared" si="86"/>
        <v>0</v>
      </c>
      <c r="K406" s="34">
        <f t="shared" si="87"/>
        <v>0</v>
      </c>
      <c r="L406" s="34">
        <f t="shared" si="88"/>
        <v>0</v>
      </c>
      <c r="M406" s="34">
        <f t="shared" ca="1" si="93"/>
        <v>-3.8947859791571217E-3</v>
      </c>
      <c r="N406" s="34">
        <f t="shared" ca="1" si="89"/>
        <v>0</v>
      </c>
      <c r="O406" s="122">
        <f t="shared" ca="1" si="90"/>
        <v>0</v>
      </c>
      <c r="P406" s="34">
        <f t="shared" ca="1" si="91"/>
        <v>0</v>
      </c>
      <c r="Q406" s="34">
        <f t="shared" ca="1" si="92"/>
        <v>0</v>
      </c>
      <c r="R406" s="17">
        <f t="shared" ca="1" si="94"/>
        <v>3.8947859791571217E-3</v>
      </c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</row>
    <row r="407" spans="1:35" x14ac:dyDescent="0.2">
      <c r="A407" s="17"/>
      <c r="B407" s="17"/>
      <c r="C407" s="120"/>
      <c r="D407" s="121">
        <f t="shared" si="82"/>
        <v>0</v>
      </c>
      <c r="E407" s="121">
        <f t="shared" si="82"/>
        <v>0</v>
      </c>
      <c r="F407" s="34">
        <f t="shared" si="83"/>
        <v>0</v>
      </c>
      <c r="G407" s="34">
        <f t="shared" si="83"/>
        <v>0</v>
      </c>
      <c r="H407" s="34">
        <f t="shared" si="84"/>
        <v>0</v>
      </c>
      <c r="I407" s="34">
        <f t="shared" si="85"/>
        <v>0</v>
      </c>
      <c r="J407" s="34">
        <f t="shared" si="86"/>
        <v>0</v>
      </c>
      <c r="K407" s="34">
        <f t="shared" si="87"/>
        <v>0</v>
      </c>
      <c r="L407" s="34">
        <f t="shared" si="88"/>
        <v>0</v>
      </c>
      <c r="M407" s="34">
        <f t="shared" ca="1" si="93"/>
        <v>-3.8947859791571217E-3</v>
      </c>
      <c r="N407" s="34">
        <f t="shared" ca="1" si="89"/>
        <v>0</v>
      </c>
      <c r="O407" s="122">
        <f t="shared" ca="1" si="90"/>
        <v>0</v>
      </c>
      <c r="P407" s="34">
        <f t="shared" ca="1" si="91"/>
        <v>0</v>
      </c>
      <c r="Q407" s="34">
        <f t="shared" ca="1" si="92"/>
        <v>0</v>
      </c>
      <c r="R407" s="17">
        <f t="shared" ca="1" si="94"/>
        <v>3.8947859791571217E-3</v>
      </c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</row>
    <row r="408" spans="1:35" x14ac:dyDescent="0.2">
      <c r="A408" s="17"/>
      <c r="B408" s="17"/>
      <c r="C408" s="120"/>
      <c r="D408" s="121">
        <f t="shared" si="82"/>
        <v>0</v>
      </c>
      <c r="E408" s="121">
        <f t="shared" si="82"/>
        <v>0</v>
      </c>
      <c r="F408" s="34">
        <f t="shared" si="83"/>
        <v>0</v>
      </c>
      <c r="G408" s="34">
        <f t="shared" si="83"/>
        <v>0</v>
      </c>
      <c r="H408" s="34">
        <f t="shared" si="84"/>
        <v>0</v>
      </c>
      <c r="I408" s="34">
        <f t="shared" si="85"/>
        <v>0</v>
      </c>
      <c r="J408" s="34">
        <f t="shared" si="86"/>
        <v>0</v>
      </c>
      <c r="K408" s="34">
        <f t="shared" si="87"/>
        <v>0</v>
      </c>
      <c r="L408" s="34">
        <f t="shared" si="88"/>
        <v>0</v>
      </c>
      <c r="M408" s="34">
        <f t="shared" ca="1" si="93"/>
        <v>-3.8947859791571217E-3</v>
      </c>
      <c r="N408" s="34">
        <f t="shared" ca="1" si="89"/>
        <v>0</v>
      </c>
      <c r="O408" s="122">
        <f t="shared" ca="1" si="90"/>
        <v>0</v>
      </c>
      <c r="P408" s="34">
        <f t="shared" ca="1" si="91"/>
        <v>0</v>
      </c>
      <c r="Q408" s="34">
        <f t="shared" ca="1" si="92"/>
        <v>0</v>
      </c>
      <c r="R408" s="17">
        <f t="shared" ca="1" si="94"/>
        <v>3.8947859791571217E-3</v>
      </c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</row>
    <row r="409" spans="1:35" x14ac:dyDescent="0.2">
      <c r="A409" s="17"/>
      <c r="B409" s="17"/>
      <c r="C409" s="120"/>
      <c r="D409" s="121">
        <f t="shared" si="82"/>
        <v>0</v>
      </c>
      <c r="E409" s="121">
        <f t="shared" si="82"/>
        <v>0</v>
      </c>
      <c r="F409" s="34">
        <f t="shared" si="83"/>
        <v>0</v>
      </c>
      <c r="G409" s="34">
        <f t="shared" si="83"/>
        <v>0</v>
      </c>
      <c r="H409" s="34">
        <f t="shared" si="84"/>
        <v>0</v>
      </c>
      <c r="I409" s="34">
        <f t="shared" si="85"/>
        <v>0</v>
      </c>
      <c r="J409" s="34">
        <f t="shared" si="86"/>
        <v>0</v>
      </c>
      <c r="K409" s="34">
        <f t="shared" si="87"/>
        <v>0</v>
      </c>
      <c r="L409" s="34">
        <f t="shared" si="88"/>
        <v>0</v>
      </c>
      <c r="M409" s="34">
        <f t="shared" ca="1" si="93"/>
        <v>-3.8947859791571217E-3</v>
      </c>
      <c r="N409" s="34">
        <f t="shared" ca="1" si="89"/>
        <v>0</v>
      </c>
      <c r="O409" s="122">
        <f t="shared" ca="1" si="90"/>
        <v>0</v>
      </c>
      <c r="P409" s="34">
        <f t="shared" ca="1" si="91"/>
        <v>0</v>
      </c>
      <c r="Q409" s="34">
        <f t="shared" ca="1" si="92"/>
        <v>0</v>
      </c>
      <c r="R409" s="17">
        <f t="shared" ca="1" si="94"/>
        <v>3.8947859791571217E-3</v>
      </c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</row>
    <row r="410" spans="1:35" x14ac:dyDescent="0.2">
      <c r="A410" s="17"/>
      <c r="B410" s="17"/>
      <c r="C410" s="120"/>
      <c r="D410" s="121">
        <f t="shared" si="82"/>
        <v>0</v>
      </c>
      <c r="E410" s="121">
        <f t="shared" si="82"/>
        <v>0</v>
      </c>
      <c r="F410" s="34">
        <f t="shared" si="83"/>
        <v>0</v>
      </c>
      <c r="G410" s="34">
        <f t="shared" si="83"/>
        <v>0</v>
      </c>
      <c r="H410" s="34">
        <f t="shared" si="84"/>
        <v>0</v>
      </c>
      <c r="I410" s="34">
        <f t="shared" si="85"/>
        <v>0</v>
      </c>
      <c r="J410" s="34">
        <f t="shared" si="86"/>
        <v>0</v>
      </c>
      <c r="K410" s="34">
        <f t="shared" si="87"/>
        <v>0</v>
      </c>
      <c r="L410" s="34">
        <f t="shared" si="88"/>
        <v>0</v>
      </c>
      <c r="M410" s="34">
        <f t="shared" ca="1" si="93"/>
        <v>-3.8947859791571217E-3</v>
      </c>
      <c r="N410" s="34">
        <f t="shared" ca="1" si="89"/>
        <v>0</v>
      </c>
      <c r="O410" s="122">
        <f t="shared" ca="1" si="90"/>
        <v>0</v>
      </c>
      <c r="P410" s="34">
        <f t="shared" ca="1" si="91"/>
        <v>0</v>
      </c>
      <c r="Q410" s="34">
        <f t="shared" ca="1" si="92"/>
        <v>0</v>
      </c>
      <c r="R410" s="17">
        <f t="shared" ca="1" si="94"/>
        <v>3.8947859791571217E-3</v>
      </c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</row>
    <row r="411" spans="1:35" x14ac:dyDescent="0.2">
      <c r="A411" s="17"/>
      <c r="B411" s="17"/>
      <c r="C411" s="120"/>
      <c r="D411" s="121">
        <f t="shared" si="82"/>
        <v>0</v>
      </c>
      <c r="E411" s="121">
        <f t="shared" si="82"/>
        <v>0</v>
      </c>
      <c r="F411" s="34">
        <f t="shared" si="83"/>
        <v>0</v>
      </c>
      <c r="G411" s="34">
        <f t="shared" si="83"/>
        <v>0</v>
      </c>
      <c r="H411" s="34">
        <f t="shared" si="84"/>
        <v>0</v>
      </c>
      <c r="I411" s="34">
        <f t="shared" si="85"/>
        <v>0</v>
      </c>
      <c r="J411" s="34">
        <f t="shared" si="86"/>
        <v>0</v>
      </c>
      <c r="K411" s="34">
        <f t="shared" si="87"/>
        <v>0</v>
      </c>
      <c r="L411" s="34">
        <f t="shared" si="88"/>
        <v>0</v>
      </c>
      <c r="M411" s="34">
        <f t="shared" ca="1" si="93"/>
        <v>-3.8947859791571217E-3</v>
      </c>
      <c r="N411" s="34">
        <f t="shared" ca="1" si="89"/>
        <v>0</v>
      </c>
      <c r="O411" s="122">
        <f t="shared" ca="1" si="90"/>
        <v>0</v>
      </c>
      <c r="P411" s="34">
        <f t="shared" ca="1" si="91"/>
        <v>0</v>
      </c>
      <c r="Q411" s="34">
        <f t="shared" ca="1" si="92"/>
        <v>0</v>
      </c>
      <c r="R411" s="17">
        <f t="shared" ca="1" si="94"/>
        <v>3.8947859791571217E-3</v>
      </c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</row>
    <row r="412" spans="1:35" x14ac:dyDescent="0.2">
      <c r="A412" s="17"/>
      <c r="B412" s="17"/>
      <c r="C412" s="120"/>
      <c r="D412" s="121">
        <f t="shared" si="82"/>
        <v>0</v>
      </c>
      <c r="E412" s="121">
        <f t="shared" si="82"/>
        <v>0</v>
      </c>
      <c r="F412" s="34">
        <f t="shared" si="83"/>
        <v>0</v>
      </c>
      <c r="G412" s="34">
        <f t="shared" si="83"/>
        <v>0</v>
      </c>
      <c r="H412" s="34">
        <f t="shared" si="84"/>
        <v>0</v>
      </c>
      <c r="I412" s="34">
        <f t="shared" si="85"/>
        <v>0</v>
      </c>
      <c r="J412" s="34">
        <f t="shared" si="86"/>
        <v>0</v>
      </c>
      <c r="K412" s="34">
        <f t="shared" si="87"/>
        <v>0</v>
      </c>
      <c r="L412" s="34">
        <f t="shared" si="88"/>
        <v>0</v>
      </c>
      <c r="M412" s="34">
        <f t="shared" ca="1" si="93"/>
        <v>-3.8947859791571217E-3</v>
      </c>
      <c r="N412" s="34">
        <f t="shared" ca="1" si="89"/>
        <v>0</v>
      </c>
      <c r="O412" s="122">
        <f t="shared" ca="1" si="90"/>
        <v>0</v>
      </c>
      <c r="P412" s="34">
        <f t="shared" ca="1" si="91"/>
        <v>0</v>
      </c>
      <c r="Q412" s="34">
        <f t="shared" ca="1" si="92"/>
        <v>0</v>
      </c>
      <c r="R412" s="17">
        <f t="shared" ca="1" si="94"/>
        <v>3.8947859791571217E-3</v>
      </c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</row>
    <row r="413" spans="1:35" x14ac:dyDescent="0.2">
      <c r="A413" s="17"/>
      <c r="B413" s="17"/>
      <c r="C413" s="120"/>
      <c r="D413" s="121">
        <f t="shared" si="82"/>
        <v>0</v>
      </c>
      <c r="E413" s="121">
        <f t="shared" si="82"/>
        <v>0</v>
      </c>
      <c r="F413" s="34">
        <f t="shared" si="83"/>
        <v>0</v>
      </c>
      <c r="G413" s="34">
        <f t="shared" si="83"/>
        <v>0</v>
      </c>
      <c r="H413" s="34">
        <f t="shared" si="84"/>
        <v>0</v>
      </c>
      <c r="I413" s="34">
        <f t="shared" si="85"/>
        <v>0</v>
      </c>
      <c r="J413" s="34">
        <f t="shared" si="86"/>
        <v>0</v>
      </c>
      <c r="K413" s="34">
        <f t="shared" si="87"/>
        <v>0</v>
      </c>
      <c r="L413" s="34">
        <f t="shared" si="88"/>
        <v>0</v>
      </c>
      <c r="M413" s="34">
        <f t="shared" ca="1" si="93"/>
        <v>-3.8947859791571217E-3</v>
      </c>
      <c r="N413" s="34">
        <f t="shared" ca="1" si="89"/>
        <v>0</v>
      </c>
      <c r="O413" s="122">
        <f t="shared" ca="1" si="90"/>
        <v>0</v>
      </c>
      <c r="P413" s="34">
        <f t="shared" ca="1" si="91"/>
        <v>0</v>
      </c>
      <c r="Q413" s="34">
        <f t="shared" ca="1" si="92"/>
        <v>0</v>
      </c>
      <c r="R413" s="17">
        <f t="shared" ca="1" si="94"/>
        <v>3.8947859791571217E-3</v>
      </c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</row>
    <row r="414" spans="1:35" x14ac:dyDescent="0.2">
      <c r="A414" s="17"/>
      <c r="B414" s="17"/>
      <c r="C414" s="120"/>
      <c r="D414" s="121">
        <f t="shared" si="82"/>
        <v>0</v>
      </c>
      <c r="E414" s="121">
        <f t="shared" si="82"/>
        <v>0</v>
      </c>
      <c r="F414" s="34">
        <f t="shared" si="83"/>
        <v>0</v>
      </c>
      <c r="G414" s="34">
        <f t="shared" si="83"/>
        <v>0</v>
      </c>
      <c r="H414" s="34">
        <f t="shared" si="84"/>
        <v>0</v>
      </c>
      <c r="I414" s="34">
        <f t="shared" si="85"/>
        <v>0</v>
      </c>
      <c r="J414" s="34">
        <f t="shared" si="86"/>
        <v>0</v>
      </c>
      <c r="K414" s="34">
        <f t="shared" si="87"/>
        <v>0</v>
      </c>
      <c r="L414" s="34">
        <f t="shared" si="88"/>
        <v>0</v>
      </c>
      <c r="M414" s="34">
        <f t="shared" ca="1" si="93"/>
        <v>-3.8947859791571217E-3</v>
      </c>
      <c r="N414" s="34">
        <f t="shared" ca="1" si="89"/>
        <v>0</v>
      </c>
      <c r="O414" s="122">
        <f t="shared" ca="1" si="90"/>
        <v>0</v>
      </c>
      <c r="P414" s="34">
        <f t="shared" ca="1" si="91"/>
        <v>0</v>
      </c>
      <c r="Q414" s="34">
        <f t="shared" ca="1" si="92"/>
        <v>0</v>
      </c>
      <c r="R414" s="17">
        <f t="shared" ca="1" si="94"/>
        <v>3.8947859791571217E-3</v>
      </c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</row>
    <row r="415" spans="1:35" x14ac:dyDescent="0.2">
      <c r="A415" s="17"/>
      <c r="B415" s="17"/>
      <c r="C415" s="120"/>
      <c r="D415" s="121">
        <f t="shared" si="82"/>
        <v>0</v>
      </c>
      <c r="E415" s="121">
        <f t="shared" si="82"/>
        <v>0</v>
      </c>
      <c r="F415" s="34">
        <f t="shared" si="83"/>
        <v>0</v>
      </c>
      <c r="G415" s="34">
        <f t="shared" si="83"/>
        <v>0</v>
      </c>
      <c r="H415" s="34">
        <f t="shared" si="84"/>
        <v>0</v>
      </c>
      <c r="I415" s="34">
        <f t="shared" si="85"/>
        <v>0</v>
      </c>
      <c r="J415" s="34">
        <f t="shared" si="86"/>
        <v>0</v>
      </c>
      <c r="K415" s="34">
        <f t="shared" si="87"/>
        <v>0</v>
      </c>
      <c r="L415" s="34">
        <f t="shared" si="88"/>
        <v>0</v>
      </c>
      <c r="M415" s="34">
        <f t="shared" ca="1" si="93"/>
        <v>-3.8947859791571217E-3</v>
      </c>
      <c r="N415" s="34">
        <f t="shared" ca="1" si="89"/>
        <v>0</v>
      </c>
      <c r="O415" s="122">
        <f t="shared" ca="1" si="90"/>
        <v>0</v>
      </c>
      <c r="P415" s="34">
        <f t="shared" ca="1" si="91"/>
        <v>0</v>
      </c>
      <c r="Q415" s="34">
        <f t="shared" ca="1" si="92"/>
        <v>0</v>
      </c>
      <c r="R415" s="17">
        <f t="shared" ca="1" si="94"/>
        <v>3.8947859791571217E-3</v>
      </c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</row>
    <row r="416" spans="1:35" x14ac:dyDescent="0.2">
      <c r="A416" s="17"/>
      <c r="B416" s="17"/>
      <c r="C416" s="120"/>
      <c r="D416" s="121">
        <f t="shared" si="82"/>
        <v>0</v>
      </c>
      <c r="E416" s="121">
        <f t="shared" si="82"/>
        <v>0</v>
      </c>
      <c r="F416" s="34">
        <f t="shared" si="83"/>
        <v>0</v>
      </c>
      <c r="G416" s="34">
        <f t="shared" si="83"/>
        <v>0</v>
      </c>
      <c r="H416" s="34">
        <f t="shared" si="84"/>
        <v>0</v>
      </c>
      <c r="I416" s="34">
        <f t="shared" si="85"/>
        <v>0</v>
      </c>
      <c r="J416" s="34">
        <f t="shared" si="86"/>
        <v>0</v>
      </c>
      <c r="K416" s="34">
        <f t="shared" si="87"/>
        <v>0</v>
      </c>
      <c r="L416" s="34">
        <f t="shared" si="88"/>
        <v>0</v>
      </c>
      <c r="M416" s="34">
        <f t="shared" ca="1" si="93"/>
        <v>-3.8947859791571217E-3</v>
      </c>
      <c r="N416" s="34">
        <f t="shared" ca="1" si="89"/>
        <v>0</v>
      </c>
      <c r="O416" s="122">
        <f t="shared" ca="1" si="90"/>
        <v>0</v>
      </c>
      <c r="P416" s="34">
        <f t="shared" ca="1" si="91"/>
        <v>0</v>
      </c>
      <c r="Q416" s="34">
        <f t="shared" ca="1" si="92"/>
        <v>0</v>
      </c>
      <c r="R416" s="17">
        <f t="shared" ca="1" si="94"/>
        <v>3.8947859791571217E-3</v>
      </c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</row>
    <row r="417" spans="1:35" x14ac:dyDescent="0.2">
      <c r="A417" s="17"/>
      <c r="B417" s="17"/>
      <c r="C417" s="120"/>
      <c r="D417" s="121">
        <f t="shared" si="82"/>
        <v>0</v>
      </c>
      <c r="E417" s="121">
        <f t="shared" si="82"/>
        <v>0</v>
      </c>
      <c r="F417" s="34">
        <f t="shared" si="83"/>
        <v>0</v>
      </c>
      <c r="G417" s="34">
        <f t="shared" si="83"/>
        <v>0</v>
      </c>
      <c r="H417" s="34">
        <f t="shared" si="84"/>
        <v>0</v>
      </c>
      <c r="I417" s="34">
        <f t="shared" si="85"/>
        <v>0</v>
      </c>
      <c r="J417" s="34">
        <f t="shared" si="86"/>
        <v>0</v>
      </c>
      <c r="K417" s="34">
        <f t="shared" si="87"/>
        <v>0</v>
      </c>
      <c r="L417" s="34">
        <f t="shared" si="88"/>
        <v>0</v>
      </c>
      <c r="M417" s="34">
        <f t="shared" ca="1" si="93"/>
        <v>-3.8947859791571217E-3</v>
      </c>
      <c r="N417" s="34">
        <f t="shared" ca="1" si="89"/>
        <v>0</v>
      </c>
      <c r="O417" s="122">
        <f t="shared" ca="1" si="90"/>
        <v>0</v>
      </c>
      <c r="P417" s="34">
        <f t="shared" ca="1" si="91"/>
        <v>0</v>
      </c>
      <c r="Q417" s="34">
        <f t="shared" ca="1" si="92"/>
        <v>0</v>
      </c>
      <c r="R417" s="17">
        <f t="shared" ca="1" si="94"/>
        <v>3.8947859791571217E-3</v>
      </c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</row>
    <row r="418" spans="1:35" x14ac:dyDescent="0.2">
      <c r="A418" s="17"/>
      <c r="B418" s="17"/>
      <c r="C418" s="120"/>
      <c r="D418" s="121">
        <f t="shared" si="82"/>
        <v>0</v>
      </c>
      <c r="E418" s="121">
        <f t="shared" si="82"/>
        <v>0</v>
      </c>
      <c r="F418" s="34">
        <f t="shared" si="83"/>
        <v>0</v>
      </c>
      <c r="G418" s="34">
        <f t="shared" si="83"/>
        <v>0</v>
      </c>
      <c r="H418" s="34">
        <f t="shared" si="84"/>
        <v>0</v>
      </c>
      <c r="I418" s="34">
        <f t="shared" si="85"/>
        <v>0</v>
      </c>
      <c r="J418" s="34">
        <f t="shared" si="86"/>
        <v>0</v>
      </c>
      <c r="K418" s="34">
        <f t="shared" si="87"/>
        <v>0</v>
      </c>
      <c r="L418" s="34">
        <f t="shared" si="88"/>
        <v>0</v>
      </c>
      <c r="M418" s="34">
        <f t="shared" ca="1" si="93"/>
        <v>-3.8947859791571217E-3</v>
      </c>
      <c r="N418" s="34">
        <f t="shared" ca="1" si="89"/>
        <v>0</v>
      </c>
      <c r="O418" s="122">
        <f t="shared" ca="1" si="90"/>
        <v>0</v>
      </c>
      <c r="P418" s="34">
        <f t="shared" ca="1" si="91"/>
        <v>0</v>
      </c>
      <c r="Q418" s="34">
        <f t="shared" ca="1" si="92"/>
        <v>0</v>
      </c>
      <c r="R418" s="17">
        <f t="shared" ca="1" si="94"/>
        <v>3.8947859791571217E-3</v>
      </c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</row>
    <row r="419" spans="1:35" x14ac:dyDescent="0.2">
      <c r="A419" s="17"/>
      <c r="B419" s="17"/>
      <c r="C419" s="120"/>
      <c r="D419" s="121">
        <f t="shared" si="82"/>
        <v>0</v>
      </c>
      <c r="E419" s="121">
        <f t="shared" si="82"/>
        <v>0</v>
      </c>
      <c r="F419" s="34">
        <f t="shared" si="83"/>
        <v>0</v>
      </c>
      <c r="G419" s="34">
        <f t="shared" si="83"/>
        <v>0</v>
      </c>
      <c r="H419" s="34">
        <f t="shared" si="84"/>
        <v>0</v>
      </c>
      <c r="I419" s="34">
        <f t="shared" si="85"/>
        <v>0</v>
      </c>
      <c r="J419" s="34">
        <f t="shared" si="86"/>
        <v>0</v>
      </c>
      <c r="K419" s="34">
        <f t="shared" si="87"/>
        <v>0</v>
      </c>
      <c r="L419" s="34">
        <f t="shared" si="88"/>
        <v>0</v>
      </c>
      <c r="M419" s="34">
        <f t="shared" ca="1" si="93"/>
        <v>-3.8947859791571217E-3</v>
      </c>
      <c r="N419" s="34">
        <f t="shared" ca="1" si="89"/>
        <v>0</v>
      </c>
      <c r="O419" s="122">
        <f t="shared" ca="1" si="90"/>
        <v>0</v>
      </c>
      <c r="P419" s="34">
        <f t="shared" ca="1" si="91"/>
        <v>0</v>
      </c>
      <c r="Q419" s="34">
        <f t="shared" ca="1" si="92"/>
        <v>0</v>
      </c>
      <c r="R419" s="17">
        <f t="shared" ca="1" si="94"/>
        <v>3.8947859791571217E-3</v>
      </c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</row>
    <row r="420" spans="1:35" x14ac:dyDescent="0.2">
      <c r="A420" s="17"/>
      <c r="B420" s="17"/>
      <c r="C420" s="120"/>
      <c r="D420" s="121">
        <f t="shared" si="82"/>
        <v>0</v>
      </c>
      <c r="E420" s="121">
        <f t="shared" si="82"/>
        <v>0</v>
      </c>
      <c r="F420" s="34">
        <f t="shared" si="83"/>
        <v>0</v>
      </c>
      <c r="G420" s="34">
        <f t="shared" si="83"/>
        <v>0</v>
      </c>
      <c r="H420" s="34">
        <f t="shared" si="84"/>
        <v>0</v>
      </c>
      <c r="I420" s="34">
        <f t="shared" si="85"/>
        <v>0</v>
      </c>
      <c r="J420" s="34">
        <f t="shared" si="86"/>
        <v>0</v>
      </c>
      <c r="K420" s="34">
        <f t="shared" si="87"/>
        <v>0</v>
      </c>
      <c r="L420" s="34">
        <f t="shared" si="88"/>
        <v>0</v>
      </c>
      <c r="M420" s="34">
        <f t="shared" ca="1" si="93"/>
        <v>-3.8947859791571217E-3</v>
      </c>
      <c r="N420" s="34">
        <f t="shared" ca="1" si="89"/>
        <v>0</v>
      </c>
      <c r="O420" s="122">
        <f t="shared" ca="1" si="90"/>
        <v>0</v>
      </c>
      <c r="P420" s="34">
        <f t="shared" ca="1" si="91"/>
        <v>0</v>
      </c>
      <c r="Q420" s="34">
        <f t="shared" ca="1" si="92"/>
        <v>0</v>
      </c>
      <c r="R420" s="17">
        <f t="shared" ca="1" si="94"/>
        <v>3.8947859791571217E-3</v>
      </c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</row>
    <row r="421" spans="1:35" x14ac:dyDescent="0.2">
      <c r="A421" s="17"/>
      <c r="B421" s="17"/>
      <c r="C421" s="120"/>
      <c r="D421" s="121">
        <f t="shared" si="82"/>
        <v>0</v>
      </c>
      <c r="E421" s="121">
        <f t="shared" si="82"/>
        <v>0</v>
      </c>
      <c r="F421" s="34">
        <f t="shared" si="83"/>
        <v>0</v>
      </c>
      <c r="G421" s="34">
        <f t="shared" si="83"/>
        <v>0</v>
      </c>
      <c r="H421" s="34">
        <f t="shared" si="84"/>
        <v>0</v>
      </c>
      <c r="I421" s="34">
        <f t="shared" si="85"/>
        <v>0</v>
      </c>
      <c r="J421" s="34">
        <f t="shared" si="86"/>
        <v>0</v>
      </c>
      <c r="K421" s="34">
        <f t="shared" si="87"/>
        <v>0</v>
      </c>
      <c r="L421" s="34">
        <f t="shared" si="88"/>
        <v>0</v>
      </c>
      <c r="M421" s="34">
        <f t="shared" ca="1" si="93"/>
        <v>-3.8947859791571217E-3</v>
      </c>
      <c r="N421" s="34">
        <f t="shared" ca="1" si="89"/>
        <v>0</v>
      </c>
      <c r="O421" s="122">
        <f t="shared" ca="1" si="90"/>
        <v>0</v>
      </c>
      <c r="P421" s="34">
        <f t="shared" ca="1" si="91"/>
        <v>0</v>
      </c>
      <c r="Q421" s="34">
        <f t="shared" ca="1" si="92"/>
        <v>0</v>
      </c>
      <c r="R421" s="17">
        <f t="shared" ca="1" si="94"/>
        <v>3.8947859791571217E-3</v>
      </c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</row>
    <row r="422" spans="1:35" x14ac:dyDescent="0.2">
      <c r="A422" s="17"/>
      <c r="B422" s="17"/>
      <c r="C422" s="120"/>
      <c r="D422" s="121">
        <f t="shared" si="82"/>
        <v>0</v>
      </c>
      <c r="E422" s="121">
        <f t="shared" si="82"/>
        <v>0</v>
      </c>
      <c r="F422" s="34">
        <f t="shared" si="83"/>
        <v>0</v>
      </c>
      <c r="G422" s="34">
        <f t="shared" si="83"/>
        <v>0</v>
      </c>
      <c r="H422" s="34">
        <f t="shared" si="84"/>
        <v>0</v>
      </c>
      <c r="I422" s="34">
        <f t="shared" si="85"/>
        <v>0</v>
      </c>
      <c r="J422" s="34">
        <f t="shared" si="86"/>
        <v>0</v>
      </c>
      <c r="K422" s="34">
        <f t="shared" si="87"/>
        <v>0</v>
      </c>
      <c r="L422" s="34">
        <f t="shared" si="88"/>
        <v>0</v>
      </c>
      <c r="M422" s="34">
        <f t="shared" ca="1" si="93"/>
        <v>-3.8947859791571217E-3</v>
      </c>
      <c r="N422" s="34">
        <f t="shared" ca="1" si="89"/>
        <v>0</v>
      </c>
      <c r="O422" s="122">
        <f t="shared" ca="1" si="90"/>
        <v>0</v>
      </c>
      <c r="P422" s="34">
        <f t="shared" ca="1" si="91"/>
        <v>0</v>
      </c>
      <c r="Q422" s="34">
        <f t="shared" ca="1" si="92"/>
        <v>0</v>
      </c>
      <c r="R422" s="17">
        <f t="shared" ca="1" si="94"/>
        <v>3.8947859791571217E-3</v>
      </c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</row>
    <row r="423" spans="1:35" x14ac:dyDescent="0.2">
      <c r="A423" s="17"/>
      <c r="B423" s="17"/>
      <c r="C423" s="120"/>
      <c r="D423" s="121">
        <f t="shared" si="82"/>
        <v>0</v>
      </c>
      <c r="E423" s="121">
        <f t="shared" si="82"/>
        <v>0</v>
      </c>
      <c r="F423" s="34">
        <f t="shared" si="83"/>
        <v>0</v>
      </c>
      <c r="G423" s="34">
        <f t="shared" si="83"/>
        <v>0</v>
      </c>
      <c r="H423" s="34">
        <f t="shared" si="84"/>
        <v>0</v>
      </c>
      <c r="I423" s="34">
        <f t="shared" si="85"/>
        <v>0</v>
      </c>
      <c r="J423" s="34">
        <f t="shared" si="86"/>
        <v>0</v>
      </c>
      <c r="K423" s="34">
        <f t="shared" si="87"/>
        <v>0</v>
      </c>
      <c r="L423" s="34">
        <f t="shared" si="88"/>
        <v>0</v>
      </c>
      <c r="M423" s="34">
        <f t="shared" ca="1" si="93"/>
        <v>-3.8947859791571217E-3</v>
      </c>
      <c r="N423" s="34">
        <f t="shared" ca="1" si="89"/>
        <v>0</v>
      </c>
      <c r="O423" s="122">
        <f t="shared" ca="1" si="90"/>
        <v>0</v>
      </c>
      <c r="P423" s="34">
        <f t="shared" ca="1" si="91"/>
        <v>0</v>
      </c>
      <c r="Q423" s="34">
        <f t="shared" ca="1" si="92"/>
        <v>0</v>
      </c>
      <c r="R423" s="17">
        <f t="shared" ca="1" si="94"/>
        <v>3.8947859791571217E-3</v>
      </c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</row>
    <row r="424" spans="1:35" x14ac:dyDescent="0.2">
      <c r="A424" s="17"/>
      <c r="B424" s="17"/>
      <c r="C424" s="120"/>
      <c r="D424" s="121">
        <f t="shared" si="82"/>
        <v>0</v>
      </c>
      <c r="E424" s="121">
        <f t="shared" si="82"/>
        <v>0</v>
      </c>
      <c r="F424" s="34">
        <f t="shared" si="83"/>
        <v>0</v>
      </c>
      <c r="G424" s="34">
        <f t="shared" si="83"/>
        <v>0</v>
      </c>
      <c r="H424" s="34">
        <f t="shared" si="84"/>
        <v>0</v>
      </c>
      <c r="I424" s="34">
        <f t="shared" si="85"/>
        <v>0</v>
      </c>
      <c r="J424" s="34">
        <f t="shared" si="86"/>
        <v>0</v>
      </c>
      <c r="K424" s="34">
        <f t="shared" si="87"/>
        <v>0</v>
      </c>
      <c r="L424" s="34">
        <f t="shared" si="88"/>
        <v>0</v>
      </c>
      <c r="M424" s="34">
        <f t="shared" ca="1" si="93"/>
        <v>-3.8947859791571217E-3</v>
      </c>
      <c r="N424" s="34">
        <f t="shared" ca="1" si="89"/>
        <v>0</v>
      </c>
      <c r="O424" s="122">
        <f t="shared" ca="1" si="90"/>
        <v>0</v>
      </c>
      <c r="P424" s="34">
        <f t="shared" ca="1" si="91"/>
        <v>0</v>
      </c>
      <c r="Q424" s="34">
        <f t="shared" ca="1" si="92"/>
        <v>0</v>
      </c>
      <c r="R424" s="17">
        <f t="shared" ca="1" si="94"/>
        <v>3.8947859791571217E-3</v>
      </c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</row>
    <row r="425" spans="1:35" x14ac:dyDescent="0.2">
      <c r="A425" s="17"/>
      <c r="B425" s="17"/>
      <c r="C425" s="120"/>
      <c r="D425" s="121">
        <f t="shared" si="82"/>
        <v>0</v>
      </c>
      <c r="E425" s="121">
        <f t="shared" si="82"/>
        <v>0</v>
      </c>
      <c r="F425" s="34">
        <f t="shared" si="83"/>
        <v>0</v>
      </c>
      <c r="G425" s="34">
        <f t="shared" si="83"/>
        <v>0</v>
      </c>
      <c r="H425" s="34">
        <f t="shared" si="84"/>
        <v>0</v>
      </c>
      <c r="I425" s="34">
        <f t="shared" si="85"/>
        <v>0</v>
      </c>
      <c r="J425" s="34">
        <f t="shared" si="86"/>
        <v>0</v>
      </c>
      <c r="K425" s="34">
        <f t="shared" si="87"/>
        <v>0</v>
      </c>
      <c r="L425" s="34">
        <f t="shared" si="88"/>
        <v>0</v>
      </c>
      <c r="M425" s="34">
        <f t="shared" ca="1" si="93"/>
        <v>-3.8947859791571217E-3</v>
      </c>
      <c r="N425" s="34">
        <f t="shared" ca="1" si="89"/>
        <v>0</v>
      </c>
      <c r="O425" s="122">
        <f t="shared" ca="1" si="90"/>
        <v>0</v>
      </c>
      <c r="P425" s="34">
        <f t="shared" ca="1" si="91"/>
        <v>0</v>
      </c>
      <c r="Q425" s="34">
        <f t="shared" ca="1" si="92"/>
        <v>0</v>
      </c>
      <c r="R425" s="17">
        <f t="shared" ca="1" si="94"/>
        <v>3.8947859791571217E-3</v>
      </c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</row>
    <row r="426" spans="1:35" x14ac:dyDescent="0.2">
      <c r="A426" s="17"/>
      <c r="B426" s="17"/>
      <c r="C426" s="120"/>
      <c r="D426" s="121">
        <f t="shared" si="82"/>
        <v>0</v>
      </c>
      <c r="E426" s="121">
        <f t="shared" si="82"/>
        <v>0</v>
      </c>
      <c r="F426" s="34">
        <f t="shared" si="83"/>
        <v>0</v>
      </c>
      <c r="G426" s="34">
        <f t="shared" si="83"/>
        <v>0</v>
      </c>
      <c r="H426" s="34">
        <f t="shared" si="84"/>
        <v>0</v>
      </c>
      <c r="I426" s="34">
        <f t="shared" si="85"/>
        <v>0</v>
      </c>
      <c r="J426" s="34">
        <f t="shared" si="86"/>
        <v>0</v>
      </c>
      <c r="K426" s="34">
        <f t="shared" si="87"/>
        <v>0</v>
      </c>
      <c r="L426" s="34">
        <f t="shared" si="88"/>
        <v>0</v>
      </c>
      <c r="M426" s="34">
        <f t="shared" ca="1" si="93"/>
        <v>-3.8947859791571217E-3</v>
      </c>
      <c r="N426" s="34">
        <f t="shared" ca="1" si="89"/>
        <v>0</v>
      </c>
      <c r="O426" s="122">
        <f t="shared" ca="1" si="90"/>
        <v>0</v>
      </c>
      <c r="P426" s="34">
        <f t="shared" ca="1" si="91"/>
        <v>0</v>
      </c>
      <c r="Q426" s="34">
        <f t="shared" ca="1" si="92"/>
        <v>0</v>
      </c>
      <c r="R426" s="17">
        <f t="shared" ca="1" si="94"/>
        <v>3.8947859791571217E-3</v>
      </c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</row>
    <row r="427" spans="1:35" x14ac:dyDescent="0.2">
      <c r="A427" s="17"/>
      <c r="B427" s="17"/>
      <c r="C427" s="120"/>
      <c r="D427" s="121">
        <f t="shared" si="82"/>
        <v>0</v>
      </c>
      <c r="E427" s="121">
        <f t="shared" si="82"/>
        <v>0</v>
      </c>
      <c r="F427" s="34">
        <f t="shared" si="83"/>
        <v>0</v>
      </c>
      <c r="G427" s="34">
        <f t="shared" si="83"/>
        <v>0</v>
      </c>
      <c r="H427" s="34">
        <f t="shared" si="84"/>
        <v>0</v>
      </c>
      <c r="I427" s="34">
        <f t="shared" si="85"/>
        <v>0</v>
      </c>
      <c r="J427" s="34">
        <f t="shared" si="86"/>
        <v>0</v>
      </c>
      <c r="K427" s="34">
        <f t="shared" si="87"/>
        <v>0</v>
      </c>
      <c r="L427" s="34">
        <f t="shared" si="88"/>
        <v>0</v>
      </c>
      <c r="M427" s="34">
        <f t="shared" ca="1" si="93"/>
        <v>-3.8947859791571217E-3</v>
      </c>
      <c r="N427" s="34">
        <f t="shared" ca="1" si="89"/>
        <v>0</v>
      </c>
      <c r="O427" s="122">
        <f t="shared" ca="1" si="90"/>
        <v>0</v>
      </c>
      <c r="P427" s="34">
        <f t="shared" ca="1" si="91"/>
        <v>0</v>
      </c>
      <c r="Q427" s="34">
        <f t="shared" ca="1" si="92"/>
        <v>0</v>
      </c>
      <c r="R427" s="17">
        <f t="shared" ca="1" si="94"/>
        <v>3.8947859791571217E-3</v>
      </c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</row>
    <row r="428" spans="1:35" x14ac:dyDescent="0.2">
      <c r="A428" s="17"/>
      <c r="B428" s="17"/>
      <c r="C428" s="120"/>
      <c r="D428" s="121">
        <f t="shared" si="82"/>
        <v>0</v>
      </c>
      <c r="E428" s="121">
        <f t="shared" si="82"/>
        <v>0</v>
      </c>
      <c r="F428" s="34">
        <f t="shared" si="83"/>
        <v>0</v>
      </c>
      <c r="G428" s="34">
        <f t="shared" si="83"/>
        <v>0</v>
      </c>
      <c r="H428" s="34">
        <f t="shared" si="84"/>
        <v>0</v>
      </c>
      <c r="I428" s="34">
        <f t="shared" si="85"/>
        <v>0</v>
      </c>
      <c r="J428" s="34">
        <f t="shared" si="86"/>
        <v>0</v>
      </c>
      <c r="K428" s="34">
        <f t="shared" si="87"/>
        <v>0</v>
      </c>
      <c r="L428" s="34">
        <f t="shared" si="88"/>
        <v>0</v>
      </c>
      <c r="M428" s="34">
        <f t="shared" ca="1" si="93"/>
        <v>-3.8947859791571217E-3</v>
      </c>
      <c r="N428" s="34">
        <f t="shared" ca="1" si="89"/>
        <v>0</v>
      </c>
      <c r="O428" s="122">
        <f t="shared" ca="1" si="90"/>
        <v>0</v>
      </c>
      <c r="P428" s="34">
        <f t="shared" ca="1" si="91"/>
        <v>0</v>
      </c>
      <c r="Q428" s="34">
        <f t="shared" ca="1" si="92"/>
        <v>0</v>
      </c>
      <c r="R428" s="17">
        <f t="shared" ca="1" si="94"/>
        <v>3.8947859791571217E-3</v>
      </c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</row>
    <row r="429" spans="1:35" x14ac:dyDescent="0.2">
      <c r="A429" s="17"/>
      <c r="B429" s="17"/>
      <c r="C429" s="120"/>
      <c r="D429" s="121">
        <f t="shared" si="82"/>
        <v>0</v>
      </c>
      <c r="E429" s="121">
        <f t="shared" si="82"/>
        <v>0</v>
      </c>
      <c r="F429" s="34">
        <f t="shared" si="83"/>
        <v>0</v>
      </c>
      <c r="G429" s="34">
        <f t="shared" si="83"/>
        <v>0</v>
      </c>
      <c r="H429" s="34">
        <f t="shared" si="84"/>
        <v>0</v>
      </c>
      <c r="I429" s="34">
        <f t="shared" si="85"/>
        <v>0</v>
      </c>
      <c r="J429" s="34">
        <f t="shared" si="86"/>
        <v>0</v>
      </c>
      <c r="K429" s="34">
        <f t="shared" si="87"/>
        <v>0</v>
      </c>
      <c r="L429" s="34">
        <f t="shared" si="88"/>
        <v>0</v>
      </c>
      <c r="M429" s="34">
        <f t="shared" ca="1" si="93"/>
        <v>-3.8947859791571217E-3</v>
      </c>
      <c r="N429" s="34">
        <f t="shared" ca="1" si="89"/>
        <v>0</v>
      </c>
      <c r="O429" s="122">
        <f t="shared" ca="1" si="90"/>
        <v>0</v>
      </c>
      <c r="P429" s="34">
        <f t="shared" ca="1" si="91"/>
        <v>0</v>
      </c>
      <c r="Q429" s="34">
        <f t="shared" ca="1" si="92"/>
        <v>0</v>
      </c>
      <c r="R429" s="17">
        <f t="shared" ca="1" si="94"/>
        <v>3.8947859791571217E-3</v>
      </c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</row>
    <row r="430" spans="1:35" x14ac:dyDescent="0.2">
      <c r="A430" s="17"/>
      <c r="B430" s="17"/>
      <c r="C430" s="120"/>
      <c r="D430" s="121">
        <f t="shared" si="82"/>
        <v>0</v>
      </c>
      <c r="E430" s="121">
        <f t="shared" si="82"/>
        <v>0</v>
      </c>
      <c r="F430" s="34">
        <f t="shared" si="83"/>
        <v>0</v>
      </c>
      <c r="G430" s="34">
        <f t="shared" si="83"/>
        <v>0</v>
      </c>
      <c r="H430" s="34">
        <f t="shared" si="84"/>
        <v>0</v>
      </c>
      <c r="I430" s="34">
        <f t="shared" si="85"/>
        <v>0</v>
      </c>
      <c r="J430" s="34">
        <f t="shared" si="86"/>
        <v>0</v>
      </c>
      <c r="K430" s="34">
        <f t="shared" si="87"/>
        <v>0</v>
      </c>
      <c r="L430" s="34">
        <f t="shared" si="88"/>
        <v>0</v>
      </c>
      <c r="M430" s="34">
        <f t="shared" ca="1" si="93"/>
        <v>-3.8947859791571217E-3</v>
      </c>
      <c r="N430" s="34">
        <f t="shared" ca="1" si="89"/>
        <v>0</v>
      </c>
      <c r="O430" s="122">
        <f t="shared" ca="1" si="90"/>
        <v>0</v>
      </c>
      <c r="P430" s="34">
        <f t="shared" ca="1" si="91"/>
        <v>0</v>
      </c>
      <c r="Q430" s="34">
        <f t="shared" ca="1" si="92"/>
        <v>0</v>
      </c>
      <c r="R430" s="17">
        <f t="shared" ca="1" si="94"/>
        <v>3.8947859791571217E-3</v>
      </c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</row>
    <row r="431" spans="1:35" x14ac:dyDescent="0.2">
      <c r="A431" s="17"/>
      <c r="B431" s="17"/>
      <c r="C431" s="120"/>
      <c r="D431" s="121">
        <f t="shared" si="82"/>
        <v>0</v>
      </c>
      <c r="E431" s="121">
        <f t="shared" si="82"/>
        <v>0</v>
      </c>
      <c r="F431" s="34">
        <f t="shared" si="83"/>
        <v>0</v>
      </c>
      <c r="G431" s="34">
        <f t="shared" si="83"/>
        <v>0</v>
      </c>
      <c r="H431" s="34">
        <f t="shared" si="84"/>
        <v>0</v>
      </c>
      <c r="I431" s="34">
        <f t="shared" si="85"/>
        <v>0</v>
      </c>
      <c r="J431" s="34">
        <f t="shared" si="86"/>
        <v>0</v>
      </c>
      <c r="K431" s="34">
        <f t="shared" si="87"/>
        <v>0</v>
      </c>
      <c r="L431" s="34">
        <f t="shared" si="88"/>
        <v>0</v>
      </c>
      <c r="M431" s="34">
        <f t="shared" ca="1" si="93"/>
        <v>-3.8947859791571217E-3</v>
      </c>
      <c r="N431" s="34">
        <f t="shared" ca="1" si="89"/>
        <v>0</v>
      </c>
      <c r="O431" s="122">
        <f t="shared" ca="1" si="90"/>
        <v>0</v>
      </c>
      <c r="P431" s="34">
        <f t="shared" ca="1" si="91"/>
        <v>0</v>
      </c>
      <c r="Q431" s="34">
        <f t="shared" ca="1" si="92"/>
        <v>0</v>
      </c>
      <c r="R431" s="17">
        <f t="shared" ca="1" si="94"/>
        <v>3.8947859791571217E-3</v>
      </c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</row>
    <row r="432" spans="1:35" x14ac:dyDescent="0.2">
      <c r="A432" s="17"/>
      <c r="B432" s="17"/>
      <c r="C432" s="120"/>
      <c r="D432" s="121">
        <f t="shared" si="82"/>
        <v>0</v>
      </c>
      <c r="E432" s="121">
        <f t="shared" si="82"/>
        <v>0</v>
      </c>
      <c r="F432" s="34">
        <f t="shared" si="83"/>
        <v>0</v>
      </c>
      <c r="G432" s="34">
        <f t="shared" si="83"/>
        <v>0</v>
      </c>
      <c r="H432" s="34">
        <f t="shared" si="84"/>
        <v>0</v>
      </c>
      <c r="I432" s="34">
        <f t="shared" si="85"/>
        <v>0</v>
      </c>
      <c r="J432" s="34">
        <f t="shared" si="86"/>
        <v>0</v>
      </c>
      <c r="K432" s="34">
        <f t="shared" si="87"/>
        <v>0</v>
      </c>
      <c r="L432" s="34">
        <f t="shared" si="88"/>
        <v>0</v>
      </c>
      <c r="M432" s="34">
        <f t="shared" ca="1" si="93"/>
        <v>-3.8947859791571217E-3</v>
      </c>
      <c r="N432" s="34">
        <f t="shared" ca="1" si="89"/>
        <v>0</v>
      </c>
      <c r="O432" s="122">
        <f t="shared" ca="1" si="90"/>
        <v>0</v>
      </c>
      <c r="P432" s="34">
        <f t="shared" ca="1" si="91"/>
        <v>0</v>
      </c>
      <c r="Q432" s="34">
        <f t="shared" ca="1" si="92"/>
        <v>0</v>
      </c>
      <c r="R432" s="17">
        <f t="shared" ca="1" si="94"/>
        <v>3.8947859791571217E-3</v>
      </c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</row>
    <row r="433" spans="1:35" x14ac:dyDescent="0.2">
      <c r="A433" s="17"/>
      <c r="B433" s="17"/>
      <c r="C433" s="120"/>
      <c r="D433" s="121">
        <f t="shared" si="82"/>
        <v>0</v>
      </c>
      <c r="E433" s="121">
        <f t="shared" si="82"/>
        <v>0</v>
      </c>
      <c r="F433" s="34">
        <f t="shared" si="83"/>
        <v>0</v>
      </c>
      <c r="G433" s="34">
        <f t="shared" si="83"/>
        <v>0</v>
      </c>
      <c r="H433" s="34">
        <f t="shared" si="84"/>
        <v>0</v>
      </c>
      <c r="I433" s="34">
        <f t="shared" si="85"/>
        <v>0</v>
      </c>
      <c r="J433" s="34">
        <f t="shared" si="86"/>
        <v>0</v>
      </c>
      <c r="K433" s="34">
        <f t="shared" si="87"/>
        <v>0</v>
      </c>
      <c r="L433" s="34">
        <f t="shared" si="88"/>
        <v>0</v>
      </c>
      <c r="M433" s="34">
        <f t="shared" ca="1" si="93"/>
        <v>-3.8947859791571217E-3</v>
      </c>
      <c r="N433" s="34">
        <f t="shared" ca="1" si="89"/>
        <v>0</v>
      </c>
      <c r="O433" s="122">
        <f t="shared" ca="1" si="90"/>
        <v>0</v>
      </c>
      <c r="P433" s="34">
        <f t="shared" ca="1" si="91"/>
        <v>0</v>
      </c>
      <c r="Q433" s="34">
        <f t="shared" ca="1" si="92"/>
        <v>0</v>
      </c>
      <c r="R433" s="17">
        <f t="shared" ca="1" si="94"/>
        <v>3.8947859791571217E-3</v>
      </c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</row>
    <row r="434" spans="1:35" x14ac:dyDescent="0.2">
      <c r="A434" s="17"/>
      <c r="B434" s="17"/>
      <c r="C434" s="120"/>
      <c r="D434" s="121">
        <f t="shared" si="82"/>
        <v>0</v>
      </c>
      <c r="E434" s="121">
        <f t="shared" si="82"/>
        <v>0</v>
      </c>
      <c r="F434" s="34">
        <f t="shared" si="83"/>
        <v>0</v>
      </c>
      <c r="G434" s="34">
        <f t="shared" si="83"/>
        <v>0</v>
      </c>
      <c r="H434" s="34">
        <f t="shared" si="84"/>
        <v>0</v>
      </c>
      <c r="I434" s="34">
        <f t="shared" si="85"/>
        <v>0</v>
      </c>
      <c r="J434" s="34">
        <f t="shared" si="86"/>
        <v>0</v>
      </c>
      <c r="K434" s="34">
        <f t="shared" si="87"/>
        <v>0</v>
      </c>
      <c r="L434" s="34">
        <f t="shared" si="88"/>
        <v>0</v>
      </c>
      <c r="M434" s="34">
        <f t="shared" ca="1" si="93"/>
        <v>-3.8947859791571217E-3</v>
      </c>
      <c r="N434" s="34">
        <f t="shared" ca="1" si="89"/>
        <v>0</v>
      </c>
      <c r="O434" s="122">
        <f t="shared" ca="1" si="90"/>
        <v>0</v>
      </c>
      <c r="P434" s="34">
        <f t="shared" ca="1" si="91"/>
        <v>0</v>
      </c>
      <c r="Q434" s="34">
        <f t="shared" ca="1" si="92"/>
        <v>0</v>
      </c>
      <c r="R434" s="17">
        <f t="shared" ca="1" si="94"/>
        <v>3.8947859791571217E-3</v>
      </c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</row>
    <row r="435" spans="1:35" x14ac:dyDescent="0.2">
      <c r="A435" s="17"/>
      <c r="B435" s="17"/>
      <c r="C435" s="120"/>
      <c r="D435" s="121">
        <f t="shared" si="82"/>
        <v>0</v>
      </c>
      <c r="E435" s="121">
        <f t="shared" si="82"/>
        <v>0</v>
      </c>
      <c r="F435" s="34">
        <f t="shared" si="83"/>
        <v>0</v>
      </c>
      <c r="G435" s="34">
        <f t="shared" si="83"/>
        <v>0</v>
      </c>
      <c r="H435" s="34">
        <f t="shared" si="84"/>
        <v>0</v>
      </c>
      <c r="I435" s="34">
        <f t="shared" si="85"/>
        <v>0</v>
      </c>
      <c r="J435" s="34">
        <f t="shared" si="86"/>
        <v>0</v>
      </c>
      <c r="K435" s="34">
        <f t="shared" si="87"/>
        <v>0</v>
      </c>
      <c r="L435" s="34">
        <f t="shared" si="88"/>
        <v>0</v>
      </c>
      <c r="M435" s="34">
        <f t="shared" ca="1" si="93"/>
        <v>-3.8947859791571217E-3</v>
      </c>
      <c r="N435" s="34">
        <f t="shared" ca="1" si="89"/>
        <v>0</v>
      </c>
      <c r="O435" s="122">
        <f t="shared" ca="1" si="90"/>
        <v>0</v>
      </c>
      <c r="P435" s="34">
        <f t="shared" ca="1" si="91"/>
        <v>0</v>
      </c>
      <c r="Q435" s="34">
        <f t="shared" ca="1" si="92"/>
        <v>0</v>
      </c>
      <c r="R435" s="17">
        <f t="shared" ca="1" si="94"/>
        <v>3.8947859791571217E-3</v>
      </c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</row>
    <row r="436" spans="1:35" x14ac:dyDescent="0.2">
      <c r="A436" s="17"/>
      <c r="B436" s="17"/>
      <c r="C436" s="120"/>
      <c r="D436" s="121">
        <f t="shared" si="82"/>
        <v>0</v>
      </c>
      <c r="E436" s="121">
        <f t="shared" si="82"/>
        <v>0</v>
      </c>
      <c r="F436" s="34">
        <f t="shared" si="83"/>
        <v>0</v>
      </c>
      <c r="G436" s="34">
        <f t="shared" si="83"/>
        <v>0</v>
      </c>
      <c r="H436" s="34">
        <f t="shared" si="84"/>
        <v>0</v>
      </c>
      <c r="I436" s="34">
        <f t="shared" si="85"/>
        <v>0</v>
      </c>
      <c r="J436" s="34">
        <f t="shared" si="86"/>
        <v>0</v>
      </c>
      <c r="K436" s="34">
        <f t="shared" si="87"/>
        <v>0</v>
      </c>
      <c r="L436" s="34">
        <f t="shared" si="88"/>
        <v>0</v>
      </c>
      <c r="M436" s="34">
        <f t="shared" ca="1" si="93"/>
        <v>-3.8947859791571217E-3</v>
      </c>
      <c r="N436" s="34">
        <f t="shared" ca="1" si="89"/>
        <v>0</v>
      </c>
      <c r="O436" s="122">
        <f t="shared" ca="1" si="90"/>
        <v>0</v>
      </c>
      <c r="P436" s="34">
        <f t="shared" ca="1" si="91"/>
        <v>0</v>
      </c>
      <c r="Q436" s="34">
        <f t="shared" ca="1" si="92"/>
        <v>0</v>
      </c>
      <c r="R436" s="17">
        <f t="shared" ca="1" si="94"/>
        <v>3.8947859791571217E-3</v>
      </c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</row>
    <row r="437" spans="1:35" x14ac:dyDescent="0.2">
      <c r="A437" s="17"/>
      <c r="B437" s="17"/>
      <c r="C437" s="120"/>
      <c r="D437" s="121">
        <f t="shared" si="82"/>
        <v>0</v>
      </c>
      <c r="E437" s="121">
        <f t="shared" si="82"/>
        <v>0</v>
      </c>
      <c r="F437" s="34">
        <f t="shared" si="83"/>
        <v>0</v>
      </c>
      <c r="G437" s="34">
        <f t="shared" si="83"/>
        <v>0</v>
      </c>
      <c r="H437" s="34">
        <f t="shared" si="84"/>
        <v>0</v>
      </c>
      <c r="I437" s="34">
        <f t="shared" si="85"/>
        <v>0</v>
      </c>
      <c r="J437" s="34">
        <f t="shared" si="86"/>
        <v>0</v>
      </c>
      <c r="K437" s="34">
        <f t="shared" si="87"/>
        <v>0</v>
      </c>
      <c r="L437" s="34">
        <f t="shared" si="88"/>
        <v>0</v>
      </c>
      <c r="M437" s="34">
        <f t="shared" ca="1" si="93"/>
        <v>-3.8947859791571217E-3</v>
      </c>
      <c r="N437" s="34">
        <f t="shared" ca="1" si="89"/>
        <v>0</v>
      </c>
      <c r="O437" s="122">
        <f t="shared" ca="1" si="90"/>
        <v>0</v>
      </c>
      <c r="P437" s="34">
        <f t="shared" ca="1" si="91"/>
        <v>0</v>
      </c>
      <c r="Q437" s="34">
        <f t="shared" ca="1" si="92"/>
        <v>0</v>
      </c>
      <c r="R437" s="17">
        <f t="shared" ca="1" si="94"/>
        <v>3.8947859791571217E-3</v>
      </c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</row>
    <row r="438" spans="1:35" x14ac:dyDescent="0.2">
      <c r="A438" s="17"/>
      <c r="B438" s="17"/>
      <c r="C438" s="120"/>
      <c r="D438" s="121">
        <f t="shared" si="82"/>
        <v>0</v>
      </c>
      <c r="E438" s="121">
        <f t="shared" si="82"/>
        <v>0</v>
      </c>
      <c r="F438" s="34">
        <f t="shared" si="83"/>
        <v>0</v>
      </c>
      <c r="G438" s="34">
        <f t="shared" si="83"/>
        <v>0</v>
      </c>
      <c r="H438" s="34">
        <f t="shared" si="84"/>
        <v>0</v>
      </c>
      <c r="I438" s="34">
        <f t="shared" si="85"/>
        <v>0</v>
      </c>
      <c r="J438" s="34">
        <f t="shared" si="86"/>
        <v>0</v>
      </c>
      <c r="K438" s="34">
        <f t="shared" si="87"/>
        <v>0</v>
      </c>
      <c r="L438" s="34">
        <f t="shared" si="88"/>
        <v>0</v>
      </c>
      <c r="M438" s="34">
        <f t="shared" ca="1" si="93"/>
        <v>-3.8947859791571217E-3</v>
      </c>
      <c r="N438" s="34">
        <f t="shared" ca="1" si="89"/>
        <v>0</v>
      </c>
      <c r="O438" s="122">
        <f t="shared" ca="1" si="90"/>
        <v>0</v>
      </c>
      <c r="P438" s="34">
        <f t="shared" ca="1" si="91"/>
        <v>0</v>
      </c>
      <c r="Q438" s="34">
        <f t="shared" ca="1" si="92"/>
        <v>0</v>
      </c>
      <c r="R438" s="17">
        <f t="shared" ca="1" si="94"/>
        <v>3.8947859791571217E-3</v>
      </c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</row>
    <row r="439" spans="1:35" x14ac:dyDescent="0.2">
      <c r="A439" s="17"/>
      <c r="B439" s="17"/>
      <c r="C439" s="120"/>
      <c r="D439" s="121">
        <f t="shared" si="82"/>
        <v>0</v>
      </c>
      <c r="E439" s="121">
        <f t="shared" si="82"/>
        <v>0</v>
      </c>
      <c r="F439" s="34">
        <f t="shared" si="83"/>
        <v>0</v>
      </c>
      <c r="G439" s="34">
        <f t="shared" si="83"/>
        <v>0</v>
      </c>
      <c r="H439" s="34">
        <f t="shared" si="84"/>
        <v>0</v>
      </c>
      <c r="I439" s="34">
        <f t="shared" si="85"/>
        <v>0</v>
      </c>
      <c r="J439" s="34">
        <f t="shared" si="86"/>
        <v>0</v>
      </c>
      <c r="K439" s="34">
        <f t="shared" si="87"/>
        <v>0</v>
      </c>
      <c r="L439" s="34">
        <f t="shared" si="88"/>
        <v>0</v>
      </c>
      <c r="M439" s="34">
        <f t="shared" ca="1" si="93"/>
        <v>-3.8947859791571217E-3</v>
      </c>
      <c r="N439" s="34">
        <f t="shared" ca="1" si="89"/>
        <v>0</v>
      </c>
      <c r="O439" s="122">
        <f t="shared" ca="1" si="90"/>
        <v>0</v>
      </c>
      <c r="P439" s="34">
        <f t="shared" ca="1" si="91"/>
        <v>0</v>
      </c>
      <c r="Q439" s="34">
        <f t="shared" ca="1" si="92"/>
        <v>0</v>
      </c>
      <c r="R439" s="17">
        <f t="shared" ca="1" si="94"/>
        <v>3.8947859791571217E-3</v>
      </c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</row>
    <row r="440" spans="1:35" x14ac:dyDescent="0.2">
      <c r="A440" s="17"/>
      <c r="B440" s="17"/>
      <c r="C440" s="120"/>
      <c r="D440" s="121">
        <f t="shared" si="82"/>
        <v>0</v>
      </c>
      <c r="E440" s="121">
        <f t="shared" si="82"/>
        <v>0</v>
      </c>
      <c r="F440" s="34">
        <f t="shared" si="83"/>
        <v>0</v>
      </c>
      <c r="G440" s="34">
        <f t="shared" si="83"/>
        <v>0</v>
      </c>
      <c r="H440" s="34">
        <f t="shared" si="84"/>
        <v>0</v>
      </c>
      <c r="I440" s="34">
        <f t="shared" si="85"/>
        <v>0</v>
      </c>
      <c r="J440" s="34">
        <f t="shared" si="86"/>
        <v>0</v>
      </c>
      <c r="K440" s="34">
        <f t="shared" si="87"/>
        <v>0</v>
      </c>
      <c r="L440" s="34">
        <f t="shared" si="88"/>
        <v>0</v>
      </c>
      <c r="M440" s="34">
        <f t="shared" ca="1" si="93"/>
        <v>-3.8947859791571217E-3</v>
      </c>
      <c r="N440" s="34">
        <f t="shared" ca="1" si="89"/>
        <v>0</v>
      </c>
      <c r="O440" s="122">
        <f t="shared" ca="1" si="90"/>
        <v>0</v>
      </c>
      <c r="P440" s="34">
        <f t="shared" ca="1" si="91"/>
        <v>0</v>
      </c>
      <c r="Q440" s="34">
        <f t="shared" ca="1" si="92"/>
        <v>0</v>
      </c>
      <c r="R440" s="17">
        <f t="shared" ca="1" si="94"/>
        <v>3.8947859791571217E-3</v>
      </c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</row>
    <row r="441" spans="1:35" x14ac:dyDescent="0.2">
      <c r="A441" s="17"/>
      <c r="B441" s="17"/>
      <c r="C441" s="120"/>
      <c r="D441" s="121">
        <f t="shared" si="82"/>
        <v>0</v>
      </c>
      <c r="E441" s="121">
        <f t="shared" si="82"/>
        <v>0</v>
      </c>
      <c r="F441" s="34">
        <f t="shared" si="83"/>
        <v>0</v>
      </c>
      <c r="G441" s="34">
        <f t="shared" si="83"/>
        <v>0</v>
      </c>
      <c r="H441" s="34">
        <f t="shared" si="84"/>
        <v>0</v>
      </c>
      <c r="I441" s="34">
        <f t="shared" si="85"/>
        <v>0</v>
      </c>
      <c r="J441" s="34">
        <f t="shared" si="86"/>
        <v>0</v>
      </c>
      <c r="K441" s="34">
        <f t="shared" si="87"/>
        <v>0</v>
      </c>
      <c r="L441" s="34">
        <f t="shared" si="88"/>
        <v>0</v>
      </c>
      <c r="M441" s="34">
        <f t="shared" ca="1" si="93"/>
        <v>-3.8947859791571217E-3</v>
      </c>
      <c r="N441" s="34">
        <f t="shared" ca="1" si="89"/>
        <v>0</v>
      </c>
      <c r="O441" s="122">
        <f t="shared" ca="1" si="90"/>
        <v>0</v>
      </c>
      <c r="P441" s="34">
        <f t="shared" ca="1" si="91"/>
        <v>0</v>
      </c>
      <c r="Q441" s="34">
        <f t="shared" ca="1" si="92"/>
        <v>0</v>
      </c>
      <c r="R441" s="17">
        <f t="shared" ca="1" si="94"/>
        <v>3.8947859791571217E-3</v>
      </c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</row>
    <row r="442" spans="1:35" x14ac:dyDescent="0.2">
      <c r="A442" s="17"/>
      <c r="B442" s="17"/>
      <c r="C442" s="120"/>
      <c r="D442" s="121">
        <f t="shared" si="82"/>
        <v>0</v>
      </c>
      <c r="E442" s="121">
        <f t="shared" si="82"/>
        <v>0</v>
      </c>
      <c r="F442" s="34">
        <f t="shared" si="83"/>
        <v>0</v>
      </c>
      <c r="G442" s="34">
        <f t="shared" si="83"/>
        <v>0</v>
      </c>
      <c r="H442" s="34">
        <f t="shared" si="84"/>
        <v>0</v>
      </c>
      <c r="I442" s="34">
        <f t="shared" si="85"/>
        <v>0</v>
      </c>
      <c r="J442" s="34">
        <f t="shared" si="86"/>
        <v>0</v>
      </c>
      <c r="K442" s="34">
        <f t="shared" si="87"/>
        <v>0</v>
      </c>
      <c r="L442" s="34">
        <f t="shared" si="88"/>
        <v>0</v>
      </c>
      <c r="M442" s="34">
        <f t="shared" ca="1" si="93"/>
        <v>-3.8947859791571217E-3</v>
      </c>
      <c r="N442" s="34">
        <f t="shared" ca="1" si="89"/>
        <v>0</v>
      </c>
      <c r="O442" s="122">
        <f t="shared" ca="1" si="90"/>
        <v>0</v>
      </c>
      <c r="P442" s="34">
        <f t="shared" ca="1" si="91"/>
        <v>0</v>
      </c>
      <c r="Q442" s="34">
        <f t="shared" ca="1" si="92"/>
        <v>0</v>
      </c>
      <c r="R442" s="17">
        <f t="shared" ca="1" si="94"/>
        <v>3.8947859791571217E-3</v>
      </c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</row>
    <row r="443" spans="1:35" x14ac:dyDescent="0.2">
      <c r="A443" s="17"/>
      <c r="B443" s="17"/>
      <c r="C443" s="120"/>
      <c r="D443" s="121">
        <f t="shared" si="82"/>
        <v>0</v>
      </c>
      <c r="E443" s="121">
        <f t="shared" si="82"/>
        <v>0</v>
      </c>
      <c r="F443" s="34">
        <f t="shared" si="83"/>
        <v>0</v>
      </c>
      <c r="G443" s="34">
        <f t="shared" si="83"/>
        <v>0</v>
      </c>
      <c r="H443" s="34">
        <f t="shared" si="84"/>
        <v>0</v>
      </c>
      <c r="I443" s="34">
        <f t="shared" si="85"/>
        <v>0</v>
      </c>
      <c r="J443" s="34">
        <f t="shared" si="86"/>
        <v>0</v>
      </c>
      <c r="K443" s="34">
        <f t="shared" si="87"/>
        <v>0</v>
      </c>
      <c r="L443" s="34">
        <f t="shared" si="88"/>
        <v>0</v>
      </c>
      <c r="M443" s="34">
        <f t="shared" ca="1" si="93"/>
        <v>-3.8947859791571217E-3</v>
      </c>
      <c r="N443" s="34">
        <f t="shared" ca="1" si="89"/>
        <v>0</v>
      </c>
      <c r="O443" s="122">
        <f t="shared" ca="1" si="90"/>
        <v>0</v>
      </c>
      <c r="P443" s="34">
        <f t="shared" ca="1" si="91"/>
        <v>0</v>
      </c>
      <c r="Q443" s="34">
        <f t="shared" ca="1" si="92"/>
        <v>0</v>
      </c>
      <c r="R443" s="17">
        <f t="shared" ca="1" si="94"/>
        <v>3.8947859791571217E-3</v>
      </c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</row>
    <row r="444" spans="1:35" x14ac:dyDescent="0.2">
      <c r="A444" s="17"/>
      <c r="B444" s="17"/>
      <c r="C444" s="120"/>
      <c r="D444" s="121">
        <f t="shared" si="82"/>
        <v>0</v>
      </c>
      <c r="E444" s="121">
        <f t="shared" si="82"/>
        <v>0</v>
      </c>
      <c r="F444" s="34">
        <f t="shared" si="83"/>
        <v>0</v>
      </c>
      <c r="G444" s="34">
        <f t="shared" si="83"/>
        <v>0</v>
      </c>
      <c r="H444" s="34">
        <f t="shared" si="84"/>
        <v>0</v>
      </c>
      <c r="I444" s="34">
        <f t="shared" si="85"/>
        <v>0</v>
      </c>
      <c r="J444" s="34">
        <f t="shared" si="86"/>
        <v>0</v>
      </c>
      <c r="K444" s="34">
        <f t="shared" si="87"/>
        <v>0</v>
      </c>
      <c r="L444" s="34">
        <f t="shared" si="88"/>
        <v>0</v>
      </c>
      <c r="M444" s="34">
        <f t="shared" ca="1" si="93"/>
        <v>-3.8947859791571217E-3</v>
      </c>
      <c r="N444" s="34">
        <f t="shared" ca="1" si="89"/>
        <v>0</v>
      </c>
      <c r="O444" s="122">
        <f t="shared" ca="1" si="90"/>
        <v>0</v>
      </c>
      <c r="P444" s="34">
        <f t="shared" ca="1" si="91"/>
        <v>0</v>
      </c>
      <c r="Q444" s="34">
        <f t="shared" ca="1" si="92"/>
        <v>0</v>
      </c>
      <c r="R444" s="17">
        <f t="shared" ca="1" si="94"/>
        <v>3.8947859791571217E-3</v>
      </c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</row>
    <row r="445" spans="1:35" x14ac:dyDescent="0.2">
      <c r="A445" s="17"/>
      <c r="B445" s="17"/>
      <c r="C445" s="120"/>
      <c r="D445" s="121">
        <f t="shared" si="82"/>
        <v>0</v>
      </c>
      <c r="E445" s="121">
        <f t="shared" si="82"/>
        <v>0</v>
      </c>
      <c r="F445" s="34">
        <f t="shared" si="83"/>
        <v>0</v>
      </c>
      <c r="G445" s="34">
        <f t="shared" si="83"/>
        <v>0</v>
      </c>
      <c r="H445" s="34">
        <f t="shared" si="84"/>
        <v>0</v>
      </c>
      <c r="I445" s="34">
        <f t="shared" si="85"/>
        <v>0</v>
      </c>
      <c r="J445" s="34">
        <f t="shared" si="86"/>
        <v>0</v>
      </c>
      <c r="K445" s="34">
        <f t="shared" si="87"/>
        <v>0</v>
      </c>
      <c r="L445" s="34">
        <f t="shared" si="88"/>
        <v>0</v>
      </c>
      <c r="M445" s="34">
        <f t="shared" ca="1" si="93"/>
        <v>-3.8947859791571217E-3</v>
      </c>
      <c r="N445" s="34">
        <f t="shared" ca="1" si="89"/>
        <v>0</v>
      </c>
      <c r="O445" s="122">
        <f t="shared" ca="1" si="90"/>
        <v>0</v>
      </c>
      <c r="P445" s="34">
        <f t="shared" ca="1" si="91"/>
        <v>0</v>
      </c>
      <c r="Q445" s="34">
        <f t="shared" ca="1" si="92"/>
        <v>0</v>
      </c>
      <c r="R445" s="17">
        <f t="shared" ca="1" si="94"/>
        <v>3.8947859791571217E-3</v>
      </c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</row>
    <row r="446" spans="1:35" x14ac:dyDescent="0.2">
      <c r="A446" s="17"/>
      <c r="B446" s="17"/>
      <c r="C446" s="120"/>
      <c r="D446" s="121">
        <f t="shared" si="82"/>
        <v>0</v>
      </c>
      <c r="E446" s="121">
        <f t="shared" si="82"/>
        <v>0</v>
      </c>
      <c r="F446" s="34">
        <f t="shared" si="83"/>
        <v>0</v>
      </c>
      <c r="G446" s="34">
        <f t="shared" si="83"/>
        <v>0</v>
      </c>
      <c r="H446" s="34">
        <f t="shared" si="84"/>
        <v>0</v>
      </c>
      <c r="I446" s="34">
        <f t="shared" si="85"/>
        <v>0</v>
      </c>
      <c r="J446" s="34">
        <f t="shared" si="86"/>
        <v>0</v>
      </c>
      <c r="K446" s="34">
        <f t="shared" si="87"/>
        <v>0</v>
      </c>
      <c r="L446" s="34">
        <f t="shared" si="88"/>
        <v>0</v>
      </c>
      <c r="M446" s="34">
        <f t="shared" ca="1" si="93"/>
        <v>-3.8947859791571217E-3</v>
      </c>
      <c r="N446" s="34">
        <f t="shared" ca="1" si="89"/>
        <v>0</v>
      </c>
      <c r="O446" s="122">
        <f t="shared" ca="1" si="90"/>
        <v>0</v>
      </c>
      <c r="P446" s="34">
        <f t="shared" ca="1" si="91"/>
        <v>0</v>
      </c>
      <c r="Q446" s="34">
        <f t="shared" ca="1" si="92"/>
        <v>0</v>
      </c>
      <c r="R446" s="17">
        <f t="shared" ca="1" si="94"/>
        <v>3.8947859791571217E-3</v>
      </c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</row>
    <row r="447" spans="1:35" x14ac:dyDescent="0.2">
      <c r="A447" s="17"/>
      <c r="B447" s="17"/>
      <c r="C447" s="120"/>
      <c r="D447" s="121">
        <f t="shared" si="82"/>
        <v>0</v>
      </c>
      <c r="E447" s="121">
        <f t="shared" si="82"/>
        <v>0</v>
      </c>
      <c r="F447" s="34">
        <f t="shared" si="83"/>
        <v>0</v>
      </c>
      <c r="G447" s="34">
        <f t="shared" si="83"/>
        <v>0</v>
      </c>
      <c r="H447" s="34">
        <f t="shared" si="84"/>
        <v>0</v>
      </c>
      <c r="I447" s="34">
        <f t="shared" si="85"/>
        <v>0</v>
      </c>
      <c r="J447" s="34">
        <f t="shared" si="86"/>
        <v>0</v>
      </c>
      <c r="K447" s="34">
        <f t="shared" si="87"/>
        <v>0</v>
      </c>
      <c r="L447" s="34">
        <f t="shared" si="88"/>
        <v>0</v>
      </c>
      <c r="M447" s="34">
        <f t="shared" ca="1" si="93"/>
        <v>-3.8947859791571217E-3</v>
      </c>
      <c r="N447" s="34">
        <f t="shared" ca="1" si="89"/>
        <v>0</v>
      </c>
      <c r="O447" s="122">
        <f t="shared" ca="1" si="90"/>
        <v>0</v>
      </c>
      <c r="P447" s="34">
        <f t="shared" ca="1" si="91"/>
        <v>0</v>
      </c>
      <c r="Q447" s="34">
        <f t="shared" ca="1" si="92"/>
        <v>0</v>
      </c>
      <c r="R447" s="17">
        <f t="shared" ca="1" si="94"/>
        <v>3.8947859791571217E-3</v>
      </c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</row>
    <row r="448" spans="1:35" x14ac:dyDescent="0.2">
      <c r="A448" s="17"/>
      <c r="B448" s="17"/>
      <c r="C448" s="120"/>
      <c r="D448" s="121">
        <f t="shared" si="82"/>
        <v>0</v>
      </c>
      <c r="E448" s="121">
        <f t="shared" si="82"/>
        <v>0</v>
      </c>
      <c r="F448" s="34">
        <f t="shared" si="83"/>
        <v>0</v>
      </c>
      <c r="G448" s="34">
        <f t="shared" si="83"/>
        <v>0</v>
      </c>
      <c r="H448" s="34">
        <f t="shared" si="84"/>
        <v>0</v>
      </c>
      <c r="I448" s="34">
        <f t="shared" si="85"/>
        <v>0</v>
      </c>
      <c r="J448" s="34">
        <f t="shared" si="86"/>
        <v>0</v>
      </c>
      <c r="K448" s="34">
        <f t="shared" si="87"/>
        <v>0</v>
      </c>
      <c r="L448" s="34">
        <f t="shared" si="88"/>
        <v>0</v>
      </c>
      <c r="M448" s="34">
        <f t="shared" ca="1" si="93"/>
        <v>-3.8947859791571217E-3</v>
      </c>
      <c r="N448" s="34">
        <f t="shared" ca="1" si="89"/>
        <v>0</v>
      </c>
      <c r="O448" s="122">
        <f t="shared" ca="1" si="90"/>
        <v>0</v>
      </c>
      <c r="P448" s="34">
        <f t="shared" ca="1" si="91"/>
        <v>0</v>
      </c>
      <c r="Q448" s="34">
        <f t="shared" ca="1" si="92"/>
        <v>0</v>
      </c>
      <c r="R448" s="17">
        <f t="shared" ca="1" si="94"/>
        <v>3.8947859791571217E-3</v>
      </c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</row>
    <row r="449" spans="1:35" x14ac:dyDescent="0.2">
      <c r="A449" s="17"/>
      <c r="B449" s="17"/>
      <c r="C449" s="120"/>
      <c r="D449" s="121">
        <f t="shared" si="82"/>
        <v>0</v>
      </c>
      <c r="E449" s="121">
        <f t="shared" si="82"/>
        <v>0</v>
      </c>
      <c r="F449" s="34">
        <f t="shared" si="83"/>
        <v>0</v>
      </c>
      <c r="G449" s="34">
        <f t="shared" si="83"/>
        <v>0</v>
      </c>
      <c r="H449" s="34">
        <f t="shared" si="84"/>
        <v>0</v>
      </c>
      <c r="I449" s="34">
        <f t="shared" si="85"/>
        <v>0</v>
      </c>
      <c r="J449" s="34">
        <f t="shared" si="86"/>
        <v>0</v>
      </c>
      <c r="K449" s="34">
        <f t="shared" si="87"/>
        <v>0</v>
      </c>
      <c r="L449" s="34">
        <f t="shared" si="88"/>
        <v>0</v>
      </c>
      <c r="M449" s="34">
        <f t="shared" ca="1" si="93"/>
        <v>-3.8947859791571217E-3</v>
      </c>
      <c r="N449" s="34">
        <f t="shared" ca="1" si="89"/>
        <v>0</v>
      </c>
      <c r="O449" s="122">
        <f t="shared" ca="1" si="90"/>
        <v>0</v>
      </c>
      <c r="P449" s="34">
        <f t="shared" ca="1" si="91"/>
        <v>0</v>
      </c>
      <c r="Q449" s="34">
        <f t="shared" ca="1" si="92"/>
        <v>0</v>
      </c>
      <c r="R449" s="17">
        <f t="shared" ca="1" si="94"/>
        <v>3.8947859791571217E-3</v>
      </c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</row>
    <row r="450" spans="1:35" x14ac:dyDescent="0.2">
      <c r="A450" s="17"/>
      <c r="B450" s="17"/>
      <c r="C450" s="120"/>
      <c r="D450" s="121">
        <f t="shared" si="82"/>
        <v>0</v>
      </c>
      <c r="E450" s="121">
        <f t="shared" si="82"/>
        <v>0</v>
      </c>
      <c r="F450" s="34">
        <f t="shared" si="83"/>
        <v>0</v>
      </c>
      <c r="G450" s="34">
        <f t="shared" si="83"/>
        <v>0</v>
      </c>
      <c r="H450" s="34">
        <f t="shared" si="84"/>
        <v>0</v>
      </c>
      <c r="I450" s="34">
        <f t="shared" si="85"/>
        <v>0</v>
      </c>
      <c r="J450" s="34">
        <f t="shared" si="86"/>
        <v>0</v>
      </c>
      <c r="K450" s="34">
        <f t="shared" si="87"/>
        <v>0</v>
      </c>
      <c r="L450" s="34">
        <f t="shared" si="88"/>
        <v>0</v>
      </c>
      <c r="M450" s="34">
        <f t="shared" ca="1" si="93"/>
        <v>-3.8947859791571217E-3</v>
      </c>
      <c r="N450" s="34">
        <f t="shared" ca="1" si="89"/>
        <v>0</v>
      </c>
      <c r="O450" s="122">
        <f t="shared" ca="1" si="90"/>
        <v>0</v>
      </c>
      <c r="P450" s="34">
        <f t="shared" ca="1" si="91"/>
        <v>0</v>
      </c>
      <c r="Q450" s="34">
        <f t="shared" ca="1" si="92"/>
        <v>0</v>
      </c>
      <c r="R450" s="17">
        <f t="shared" ca="1" si="94"/>
        <v>3.8947859791571217E-3</v>
      </c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</row>
    <row r="451" spans="1:35" x14ac:dyDescent="0.2">
      <c r="A451" s="17"/>
      <c r="B451" s="17"/>
      <c r="C451" s="120"/>
      <c r="D451" s="121">
        <f t="shared" si="82"/>
        <v>0</v>
      </c>
      <c r="E451" s="121">
        <f t="shared" si="82"/>
        <v>0</v>
      </c>
      <c r="F451" s="34">
        <f t="shared" si="83"/>
        <v>0</v>
      </c>
      <c r="G451" s="34">
        <f t="shared" si="83"/>
        <v>0</v>
      </c>
      <c r="H451" s="34">
        <f t="shared" si="84"/>
        <v>0</v>
      </c>
      <c r="I451" s="34">
        <f t="shared" si="85"/>
        <v>0</v>
      </c>
      <c r="J451" s="34">
        <f t="shared" si="86"/>
        <v>0</v>
      </c>
      <c r="K451" s="34">
        <f t="shared" si="87"/>
        <v>0</v>
      </c>
      <c r="L451" s="34">
        <f t="shared" si="88"/>
        <v>0</v>
      </c>
      <c r="M451" s="34">
        <f t="shared" ca="1" si="93"/>
        <v>-3.8947859791571217E-3</v>
      </c>
      <c r="N451" s="34">
        <f t="shared" ca="1" si="89"/>
        <v>0</v>
      </c>
      <c r="O451" s="122">
        <f t="shared" ca="1" si="90"/>
        <v>0</v>
      </c>
      <c r="P451" s="34">
        <f t="shared" ca="1" si="91"/>
        <v>0</v>
      </c>
      <c r="Q451" s="34">
        <f t="shared" ca="1" si="92"/>
        <v>0</v>
      </c>
      <c r="R451" s="17">
        <f t="shared" ca="1" si="94"/>
        <v>3.8947859791571217E-3</v>
      </c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</row>
    <row r="452" spans="1:35" x14ac:dyDescent="0.2">
      <c r="A452" s="17"/>
      <c r="B452" s="17"/>
      <c r="C452" s="120"/>
      <c r="D452" s="121">
        <f t="shared" si="82"/>
        <v>0</v>
      </c>
      <c r="E452" s="121">
        <f t="shared" si="82"/>
        <v>0</v>
      </c>
      <c r="F452" s="34">
        <f t="shared" si="83"/>
        <v>0</v>
      </c>
      <c r="G452" s="34">
        <f t="shared" si="83"/>
        <v>0</v>
      </c>
      <c r="H452" s="34">
        <f t="shared" si="84"/>
        <v>0</v>
      </c>
      <c r="I452" s="34">
        <f t="shared" si="85"/>
        <v>0</v>
      </c>
      <c r="J452" s="34">
        <f t="shared" si="86"/>
        <v>0</v>
      </c>
      <c r="K452" s="34">
        <f t="shared" si="87"/>
        <v>0</v>
      </c>
      <c r="L452" s="34">
        <f t="shared" si="88"/>
        <v>0</v>
      </c>
      <c r="M452" s="34">
        <f t="shared" ca="1" si="93"/>
        <v>-3.8947859791571217E-3</v>
      </c>
      <c r="N452" s="34">
        <f t="shared" ca="1" si="89"/>
        <v>0</v>
      </c>
      <c r="O452" s="122">
        <f t="shared" ca="1" si="90"/>
        <v>0</v>
      </c>
      <c r="P452" s="34">
        <f t="shared" ca="1" si="91"/>
        <v>0</v>
      </c>
      <c r="Q452" s="34">
        <f t="shared" ca="1" si="92"/>
        <v>0</v>
      </c>
      <c r="R452" s="17">
        <f t="shared" ca="1" si="94"/>
        <v>3.8947859791571217E-3</v>
      </c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</row>
    <row r="453" spans="1:35" x14ac:dyDescent="0.2">
      <c r="A453" s="17"/>
      <c r="B453" s="17"/>
      <c r="C453" s="120"/>
      <c r="D453" s="121">
        <f t="shared" si="82"/>
        <v>0</v>
      </c>
      <c r="E453" s="121">
        <f t="shared" si="82"/>
        <v>0</v>
      </c>
      <c r="F453" s="34">
        <f t="shared" si="83"/>
        <v>0</v>
      </c>
      <c r="G453" s="34">
        <f t="shared" si="83"/>
        <v>0</v>
      </c>
      <c r="H453" s="34">
        <f t="shared" si="84"/>
        <v>0</v>
      </c>
      <c r="I453" s="34">
        <f t="shared" si="85"/>
        <v>0</v>
      </c>
      <c r="J453" s="34">
        <f t="shared" si="86"/>
        <v>0</v>
      </c>
      <c r="K453" s="34">
        <f t="shared" si="87"/>
        <v>0</v>
      </c>
      <c r="L453" s="34">
        <f t="shared" si="88"/>
        <v>0</v>
      </c>
      <c r="M453" s="34">
        <f t="shared" ca="1" si="93"/>
        <v>-3.8947859791571217E-3</v>
      </c>
      <c r="N453" s="34">
        <f t="shared" ca="1" si="89"/>
        <v>0</v>
      </c>
      <c r="O453" s="122">
        <f t="shared" ca="1" si="90"/>
        <v>0</v>
      </c>
      <c r="P453" s="34">
        <f t="shared" ca="1" si="91"/>
        <v>0</v>
      </c>
      <c r="Q453" s="34">
        <f t="shared" ca="1" si="92"/>
        <v>0</v>
      </c>
      <c r="R453" s="17">
        <f t="shared" ca="1" si="94"/>
        <v>3.8947859791571217E-3</v>
      </c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</row>
    <row r="454" spans="1:35" x14ac:dyDescent="0.2">
      <c r="A454" s="17"/>
      <c r="B454" s="17"/>
      <c r="C454" s="120"/>
      <c r="D454" s="121">
        <f t="shared" si="82"/>
        <v>0</v>
      </c>
      <c r="E454" s="121">
        <f t="shared" si="82"/>
        <v>0</v>
      </c>
      <c r="F454" s="34">
        <f t="shared" si="83"/>
        <v>0</v>
      </c>
      <c r="G454" s="34">
        <f t="shared" si="83"/>
        <v>0</v>
      </c>
      <c r="H454" s="34">
        <f t="shared" si="84"/>
        <v>0</v>
      </c>
      <c r="I454" s="34">
        <f t="shared" si="85"/>
        <v>0</v>
      </c>
      <c r="J454" s="34">
        <f t="shared" si="86"/>
        <v>0</v>
      </c>
      <c r="K454" s="34">
        <f t="shared" si="87"/>
        <v>0</v>
      </c>
      <c r="L454" s="34">
        <f t="shared" si="88"/>
        <v>0</v>
      </c>
      <c r="M454" s="34">
        <f t="shared" ca="1" si="93"/>
        <v>-3.8947859791571217E-3</v>
      </c>
      <c r="N454" s="34">
        <f t="shared" ca="1" si="89"/>
        <v>0</v>
      </c>
      <c r="O454" s="122">
        <f t="shared" ca="1" si="90"/>
        <v>0</v>
      </c>
      <c r="P454" s="34">
        <f t="shared" ca="1" si="91"/>
        <v>0</v>
      </c>
      <c r="Q454" s="34">
        <f t="shared" ca="1" si="92"/>
        <v>0</v>
      </c>
      <c r="R454" s="17">
        <f t="shared" ca="1" si="94"/>
        <v>3.8947859791571217E-3</v>
      </c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</row>
    <row r="455" spans="1:35" x14ac:dyDescent="0.2">
      <c r="A455" s="17"/>
      <c r="B455" s="17"/>
      <c r="C455" s="120"/>
      <c r="D455" s="121">
        <f t="shared" si="82"/>
        <v>0</v>
      </c>
      <c r="E455" s="121">
        <f t="shared" si="82"/>
        <v>0</v>
      </c>
      <c r="F455" s="34">
        <f t="shared" si="83"/>
        <v>0</v>
      </c>
      <c r="G455" s="34">
        <f t="shared" si="83"/>
        <v>0</v>
      </c>
      <c r="H455" s="34">
        <f t="shared" si="84"/>
        <v>0</v>
      </c>
      <c r="I455" s="34">
        <f t="shared" si="85"/>
        <v>0</v>
      </c>
      <c r="J455" s="34">
        <f t="shared" si="86"/>
        <v>0</v>
      </c>
      <c r="K455" s="34">
        <f t="shared" si="87"/>
        <v>0</v>
      </c>
      <c r="L455" s="34">
        <f t="shared" si="88"/>
        <v>0</v>
      </c>
      <c r="M455" s="34">
        <f t="shared" ca="1" si="93"/>
        <v>-3.8947859791571217E-3</v>
      </c>
      <c r="N455" s="34">
        <f t="shared" ca="1" si="89"/>
        <v>0</v>
      </c>
      <c r="O455" s="122">
        <f t="shared" ca="1" si="90"/>
        <v>0</v>
      </c>
      <c r="P455" s="34">
        <f t="shared" ca="1" si="91"/>
        <v>0</v>
      </c>
      <c r="Q455" s="34">
        <f t="shared" ca="1" si="92"/>
        <v>0</v>
      </c>
      <c r="R455" s="17">
        <f t="shared" ca="1" si="94"/>
        <v>3.8947859791571217E-3</v>
      </c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</row>
    <row r="456" spans="1:35" x14ac:dyDescent="0.2">
      <c r="A456" s="17"/>
      <c r="B456" s="17"/>
      <c r="C456" s="120"/>
      <c r="D456" s="121">
        <f t="shared" si="82"/>
        <v>0</v>
      </c>
      <c r="E456" s="121">
        <f t="shared" si="82"/>
        <v>0</v>
      </c>
      <c r="F456" s="34">
        <f t="shared" si="83"/>
        <v>0</v>
      </c>
      <c r="G456" s="34">
        <f t="shared" si="83"/>
        <v>0</v>
      </c>
      <c r="H456" s="34">
        <f t="shared" si="84"/>
        <v>0</v>
      </c>
      <c r="I456" s="34">
        <f t="shared" si="85"/>
        <v>0</v>
      </c>
      <c r="J456" s="34">
        <f t="shared" si="86"/>
        <v>0</v>
      </c>
      <c r="K456" s="34">
        <f t="shared" si="87"/>
        <v>0</v>
      </c>
      <c r="L456" s="34">
        <f t="shared" si="88"/>
        <v>0</v>
      </c>
      <c r="M456" s="34">
        <f t="shared" ca="1" si="93"/>
        <v>-3.8947859791571217E-3</v>
      </c>
      <c r="N456" s="34">
        <f t="shared" ca="1" si="89"/>
        <v>0</v>
      </c>
      <c r="O456" s="122">
        <f t="shared" ca="1" si="90"/>
        <v>0</v>
      </c>
      <c r="P456" s="34">
        <f t="shared" ca="1" si="91"/>
        <v>0</v>
      </c>
      <c r="Q456" s="34">
        <f t="shared" ca="1" si="92"/>
        <v>0</v>
      </c>
      <c r="R456" s="17">
        <f t="shared" ca="1" si="94"/>
        <v>3.8947859791571217E-3</v>
      </c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</row>
    <row r="457" spans="1:35" x14ac:dyDescent="0.2">
      <c r="A457" s="17"/>
      <c r="B457" s="17"/>
      <c r="C457" s="120"/>
      <c r="D457" s="121">
        <f t="shared" si="82"/>
        <v>0</v>
      </c>
      <c r="E457" s="121">
        <f t="shared" si="82"/>
        <v>0</v>
      </c>
      <c r="F457" s="34">
        <f t="shared" si="83"/>
        <v>0</v>
      </c>
      <c r="G457" s="34">
        <f t="shared" si="83"/>
        <v>0</v>
      </c>
      <c r="H457" s="34">
        <f t="shared" si="84"/>
        <v>0</v>
      </c>
      <c r="I457" s="34">
        <f t="shared" si="85"/>
        <v>0</v>
      </c>
      <c r="J457" s="34">
        <f t="shared" si="86"/>
        <v>0</v>
      </c>
      <c r="K457" s="34">
        <f t="shared" si="87"/>
        <v>0</v>
      </c>
      <c r="L457" s="34">
        <f t="shared" si="88"/>
        <v>0</v>
      </c>
      <c r="M457" s="34">
        <f t="shared" ca="1" si="93"/>
        <v>-3.8947859791571217E-3</v>
      </c>
      <c r="N457" s="34">
        <f t="shared" ca="1" si="89"/>
        <v>0</v>
      </c>
      <c r="O457" s="122">
        <f t="shared" ca="1" si="90"/>
        <v>0</v>
      </c>
      <c r="P457" s="34">
        <f t="shared" ca="1" si="91"/>
        <v>0</v>
      </c>
      <c r="Q457" s="34">
        <f t="shared" ca="1" si="92"/>
        <v>0</v>
      </c>
      <c r="R457" s="17">
        <f t="shared" ca="1" si="94"/>
        <v>3.8947859791571217E-3</v>
      </c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</row>
    <row r="458" spans="1:35" x14ac:dyDescent="0.2">
      <c r="A458" s="17"/>
      <c r="B458" s="17"/>
      <c r="C458" s="120"/>
      <c r="D458" s="121">
        <f t="shared" si="82"/>
        <v>0</v>
      </c>
      <c r="E458" s="121">
        <f t="shared" si="82"/>
        <v>0</v>
      </c>
      <c r="F458" s="34">
        <f t="shared" si="83"/>
        <v>0</v>
      </c>
      <c r="G458" s="34">
        <f t="shared" si="83"/>
        <v>0</v>
      </c>
      <c r="H458" s="34">
        <f t="shared" si="84"/>
        <v>0</v>
      </c>
      <c r="I458" s="34">
        <f t="shared" si="85"/>
        <v>0</v>
      </c>
      <c r="J458" s="34">
        <f t="shared" si="86"/>
        <v>0</v>
      </c>
      <c r="K458" s="34">
        <f t="shared" si="87"/>
        <v>0</v>
      </c>
      <c r="L458" s="34">
        <f t="shared" si="88"/>
        <v>0</v>
      </c>
      <c r="M458" s="34">
        <f t="shared" ca="1" si="93"/>
        <v>-3.8947859791571217E-3</v>
      </c>
      <c r="N458" s="34">
        <f t="shared" ca="1" si="89"/>
        <v>0</v>
      </c>
      <c r="O458" s="122">
        <f t="shared" ca="1" si="90"/>
        <v>0</v>
      </c>
      <c r="P458" s="34">
        <f t="shared" ca="1" si="91"/>
        <v>0</v>
      </c>
      <c r="Q458" s="34">
        <f t="shared" ca="1" si="92"/>
        <v>0</v>
      </c>
      <c r="R458" s="17">
        <f t="shared" ca="1" si="94"/>
        <v>3.8947859791571217E-3</v>
      </c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</row>
    <row r="459" spans="1:35" x14ac:dyDescent="0.2">
      <c r="A459" s="17"/>
      <c r="B459" s="17"/>
      <c r="C459" s="120"/>
      <c r="D459" s="121">
        <f t="shared" si="82"/>
        <v>0</v>
      </c>
      <c r="E459" s="121">
        <f t="shared" si="82"/>
        <v>0</v>
      </c>
      <c r="F459" s="34">
        <f t="shared" si="83"/>
        <v>0</v>
      </c>
      <c r="G459" s="34">
        <f t="shared" si="83"/>
        <v>0</v>
      </c>
      <c r="H459" s="34">
        <f t="shared" si="84"/>
        <v>0</v>
      </c>
      <c r="I459" s="34">
        <f t="shared" si="85"/>
        <v>0</v>
      </c>
      <c r="J459" s="34">
        <f t="shared" si="86"/>
        <v>0</v>
      </c>
      <c r="K459" s="34">
        <f t="shared" si="87"/>
        <v>0</v>
      </c>
      <c r="L459" s="34">
        <f t="shared" si="88"/>
        <v>0</v>
      </c>
      <c r="M459" s="34">
        <f t="shared" ca="1" si="93"/>
        <v>-3.8947859791571217E-3</v>
      </c>
      <c r="N459" s="34">
        <f t="shared" ca="1" si="89"/>
        <v>0</v>
      </c>
      <c r="O459" s="122">
        <f t="shared" ca="1" si="90"/>
        <v>0</v>
      </c>
      <c r="P459" s="34">
        <f t="shared" ca="1" si="91"/>
        <v>0</v>
      </c>
      <c r="Q459" s="34">
        <f t="shared" ca="1" si="92"/>
        <v>0</v>
      </c>
      <c r="R459" s="17">
        <f t="shared" ca="1" si="94"/>
        <v>3.8947859791571217E-3</v>
      </c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</row>
    <row r="460" spans="1:35" x14ac:dyDescent="0.2">
      <c r="A460" s="17"/>
      <c r="B460" s="17"/>
      <c r="C460" s="120"/>
      <c r="D460" s="121">
        <f t="shared" si="82"/>
        <v>0</v>
      </c>
      <c r="E460" s="121">
        <f t="shared" si="82"/>
        <v>0</v>
      </c>
      <c r="F460" s="34">
        <f t="shared" si="83"/>
        <v>0</v>
      </c>
      <c r="G460" s="34">
        <f t="shared" si="83"/>
        <v>0</v>
      </c>
      <c r="H460" s="34">
        <f t="shared" si="84"/>
        <v>0</v>
      </c>
      <c r="I460" s="34">
        <f t="shared" si="85"/>
        <v>0</v>
      </c>
      <c r="J460" s="34">
        <f t="shared" si="86"/>
        <v>0</v>
      </c>
      <c r="K460" s="34">
        <f t="shared" si="87"/>
        <v>0</v>
      </c>
      <c r="L460" s="34">
        <f t="shared" si="88"/>
        <v>0</v>
      </c>
      <c r="M460" s="34">
        <f t="shared" ca="1" si="93"/>
        <v>-3.8947859791571217E-3</v>
      </c>
      <c r="N460" s="34">
        <f t="shared" ca="1" si="89"/>
        <v>0</v>
      </c>
      <c r="O460" s="122">
        <f t="shared" ca="1" si="90"/>
        <v>0</v>
      </c>
      <c r="P460" s="34">
        <f t="shared" ca="1" si="91"/>
        <v>0</v>
      </c>
      <c r="Q460" s="34">
        <f t="shared" ca="1" si="92"/>
        <v>0</v>
      </c>
      <c r="R460" s="17">
        <f t="shared" ca="1" si="94"/>
        <v>3.8947859791571217E-3</v>
      </c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</row>
    <row r="461" spans="1:35" x14ac:dyDescent="0.2">
      <c r="A461" s="17"/>
      <c r="B461" s="17"/>
      <c r="C461" s="120"/>
      <c r="D461" s="121">
        <f t="shared" si="82"/>
        <v>0</v>
      </c>
      <c r="E461" s="121">
        <f t="shared" si="82"/>
        <v>0</v>
      </c>
      <c r="F461" s="34">
        <f t="shared" si="83"/>
        <v>0</v>
      </c>
      <c r="G461" s="34">
        <f t="shared" si="83"/>
        <v>0</v>
      </c>
      <c r="H461" s="34">
        <f t="shared" si="84"/>
        <v>0</v>
      </c>
      <c r="I461" s="34">
        <f t="shared" si="85"/>
        <v>0</v>
      </c>
      <c r="J461" s="34">
        <f t="shared" si="86"/>
        <v>0</v>
      </c>
      <c r="K461" s="34">
        <f t="shared" si="87"/>
        <v>0</v>
      </c>
      <c r="L461" s="34">
        <f t="shared" si="88"/>
        <v>0</v>
      </c>
      <c r="M461" s="34">
        <f t="shared" ca="1" si="93"/>
        <v>-3.8947859791571217E-3</v>
      </c>
      <c r="N461" s="34">
        <f t="shared" ca="1" si="89"/>
        <v>0</v>
      </c>
      <c r="O461" s="122">
        <f t="shared" ca="1" si="90"/>
        <v>0</v>
      </c>
      <c r="P461" s="34">
        <f t="shared" ca="1" si="91"/>
        <v>0</v>
      </c>
      <c r="Q461" s="34">
        <f t="shared" ca="1" si="92"/>
        <v>0</v>
      </c>
      <c r="R461" s="17">
        <f t="shared" ca="1" si="94"/>
        <v>3.8947859791571217E-3</v>
      </c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</row>
    <row r="462" spans="1:35" x14ac:dyDescent="0.2">
      <c r="A462" s="17"/>
      <c r="B462" s="17"/>
      <c r="C462" s="120"/>
      <c r="D462" s="121">
        <f t="shared" ref="D462:E525" si="95">A462/A$18</f>
        <v>0</v>
      </c>
      <c r="E462" s="121">
        <f t="shared" si="95"/>
        <v>0</v>
      </c>
      <c r="F462" s="34">
        <f t="shared" ref="F462:G525" si="96">$C462*D462</f>
        <v>0</v>
      </c>
      <c r="G462" s="34">
        <f t="shared" si="96"/>
        <v>0</v>
      </c>
      <c r="H462" s="34">
        <f t="shared" si="84"/>
        <v>0</v>
      </c>
      <c r="I462" s="34">
        <f t="shared" si="85"/>
        <v>0</v>
      </c>
      <c r="J462" s="34">
        <f t="shared" si="86"/>
        <v>0</v>
      </c>
      <c r="K462" s="34">
        <f t="shared" si="87"/>
        <v>0</v>
      </c>
      <c r="L462" s="34">
        <f t="shared" si="88"/>
        <v>0</v>
      </c>
      <c r="M462" s="34">
        <f t="shared" ca="1" si="93"/>
        <v>-3.8947859791571217E-3</v>
      </c>
      <c r="N462" s="34">
        <f t="shared" ca="1" si="89"/>
        <v>0</v>
      </c>
      <c r="O462" s="122">
        <f t="shared" ca="1" si="90"/>
        <v>0</v>
      </c>
      <c r="P462" s="34">
        <f t="shared" ca="1" si="91"/>
        <v>0</v>
      </c>
      <c r="Q462" s="34">
        <f t="shared" ca="1" si="92"/>
        <v>0</v>
      </c>
      <c r="R462" s="17">
        <f t="shared" ca="1" si="94"/>
        <v>3.8947859791571217E-3</v>
      </c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</row>
    <row r="463" spans="1:35" x14ac:dyDescent="0.2">
      <c r="A463" s="17"/>
      <c r="B463" s="17"/>
      <c r="C463" s="120"/>
      <c r="D463" s="121">
        <f t="shared" si="95"/>
        <v>0</v>
      </c>
      <c r="E463" s="121">
        <f t="shared" si="95"/>
        <v>0</v>
      </c>
      <c r="F463" s="34">
        <f t="shared" si="96"/>
        <v>0</v>
      </c>
      <c r="G463" s="34">
        <f t="shared" si="96"/>
        <v>0</v>
      </c>
      <c r="H463" s="34">
        <f t="shared" ref="H463:H526" si="97">C463*D463*D463</f>
        <v>0</v>
      </c>
      <c r="I463" s="34">
        <f t="shared" ref="I463:I526" si="98">C463*D463*D463*D463</f>
        <v>0</v>
      </c>
      <c r="J463" s="34">
        <f t="shared" ref="J463:J526" si="99">C463*D463*D463*D463*D463</f>
        <v>0</v>
      </c>
      <c r="K463" s="34">
        <f t="shared" ref="K463:K526" si="100">C463*E463*D463</f>
        <v>0</v>
      </c>
      <c r="L463" s="34">
        <f t="shared" ref="L463:L526" si="101">C463*E463*D463*D463</f>
        <v>0</v>
      </c>
      <c r="M463" s="34">
        <f t="shared" ca="1" si="93"/>
        <v>-3.8947859791571217E-3</v>
      </c>
      <c r="N463" s="34">
        <f t="shared" ref="N463:N526" ca="1" si="102">C463*(M463-E463)^2</f>
        <v>0</v>
      </c>
      <c r="O463" s="122">
        <f t="shared" ref="O463:O526" ca="1" si="103">(C463*O$1-O$2*F463+O$3*H463)^2</f>
        <v>0</v>
      </c>
      <c r="P463" s="34">
        <f t="shared" ref="P463:P526" ca="1" si="104">(-C463*O$2+O$4*F463-O$5*H463)^2</f>
        <v>0</v>
      </c>
      <c r="Q463" s="34">
        <f t="shared" ref="Q463:Q526" ca="1" si="105">+(C463*O$3-F463*O$5+H463*O$6)^2</f>
        <v>0</v>
      </c>
      <c r="R463" s="17">
        <f t="shared" ca="1" si="94"/>
        <v>3.8947859791571217E-3</v>
      </c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</row>
    <row r="464" spans="1:35" x14ac:dyDescent="0.2">
      <c r="A464" s="17"/>
      <c r="B464" s="17"/>
      <c r="C464" s="120"/>
      <c r="D464" s="121">
        <f t="shared" si="95"/>
        <v>0</v>
      </c>
      <c r="E464" s="121">
        <f t="shared" si="95"/>
        <v>0</v>
      </c>
      <c r="F464" s="34">
        <f t="shared" si="96"/>
        <v>0</v>
      </c>
      <c r="G464" s="34">
        <f t="shared" si="96"/>
        <v>0</v>
      </c>
      <c r="H464" s="34">
        <f t="shared" si="97"/>
        <v>0</v>
      </c>
      <c r="I464" s="34">
        <f t="shared" si="98"/>
        <v>0</v>
      </c>
      <c r="J464" s="34">
        <f t="shared" si="99"/>
        <v>0</v>
      </c>
      <c r="K464" s="34">
        <f t="shared" si="100"/>
        <v>0</v>
      </c>
      <c r="L464" s="34">
        <f t="shared" si="101"/>
        <v>0</v>
      </c>
      <c r="M464" s="34">
        <f t="shared" ca="1" si="93"/>
        <v>-3.8947859791571217E-3</v>
      </c>
      <c r="N464" s="34">
        <f t="shared" ca="1" si="102"/>
        <v>0</v>
      </c>
      <c r="O464" s="122">
        <f t="shared" ca="1" si="103"/>
        <v>0</v>
      </c>
      <c r="P464" s="34">
        <f t="shared" ca="1" si="104"/>
        <v>0</v>
      </c>
      <c r="Q464" s="34">
        <f t="shared" ca="1" si="105"/>
        <v>0</v>
      </c>
      <c r="R464" s="17">
        <f t="shared" ca="1" si="94"/>
        <v>3.8947859791571217E-3</v>
      </c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</row>
    <row r="465" spans="1:35" x14ac:dyDescent="0.2">
      <c r="A465" s="17"/>
      <c r="B465" s="17"/>
      <c r="C465" s="120"/>
      <c r="D465" s="121">
        <f t="shared" si="95"/>
        <v>0</v>
      </c>
      <c r="E465" s="121">
        <f t="shared" si="95"/>
        <v>0</v>
      </c>
      <c r="F465" s="34">
        <f t="shared" si="96"/>
        <v>0</v>
      </c>
      <c r="G465" s="34">
        <f t="shared" si="96"/>
        <v>0</v>
      </c>
      <c r="H465" s="34">
        <f t="shared" si="97"/>
        <v>0</v>
      </c>
      <c r="I465" s="34">
        <f t="shared" si="98"/>
        <v>0</v>
      </c>
      <c r="J465" s="34">
        <f t="shared" si="99"/>
        <v>0</v>
      </c>
      <c r="K465" s="34">
        <f t="shared" si="100"/>
        <v>0</v>
      </c>
      <c r="L465" s="34">
        <f t="shared" si="101"/>
        <v>0</v>
      </c>
      <c r="M465" s="34">
        <f t="shared" ca="1" si="93"/>
        <v>-3.8947859791571217E-3</v>
      </c>
      <c r="N465" s="34">
        <f t="shared" ca="1" si="102"/>
        <v>0</v>
      </c>
      <c r="O465" s="122">
        <f t="shared" ca="1" si="103"/>
        <v>0</v>
      </c>
      <c r="P465" s="34">
        <f t="shared" ca="1" si="104"/>
        <v>0</v>
      </c>
      <c r="Q465" s="34">
        <f t="shared" ca="1" si="105"/>
        <v>0</v>
      </c>
      <c r="R465" s="17">
        <f t="shared" ca="1" si="94"/>
        <v>3.8947859791571217E-3</v>
      </c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</row>
    <row r="466" spans="1:35" x14ac:dyDescent="0.2">
      <c r="A466" s="17"/>
      <c r="B466" s="17"/>
      <c r="C466" s="120"/>
      <c r="D466" s="121">
        <f t="shared" si="95"/>
        <v>0</v>
      </c>
      <c r="E466" s="121">
        <f t="shared" si="95"/>
        <v>0</v>
      </c>
      <c r="F466" s="34">
        <f t="shared" si="96"/>
        <v>0</v>
      </c>
      <c r="G466" s="34">
        <f t="shared" si="96"/>
        <v>0</v>
      </c>
      <c r="H466" s="34">
        <f t="shared" si="97"/>
        <v>0</v>
      </c>
      <c r="I466" s="34">
        <f t="shared" si="98"/>
        <v>0</v>
      </c>
      <c r="J466" s="34">
        <f t="shared" si="99"/>
        <v>0</v>
      </c>
      <c r="K466" s="34">
        <f t="shared" si="100"/>
        <v>0</v>
      </c>
      <c r="L466" s="34">
        <f t="shared" si="101"/>
        <v>0</v>
      </c>
      <c r="M466" s="34">
        <f t="shared" ca="1" si="93"/>
        <v>-3.8947859791571217E-3</v>
      </c>
      <c r="N466" s="34">
        <f t="shared" ca="1" si="102"/>
        <v>0</v>
      </c>
      <c r="O466" s="122">
        <f t="shared" ca="1" si="103"/>
        <v>0</v>
      </c>
      <c r="P466" s="34">
        <f t="shared" ca="1" si="104"/>
        <v>0</v>
      </c>
      <c r="Q466" s="34">
        <f t="shared" ca="1" si="105"/>
        <v>0</v>
      </c>
      <c r="R466" s="17">
        <f t="shared" ca="1" si="94"/>
        <v>3.8947859791571217E-3</v>
      </c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</row>
    <row r="467" spans="1:35" x14ac:dyDescent="0.2">
      <c r="A467" s="17"/>
      <c r="B467" s="17"/>
      <c r="C467" s="120"/>
      <c r="D467" s="121">
        <f t="shared" si="95"/>
        <v>0</v>
      </c>
      <c r="E467" s="121">
        <f t="shared" si="95"/>
        <v>0</v>
      </c>
      <c r="F467" s="34">
        <f t="shared" si="96"/>
        <v>0</v>
      </c>
      <c r="G467" s="34">
        <f t="shared" si="96"/>
        <v>0</v>
      </c>
      <c r="H467" s="34">
        <f t="shared" si="97"/>
        <v>0</v>
      </c>
      <c r="I467" s="34">
        <f t="shared" si="98"/>
        <v>0</v>
      </c>
      <c r="J467" s="34">
        <f t="shared" si="99"/>
        <v>0</v>
      </c>
      <c r="K467" s="34">
        <f t="shared" si="100"/>
        <v>0</v>
      </c>
      <c r="L467" s="34">
        <f t="shared" si="101"/>
        <v>0</v>
      </c>
      <c r="M467" s="34">
        <f t="shared" ca="1" si="93"/>
        <v>-3.8947859791571217E-3</v>
      </c>
      <c r="N467" s="34">
        <f t="shared" ca="1" si="102"/>
        <v>0</v>
      </c>
      <c r="O467" s="122">
        <f t="shared" ca="1" si="103"/>
        <v>0</v>
      </c>
      <c r="P467" s="34">
        <f t="shared" ca="1" si="104"/>
        <v>0</v>
      </c>
      <c r="Q467" s="34">
        <f t="shared" ca="1" si="105"/>
        <v>0</v>
      </c>
      <c r="R467" s="17">
        <f t="shared" ca="1" si="94"/>
        <v>3.8947859791571217E-3</v>
      </c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</row>
    <row r="468" spans="1:35" x14ac:dyDescent="0.2">
      <c r="A468" s="17"/>
      <c r="B468" s="17"/>
      <c r="C468" s="120"/>
      <c r="D468" s="121">
        <f t="shared" si="95"/>
        <v>0</v>
      </c>
      <c r="E468" s="121">
        <f t="shared" si="95"/>
        <v>0</v>
      </c>
      <c r="F468" s="34">
        <f t="shared" si="96"/>
        <v>0</v>
      </c>
      <c r="G468" s="34">
        <f t="shared" si="96"/>
        <v>0</v>
      </c>
      <c r="H468" s="34">
        <f t="shared" si="97"/>
        <v>0</v>
      </c>
      <c r="I468" s="34">
        <f t="shared" si="98"/>
        <v>0</v>
      </c>
      <c r="J468" s="34">
        <f t="shared" si="99"/>
        <v>0</v>
      </c>
      <c r="K468" s="34">
        <f t="shared" si="100"/>
        <v>0</v>
      </c>
      <c r="L468" s="34">
        <f t="shared" si="101"/>
        <v>0</v>
      </c>
      <c r="M468" s="34">
        <f t="shared" ref="M468:M531" ca="1" si="106">+E$4+E$5*D468+E$6*D468^2</f>
        <v>-3.8947859791571217E-3</v>
      </c>
      <c r="N468" s="34">
        <f t="shared" ca="1" si="102"/>
        <v>0</v>
      </c>
      <c r="O468" s="122">
        <f t="shared" ca="1" si="103"/>
        <v>0</v>
      </c>
      <c r="P468" s="34">
        <f t="shared" ca="1" si="104"/>
        <v>0</v>
      </c>
      <c r="Q468" s="34">
        <f t="shared" ca="1" si="105"/>
        <v>0</v>
      </c>
      <c r="R468" s="17">
        <f t="shared" ref="R468:R531" ca="1" si="107">+E468-M468</f>
        <v>3.8947859791571217E-3</v>
      </c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</row>
    <row r="469" spans="1:35" x14ac:dyDescent="0.2">
      <c r="A469" s="17"/>
      <c r="B469" s="17"/>
      <c r="C469" s="120"/>
      <c r="D469" s="121">
        <f t="shared" si="95"/>
        <v>0</v>
      </c>
      <c r="E469" s="121">
        <f t="shared" si="95"/>
        <v>0</v>
      </c>
      <c r="F469" s="34">
        <f t="shared" si="96"/>
        <v>0</v>
      </c>
      <c r="G469" s="34">
        <f t="shared" si="96"/>
        <v>0</v>
      </c>
      <c r="H469" s="34">
        <f t="shared" si="97"/>
        <v>0</v>
      </c>
      <c r="I469" s="34">
        <f t="shared" si="98"/>
        <v>0</v>
      </c>
      <c r="J469" s="34">
        <f t="shared" si="99"/>
        <v>0</v>
      </c>
      <c r="K469" s="34">
        <f t="shared" si="100"/>
        <v>0</v>
      </c>
      <c r="L469" s="34">
        <f t="shared" si="101"/>
        <v>0</v>
      </c>
      <c r="M469" s="34">
        <f t="shared" ca="1" si="106"/>
        <v>-3.8947859791571217E-3</v>
      </c>
      <c r="N469" s="34">
        <f t="shared" ca="1" si="102"/>
        <v>0</v>
      </c>
      <c r="O469" s="122">
        <f t="shared" ca="1" si="103"/>
        <v>0</v>
      </c>
      <c r="P469" s="34">
        <f t="shared" ca="1" si="104"/>
        <v>0</v>
      </c>
      <c r="Q469" s="34">
        <f t="shared" ca="1" si="105"/>
        <v>0</v>
      </c>
      <c r="R469" s="17">
        <f t="shared" ca="1" si="107"/>
        <v>3.8947859791571217E-3</v>
      </c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</row>
    <row r="470" spans="1:35" x14ac:dyDescent="0.2">
      <c r="A470" s="17"/>
      <c r="B470" s="17"/>
      <c r="C470" s="120"/>
      <c r="D470" s="121">
        <f t="shared" si="95"/>
        <v>0</v>
      </c>
      <c r="E470" s="121">
        <f t="shared" si="95"/>
        <v>0</v>
      </c>
      <c r="F470" s="34">
        <f t="shared" si="96"/>
        <v>0</v>
      </c>
      <c r="G470" s="34">
        <f t="shared" si="96"/>
        <v>0</v>
      </c>
      <c r="H470" s="34">
        <f t="shared" si="97"/>
        <v>0</v>
      </c>
      <c r="I470" s="34">
        <f t="shared" si="98"/>
        <v>0</v>
      </c>
      <c r="J470" s="34">
        <f t="shared" si="99"/>
        <v>0</v>
      </c>
      <c r="K470" s="34">
        <f t="shared" si="100"/>
        <v>0</v>
      </c>
      <c r="L470" s="34">
        <f t="shared" si="101"/>
        <v>0</v>
      </c>
      <c r="M470" s="34">
        <f t="shared" ca="1" si="106"/>
        <v>-3.8947859791571217E-3</v>
      </c>
      <c r="N470" s="34">
        <f t="shared" ca="1" si="102"/>
        <v>0</v>
      </c>
      <c r="O470" s="122">
        <f t="shared" ca="1" si="103"/>
        <v>0</v>
      </c>
      <c r="P470" s="34">
        <f t="shared" ca="1" si="104"/>
        <v>0</v>
      </c>
      <c r="Q470" s="34">
        <f t="shared" ca="1" si="105"/>
        <v>0</v>
      </c>
      <c r="R470" s="17">
        <f t="shared" ca="1" si="107"/>
        <v>3.8947859791571217E-3</v>
      </c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</row>
    <row r="471" spans="1:35" x14ac:dyDescent="0.2">
      <c r="A471" s="17"/>
      <c r="B471" s="17"/>
      <c r="C471" s="120"/>
      <c r="D471" s="121">
        <f t="shared" si="95"/>
        <v>0</v>
      </c>
      <c r="E471" s="121">
        <f t="shared" si="95"/>
        <v>0</v>
      </c>
      <c r="F471" s="34">
        <f t="shared" si="96"/>
        <v>0</v>
      </c>
      <c r="G471" s="34">
        <f t="shared" si="96"/>
        <v>0</v>
      </c>
      <c r="H471" s="34">
        <f t="shared" si="97"/>
        <v>0</v>
      </c>
      <c r="I471" s="34">
        <f t="shared" si="98"/>
        <v>0</v>
      </c>
      <c r="J471" s="34">
        <f t="shared" si="99"/>
        <v>0</v>
      </c>
      <c r="K471" s="34">
        <f t="shared" si="100"/>
        <v>0</v>
      </c>
      <c r="L471" s="34">
        <f t="shared" si="101"/>
        <v>0</v>
      </c>
      <c r="M471" s="34">
        <f t="shared" ca="1" si="106"/>
        <v>-3.8947859791571217E-3</v>
      </c>
      <c r="N471" s="34">
        <f t="shared" ca="1" si="102"/>
        <v>0</v>
      </c>
      <c r="O471" s="122">
        <f t="shared" ca="1" si="103"/>
        <v>0</v>
      </c>
      <c r="P471" s="34">
        <f t="shared" ca="1" si="104"/>
        <v>0</v>
      </c>
      <c r="Q471" s="34">
        <f t="shared" ca="1" si="105"/>
        <v>0</v>
      </c>
      <c r="R471" s="17">
        <f t="shared" ca="1" si="107"/>
        <v>3.8947859791571217E-3</v>
      </c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</row>
    <row r="472" spans="1:35" x14ac:dyDescent="0.2">
      <c r="A472" s="17"/>
      <c r="B472" s="17"/>
      <c r="C472" s="120"/>
      <c r="D472" s="121">
        <f t="shared" si="95"/>
        <v>0</v>
      </c>
      <c r="E472" s="121">
        <f t="shared" si="95"/>
        <v>0</v>
      </c>
      <c r="F472" s="34">
        <f t="shared" si="96"/>
        <v>0</v>
      </c>
      <c r="G472" s="34">
        <f t="shared" si="96"/>
        <v>0</v>
      </c>
      <c r="H472" s="34">
        <f t="shared" si="97"/>
        <v>0</v>
      </c>
      <c r="I472" s="34">
        <f t="shared" si="98"/>
        <v>0</v>
      </c>
      <c r="J472" s="34">
        <f t="shared" si="99"/>
        <v>0</v>
      </c>
      <c r="K472" s="34">
        <f t="shared" si="100"/>
        <v>0</v>
      </c>
      <c r="L472" s="34">
        <f t="shared" si="101"/>
        <v>0</v>
      </c>
      <c r="M472" s="34">
        <f t="shared" ca="1" si="106"/>
        <v>-3.8947859791571217E-3</v>
      </c>
      <c r="N472" s="34">
        <f t="shared" ca="1" si="102"/>
        <v>0</v>
      </c>
      <c r="O472" s="122">
        <f t="shared" ca="1" si="103"/>
        <v>0</v>
      </c>
      <c r="P472" s="34">
        <f t="shared" ca="1" si="104"/>
        <v>0</v>
      </c>
      <c r="Q472" s="34">
        <f t="shared" ca="1" si="105"/>
        <v>0</v>
      </c>
      <c r="R472" s="17">
        <f t="shared" ca="1" si="107"/>
        <v>3.8947859791571217E-3</v>
      </c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</row>
    <row r="473" spans="1:35" x14ac:dyDescent="0.2">
      <c r="A473" s="17"/>
      <c r="B473" s="17"/>
      <c r="C473" s="120"/>
      <c r="D473" s="121">
        <f t="shared" si="95"/>
        <v>0</v>
      </c>
      <c r="E473" s="121">
        <f t="shared" si="95"/>
        <v>0</v>
      </c>
      <c r="F473" s="34">
        <f t="shared" si="96"/>
        <v>0</v>
      </c>
      <c r="G473" s="34">
        <f t="shared" si="96"/>
        <v>0</v>
      </c>
      <c r="H473" s="34">
        <f t="shared" si="97"/>
        <v>0</v>
      </c>
      <c r="I473" s="34">
        <f t="shared" si="98"/>
        <v>0</v>
      </c>
      <c r="J473" s="34">
        <f t="shared" si="99"/>
        <v>0</v>
      </c>
      <c r="K473" s="34">
        <f t="shared" si="100"/>
        <v>0</v>
      </c>
      <c r="L473" s="34">
        <f t="shared" si="101"/>
        <v>0</v>
      </c>
      <c r="M473" s="34">
        <f t="shared" ca="1" si="106"/>
        <v>-3.8947859791571217E-3</v>
      </c>
      <c r="N473" s="34">
        <f t="shared" ca="1" si="102"/>
        <v>0</v>
      </c>
      <c r="O473" s="122">
        <f t="shared" ca="1" si="103"/>
        <v>0</v>
      </c>
      <c r="P473" s="34">
        <f t="shared" ca="1" si="104"/>
        <v>0</v>
      </c>
      <c r="Q473" s="34">
        <f t="shared" ca="1" si="105"/>
        <v>0</v>
      </c>
      <c r="R473" s="17">
        <f t="shared" ca="1" si="107"/>
        <v>3.8947859791571217E-3</v>
      </c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</row>
    <row r="474" spans="1:35" x14ac:dyDescent="0.2">
      <c r="A474" s="17"/>
      <c r="B474" s="17"/>
      <c r="C474" s="120"/>
      <c r="D474" s="121">
        <f t="shared" si="95"/>
        <v>0</v>
      </c>
      <c r="E474" s="121">
        <f t="shared" si="95"/>
        <v>0</v>
      </c>
      <c r="F474" s="34">
        <f t="shared" si="96"/>
        <v>0</v>
      </c>
      <c r="G474" s="34">
        <f t="shared" si="96"/>
        <v>0</v>
      </c>
      <c r="H474" s="34">
        <f t="shared" si="97"/>
        <v>0</v>
      </c>
      <c r="I474" s="34">
        <f t="shared" si="98"/>
        <v>0</v>
      </c>
      <c r="J474" s="34">
        <f t="shared" si="99"/>
        <v>0</v>
      </c>
      <c r="K474" s="34">
        <f t="shared" si="100"/>
        <v>0</v>
      </c>
      <c r="L474" s="34">
        <f t="shared" si="101"/>
        <v>0</v>
      </c>
      <c r="M474" s="34">
        <f t="shared" ca="1" si="106"/>
        <v>-3.8947859791571217E-3</v>
      </c>
      <c r="N474" s="34">
        <f t="shared" ca="1" si="102"/>
        <v>0</v>
      </c>
      <c r="O474" s="122">
        <f t="shared" ca="1" si="103"/>
        <v>0</v>
      </c>
      <c r="P474" s="34">
        <f t="shared" ca="1" si="104"/>
        <v>0</v>
      </c>
      <c r="Q474" s="34">
        <f t="shared" ca="1" si="105"/>
        <v>0</v>
      </c>
      <c r="R474" s="17">
        <f t="shared" ca="1" si="107"/>
        <v>3.8947859791571217E-3</v>
      </c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</row>
    <row r="475" spans="1:35" x14ac:dyDescent="0.2">
      <c r="A475" s="17"/>
      <c r="B475" s="17"/>
      <c r="C475" s="120"/>
      <c r="D475" s="121">
        <f t="shared" si="95"/>
        <v>0</v>
      </c>
      <c r="E475" s="121">
        <f t="shared" si="95"/>
        <v>0</v>
      </c>
      <c r="F475" s="34">
        <f t="shared" si="96"/>
        <v>0</v>
      </c>
      <c r="G475" s="34">
        <f t="shared" si="96"/>
        <v>0</v>
      </c>
      <c r="H475" s="34">
        <f t="shared" si="97"/>
        <v>0</v>
      </c>
      <c r="I475" s="34">
        <f t="shared" si="98"/>
        <v>0</v>
      </c>
      <c r="J475" s="34">
        <f t="shared" si="99"/>
        <v>0</v>
      </c>
      <c r="K475" s="34">
        <f t="shared" si="100"/>
        <v>0</v>
      </c>
      <c r="L475" s="34">
        <f t="shared" si="101"/>
        <v>0</v>
      </c>
      <c r="M475" s="34">
        <f t="shared" ca="1" si="106"/>
        <v>-3.8947859791571217E-3</v>
      </c>
      <c r="N475" s="34">
        <f t="shared" ca="1" si="102"/>
        <v>0</v>
      </c>
      <c r="O475" s="122">
        <f t="shared" ca="1" si="103"/>
        <v>0</v>
      </c>
      <c r="P475" s="34">
        <f t="shared" ca="1" si="104"/>
        <v>0</v>
      </c>
      <c r="Q475" s="34">
        <f t="shared" ca="1" si="105"/>
        <v>0</v>
      </c>
      <c r="R475" s="17">
        <f t="shared" ca="1" si="107"/>
        <v>3.8947859791571217E-3</v>
      </c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</row>
    <row r="476" spans="1:35" x14ac:dyDescent="0.2">
      <c r="A476" s="17"/>
      <c r="B476" s="17"/>
      <c r="C476" s="120"/>
      <c r="D476" s="121">
        <f t="shared" si="95"/>
        <v>0</v>
      </c>
      <c r="E476" s="121">
        <f t="shared" si="95"/>
        <v>0</v>
      </c>
      <c r="F476" s="34">
        <f t="shared" si="96"/>
        <v>0</v>
      </c>
      <c r="G476" s="34">
        <f t="shared" si="96"/>
        <v>0</v>
      </c>
      <c r="H476" s="34">
        <f t="shared" si="97"/>
        <v>0</v>
      </c>
      <c r="I476" s="34">
        <f t="shared" si="98"/>
        <v>0</v>
      </c>
      <c r="J476" s="34">
        <f t="shared" si="99"/>
        <v>0</v>
      </c>
      <c r="K476" s="34">
        <f t="shared" si="100"/>
        <v>0</v>
      </c>
      <c r="L476" s="34">
        <f t="shared" si="101"/>
        <v>0</v>
      </c>
      <c r="M476" s="34">
        <f t="shared" ca="1" si="106"/>
        <v>-3.8947859791571217E-3</v>
      </c>
      <c r="N476" s="34">
        <f t="shared" ca="1" si="102"/>
        <v>0</v>
      </c>
      <c r="O476" s="122">
        <f t="shared" ca="1" si="103"/>
        <v>0</v>
      </c>
      <c r="P476" s="34">
        <f t="shared" ca="1" si="104"/>
        <v>0</v>
      </c>
      <c r="Q476" s="34">
        <f t="shared" ca="1" si="105"/>
        <v>0</v>
      </c>
      <c r="R476" s="17">
        <f t="shared" ca="1" si="107"/>
        <v>3.8947859791571217E-3</v>
      </c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</row>
    <row r="477" spans="1:35" x14ac:dyDescent="0.2">
      <c r="A477" s="17"/>
      <c r="B477" s="17"/>
      <c r="C477" s="120"/>
      <c r="D477" s="121">
        <f t="shared" si="95"/>
        <v>0</v>
      </c>
      <c r="E477" s="121">
        <f t="shared" si="95"/>
        <v>0</v>
      </c>
      <c r="F477" s="34">
        <f t="shared" si="96"/>
        <v>0</v>
      </c>
      <c r="G477" s="34">
        <f t="shared" si="96"/>
        <v>0</v>
      </c>
      <c r="H477" s="34">
        <f t="shared" si="97"/>
        <v>0</v>
      </c>
      <c r="I477" s="34">
        <f t="shared" si="98"/>
        <v>0</v>
      </c>
      <c r="J477" s="34">
        <f t="shared" si="99"/>
        <v>0</v>
      </c>
      <c r="K477" s="34">
        <f t="shared" si="100"/>
        <v>0</v>
      </c>
      <c r="L477" s="34">
        <f t="shared" si="101"/>
        <v>0</v>
      </c>
      <c r="M477" s="34">
        <f t="shared" ca="1" si="106"/>
        <v>-3.8947859791571217E-3</v>
      </c>
      <c r="N477" s="34">
        <f t="shared" ca="1" si="102"/>
        <v>0</v>
      </c>
      <c r="O477" s="122">
        <f t="shared" ca="1" si="103"/>
        <v>0</v>
      </c>
      <c r="P477" s="34">
        <f t="shared" ca="1" si="104"/>
        <v>0</v>
      </c>
      <c r="Q477" s="34">
        <f t="shared" ca="1" si="105"/>
        <v>0</v>
      </c>
      <c r="R477" s="17">
        <f t="shared" ca="1" si="107"/>
        <v>3.8947859791571217E-3</v>
      </c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</row>
    <row r="478" spans="1:35" x14ac:dyDescent="0.2">
      <c r="A478" s="17"/>
      <c r="B478" s="17"/>
      <c r="C478" s="120"/>
      <c r="D478" s="121">
        <f t="shared" si="95"/>
        <v>0</v>
      </c>
      <c r="E478" s="121">
        <f t="shared" si="95"/>
        <v>0</v>
      </c>
      <c r="F478" s="34">
        <f t="shared" si="96"/>
        <v>0</v>
      </c>
      <c r="G478" s="34">
        <f t="shared" si="96"/>
        <v>0</v>
      </c>
      <c r="H478" s="34">
        <f t="shared" si="97"/>
        <v>0</v>
      </c>
      <c r="I478" s="34">
        <f t="shared" si="98"/>
        <v>0</v>
      </c>
      <c r="J478" s="34">
        <f t="shared" si="99"/>
        <v>0</v>
      </c>
      <c r="K478" s="34">
        <f t="shared" si="100"/>
        <v>0</v>
      </c>
      <c r="L478" s="34">
        <f t="shared" si="101"/>
        <v>0</v>
      </c>
      <c r="M478" s="34">
        <f t="shared" ca="1" si="106"/>
        <v>-3.8947859791571217E-3</v>
      </c>
      <c r="N478" s="34">
        <f t="shared" ca="1" si="102"/>
        <v>0</v>
      </c>
      <c r="O478" s="122">
        <f t="shared" ca="1" si="103"/>
        <v>0</v>
      </c>
      <c r="P478" s="34">
        <f t="shared" ca="1" si="104"/>
        <v>0</v>
      </c>
      <c r="Q478" s="34">
        <f t="shared" ca="1" si="105"/>
        <v>0</v>
      </c>
      <c r="R478" s="17">
        <f t="shared" ca="1" si="107"/>
        <v>3.8947859791571217E-3</v>
      </c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</row>
    <row r="479" spans="1:35" x14ac:dyDescent="0.2">
      <c r="A479" s="17"/>
      <c r="B479" s="17"/>
      <c r="C479" s="120"/>
      <c r="D479" s="121">
        <f t="shared" si="95"/>
        <v>0</v>
      </c>
      <c r="E479" s="121">
        <f t="shared" si="95"/>
        <v>0</v>
      </c>
      <c r="F479" s="34">
        <f t="shared" si="96"/>
        <v>0</v>
      </c>
      <c r="G479" s="34">
        <f t="shared" si="96"/>
        <v>0</v>
      </c>
      <c r="H479" s="34">
        <f t="shared" si="97"/>
        <v>0</v>
      </c>
      <c r="I479" s="34">
        <f t="shared" si="98"/>
        <v>0</v>
      </c>
      <c r="J479" s="34">
        <f t="shared" si="99"/>
        <v>0</v>
      </c>
      <c r="K479" s="34">
        <f t="shared" si="100"/>
        <v>0</v>
      </c>
      <c r="L479" s="34">
        <f t="shared" si="101"/>
        <v>0</v>
      </c>
      <c r="M479" s="34">
        <f t="shared" ca="1" si="106"/>
        <v>-3.8947859791571217E-3</v>
      </c>
      <c r="N479" s="34">
        <f t="shared" ca="1" si="102"/>
        <v>0</v>
      </c>
      <c r="O479" s="122">
        <f t="shared" ca="1" si="103"/>
        <v>0</v>
      </c>
      <c r="P479" s="34">
        <f t="shared" ca="1" si="104"/>
        <v>0</v>
      </c>
      <c r="Q479" s="34">
        <f t="shared" ca="1" si="105"/>
        <v>0</v>
      </c>
      <c r="R479" s="17">
        <f t="shared" ca="1" si="107"/>
        <v>3.8947859791571217E-3</v>
      </c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</row>
    <row r="480" spans="1:35" x14ac:dyDescent="0.2">
      <c r="A480" s="17"/>
      <c r="B480" s="17"/>
      <c r="C480" s="120"/>
      <c r="D480" s="121">
        <f t="shared" si="95"/>
        <v>0</v>
      </c>
      <c r="E480" s="121">
        <f t="shared" si="95"/>
        <v>0</v>
      </c>
      <c r="F480" s="34">
        <f t="shared" si="96"/>
        <v>0</v>
      </c>
      <c r="G480" s="34">
        <f t="shared" si="96"/>
        <v>0</v>
      </c>
      <c r="H480" s="34">
        <f t="shared" si="97"/>
        <v>0</v>
      </c>
      <c r="I480" s="34">
        <f t="shared" si="98"/>
        <v>0</v>
      </c>
      <c r="J480" s="34">
        <f t="shared" si="99"/>
        <v>0</v>
      </c>
      <c r="K480" s="34">
        <f t="shared" si="100"/>
        <v>0</v>
      </c>
      <c r="L480" s="34">
        <f t="shared" si="101"/>
        <v>0</v>
      </c>
      <c r="M480" s="34">
        <f t="shared" ca="1" si="106"/>
        <v>-3.8947859791571217E-3</v>
      </c>
      <c r="N480" s="34">
        <f t="shared" ca="1" si="102"/>
        <v>0</v>
      </c>
      <c r="O480" s="122">
        <f t="shared" ca="1" si="103"/>
        <v>0</v>
      </c>
      <c r="P480" s="34">
        <f t="shared" ca="1" si="104"/>
        <v>0</v>
      </c>
      <c r="Q480" s="34">
        <f t="shared" ca="1" si="105"/>
        <v>0</v>
      </c>
      <c r="R480" s="17">
        <f t="shared" ca="1" si="107"/>
        <v>3.8947859791571217E-3</v>
      </c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</row>
    <row r="481" spans="1:35" x14ac:dyDescent="0.2">
      <c r="A481" s="17"/>
      <c r="B481" s="17"/>
      <c r="C481" s="120"/>
      <c r="D481" s="121">
        <f t="shared" si="95"/>
        <v>0</v>
      </c>
      <c r="E481" s="121">
        <f t="shared" si="95"/>
        <v>0</v>
      </c>
      <c r="F481" s="34">
        <f t="shared" si="96"/>
        <v>0</v>
      </c>
      <c r="G481" s="34">
        <f t="shared" si="96"/>
        <v>0</v>
      </c>
      <c r="H481" s="34">
        <f t="shared" si="97"/>
        <v>0</v>
      </c>
      <c r="I481" s="34">
        <f t="shared" si="98"/>
        <v>0</v>
      </c>
      <c r="J481" s="34">
        <f t="shared" si="99"/>
        <v>0</v>
      </c>
      <c r="K481" s="34">
        <f t="shared" si="100"/>
        <v>0</v>
      </c>
      <c r="L481" s="34">
        <f t="shared" si="101"/>
        <v>0</v>
      </c>
      <c r="M481" s="34">
        <f t="shared" ca="1" si="106"/>
        <v>-3.8947859791571217E-3</v>
      </c>
      <c r="N481" s="34">
        <f t="shared" ca="1" si="102"/>
        <v>0</v>
      </c>
      <c r="O481" s="122">
        <f t="shared" ca="1" si="103"/>
        <v>0</v>
      </c>
      <c r="P481" s="34">
        <f t="shared" ca="1" si="104"/>
        <v>0</v>
      </c>
      <c r="Q481" s="34">
        <f t="shared" ca="1" si="105"/>
        <v>0</v>
      </c>
      <c r="R481" s="17">
        <f t="shared" ca="1" si="107"/>
        <v>3.8947859791571217E-3</v>
      </c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</row>
    <row r="482" spans="1:35" x14ac:dyDescent="0.2">
      <c r="A482" s="17"/>
      <c r="B482" s="17"/>
      <c r="C482" s="120"/>
      <c r="D482" s="121">
        <f t="shared" si="95"/>
        <v>0</v>
      </c>
      <c r="E482" s="121">
        <f t="shared" si="95"/>
        <v>0</v>
      </c>
      <c r="F482" s="34">
        <f t="shared" si="96"/>
        <v>0</v>
      </c>
      <c r="G482" s="34">
        <f t="shared" si="96"/>
        <v>0</v>
      </c>
      <c r="H482" s="34">
        <f t="shared" si="97"/>
        <v>0</v>
      </c>
      <c r="I482" s="34">
        <f t="shared" si="98"/>
        <v>0</v>
      </c>
      <c r="J482" s="34">
        <f t="shared" si="99"/>
        <v>0</v>
      </c>
      <c r="K482" s="34">
        <f t="shared" si="100"/>
        <v>0</v>
      </c>
      <c r="L482" s="34">
        <f t="shared" si="101"/>
        <v>0</v>
      </c>
      <c r="M482" s="34">
        <f t="shared" ca="1" si="106"/>
        <v>-3.8947859791571217E-3</v>
      </c>
      <c r="N482" s="34">
        <f t="shared" ca="1" si="102"/>
        <v>0</v>
      </c>
      <c r="O482" s="122">
        <f t="shared" ca="1" si="103"/>
        <v>0</v>
      </c>
      <c r="P482" s="34">
        <f t="shared" ca="1" si="104"/>
        <v>0</v>
      </c>
      <c r="Q482" s="34">
        <f t="shared" ca="1" si="105"/>
        <v>0</v>
      </c>
      <c r="R482" s="17">
        <f t="shared" ca="1" si="107"/>
        <v>3.8947859791571217E-3</v>
      </c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</row>
    <row r="483" spans="1:35" x14ac:dyDescent="0.2">
      <c r="A483" s="17"/>
      <c r="B483" s="17"/>
      <c r="C483" s="120"/>
      <c r="D483" s="121">
        <f t="shared" si="95"/>
        <v>0</v>
      </c>
      <c r="E483" s="121">
        <f t="shared" si="95"/>
        <v>0</v>
      </c>
      <c r="F483" s="34">
        <f t="shared" si="96"/>
        <v>0</v>
      </c>
      <c r="G483" s="34">
        <f t="shared" si="96"/>
        <v>0</v>
      </c>
      <c r="H483" s="34">
        <f t="shared" si="97"/>
        <v>0</v>
      </c>
      <c r="I483" s="34">
        <f t="shared" si="98"/>
        <v>0</v>
      </c>
      <c r="J483" s="34">
        <f t="shared" si="99"/>
        <v>0</v>
      </c>
      <c r="K483" s="34">
        <f t="shared" si="100"/>
        <v>0</v>
      </c>
      <c r="L483" s="34">
        <f t="shared" si="101"/>
        <v>0</v>
      </c>
      <c r="M483" s="34">
        <f t="shared" ca="1" si="106"/>
        <v>-3.8947859791571217E-3</v>
      </c>
      <c r="N483" s="34">
        <f t="shared" ca="1" si="102"/>
        <v>0</v>
      </c>
      <c r="O483" s="122">
        <f t="shared" ca="1" si="103"/>
        <v>0</v>
      </c>
      <c r="P483" s="34">
        <f t="shared" ca="1" si="104"/>
        <v>0</v>
      </c>
      <c r="Q483" s="34">
        <f t="shared" ca="1" si="105"/>
        <v>0</v>
      </c>
      <c r="R483" s="17">
        <f t="shared" ca="1" si="107"/>
        <v>3.8947859791571217E-3</v>
      </c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</row>
    <row r="484" spans="1:35" x14ac:dyDescent="0.2">
      <c r="A484" s="17"/>
      <c r="B484" s="17"/>
      <c r="C484" s="120"/>
      <c r="D484" s="121">
        <f t="shared" si="95"/>
        <v>0</v>
      </c>
      <c r="E484" s="121">
        <f t="shared" si="95"/>
        <v>0</v>
      </c>
      <c r="F484" s="34">
        <f t="shared" si="96"/>
        <v>0</v>
      </c>
      <c r="G484" s="34">
        <f t="shared" si="96"/>
        <v>0</v>
      </c>
      <c r="H484" s="34">
        <f t="shared" si="97"/>
        <v>0</v>
      </c>
      <c r="I484" s="34">
        <f t="shared" si="98"/>
        <v>0</v>
      </c>
      <c r="J484" s="34">
        <f t="shared" si="99"/>
        <v>0</v>
      </c>
      <c r="K484" s="34">
        <f t="shared" si="100"/>
        <v>0</v>
      </c>
      <c r="L484" s="34">
        <f t="shared" si="101"/>
        <v>0</v>
      </c>
      <c r="M484" s="34">
        <f t="shared" ca="1" si="106"/>
        <v>-3.8947859791571217E-3</v>
      </c>
      <c r="N484" s="34">
        <f t="shared" ca="1" si="102"/>
        <v>0</v>
      </c>
      <c r="O484" s="122">
        <f t="shared" ca="1" si="103"/>
        <v>0</v>
      </c>
      <c r="P484" s="34">
        <f t="shared" ca="1" si="104"/>
        <v>0</v>
      </c>
      <c r="Q484" s="34">
        <f t="shared" ca="1" si="105"/>
        <v>0</v>
      </c>
      <c r="R484" s="17">
        <f t="shared" ca="1" si="107"/>
        <v>3.8947859791571217E-3</v>
      </c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</row>
    <row r="485" spans="1:35" x14ac:dyDescent="0.2">
      <c r="A485" s="17"/>
      <c r="B485" s="17"/>
      <c r="C485" s="120"/>
      <c r="D485" s="121">
        <f t="shared" si="95"/>
        <v>0</v>
      </c>
      <c r="E485" s="121">
        <f t="shared" si="95"/>
        <v>0</v>
      </c>
      <c r="F485" s="34">
        <f t="shared" si="96"/>
        <v>0</v>
      </c>
      <c r="G485" s="34">
        <f t="shared" si="96"/>
        <v>0</v>
      </c>
      <c r="H485" s="34">
        <f t="shared" si="97"/>
        <v>0</v>
      </c>
      <c r="I485" s="34">
        <f t="shared" si="98"/>
        <v>0</v>
      </c>
      <c r="J485" s="34">
        <f t="shared" si="99"/>
        <v>0</v>
      </c>
      <c r="K485" s="34">
        <f t="shared" si="100"/>
        <v>0</v>
      </c>
      <c r="L485" s="34">
        <f t="shared" si="101"/>
        <v>0</v>
      </c>
      <c r="M485" s="34">
        <f t="shared" ca="1" si="106"/>
        <v>-3.8947859791571217E-3</v>
      </c>
      <c r="N485" s="34">
        <f t="shared" ca="1" si="102"/>
        <v>0</v>
      </c>
      <c r="O485" s="122">
        <f t="shared" ca="1" si="103"/>
        <v>0</v>
      </c>
      <c r="P485" s="34">
        <f t="shared" ca="1" si="104"/>
        <v>0</v>
      </c>
      <c r="Q485" s="34">
        <f t="shared" ca="1" si="105"/>
        <v>0</v>
      </c>
      <c r="R485" s="17">
        <f t="shared" ca="1" si="107"/>
        <v>3.8947859791571217E-3</v>
      </c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</row>
    <row r="486" spans="1:35" x14ac:dyDescent="0.2">
      <c r="A486" s="17"/>
      <c r="B486" s="17"/>
      <c r="C486" s="120"/>
      <c r="D486" s="121">
        <f t="shared" si="95"/>
        <v>0</v>
      </c>
      <c r="E486" s="121">
        <f t="shared" si="95"/>
        <v>0</v>
      </c>
      <c r="F486" s="34">
        <f t="shared" si="96"/>
        <v>0</v>
      </c>
      <c r="G486" s="34">
        <f t="shared" si="96"/>
        <v>0</v>
      </c>
      <c r="H486" s="34">
        <f t="shared" si="97"/>
        <v>0</v>
      </c>
      <c r="I486" s="34">
        <f t="shared" si="98"/>
        <v>0</v>
      </c>
      <c r="J486" s="34">
        <f t="shared" si="99"/>
        <v>0</v>
      </c>
      <c r="K486" s="34">
        <f t="shared" si="100"/>
        <v>0</v>
      </c>
      <c r="L486" s="34">
        <f t="shared" si="101"/>
        <v>0</v>
      </c>
      <c r="M486" s="34">
        <f t="shared" ca="1" si="106"/>
        <v>-3.8947859791571217E-3</v>
      </c>
      <c r="N486" s="34">
        <f t="shared" ca="1" si="102"/>
        <v>0</v>
      </c>
      <c r="O486" s="122">
        <f t="shared" ca="1" si="103"/>
        <v>0</v>
      </c>
      <c r="P486" s="34">
        <f t="shared" ca="1" si="104"/>
        <v>0</v>
      </c>
      <c r="Q486" s="34">
        <f t="shared" ca="1" si="105"/>
        <v>0</v>
      </c>
      <c r="R486" s="17">
        <f t="shared" ca="1" si="107"/>
        <v>3.8947859791571217E-3</v>
      </c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</row>
    <row r="487" spans="1:35" x14ac:dyDescent="0.2">
      <c r="A487" s="17"/>
      <c r="B487" s="17"/>
      <c r="C487" s="120"/>
      <c r="D487" s="121">
        <f t="shared" si="95"/>
        <v>0</v>
      </c>
      <c r="E487" s="121">
        <f t="shared" si="95"/>
        <v>0</v>
      </c>
      <c r="F487" s="34">
        <f t="shared" si="96"/>
        <v>0</v>
      </c>
      <c r="G487" s="34">
        <f t="shared" si="96"/>
        <v>0</v>
      </c>
      <c r="H487" s="34">
        <f t="shared" si="97"/>
        <v>0</v>
      </c>
      <c r="I487" s="34">
        <f t="shared" si="98"/>
        <v>0</v>
      </c>
      <c r="J487" s="34">
        <f t="shared" si="99"/>
        <v>0</v>
      </c>
      <c r="K487" s="34">
        <f t="shared" si="100"/>
        <v>0</v>
      </c>
      <c r="L487" s="34">
        <f t="shared" si="101"/>
        <v>0</v>
      </c>
      <c r="M487" s="34">
        <f t="shared" ca="1" si="106"/>
        <v>-3.8947859791571217E-3</v>
      </c>
      <c r="N487" s="34">
        <f t="shared" ca="1" si="102"/>
        <v>0</v>
      </c>
      <c r="O487" s="122">
        <f t="shared" ca="1" si="103"/>
        <v>0</v>
      </c>
      <c r="P487" s="34">
        <f t="shared" ca="1" si="104"/>
        <v>0</v>
      </c>
      <c r="Q487" s="34">
        <f t="shared" ca="1" si="105"/>
        <v>0</v>
      </c>
      <c r="R487" s="17">
        <f t="shared" ca="1" si="107"/>
        <v>3.8947859791571217E-3</v>
      </c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</row>
    <row r="488" spans="1:35" x14ac:dyDescent="0.2">
      <c r="A488" s="17"/>
      <c r="B488" s="17"/>
      <c r="C488" s="120"/>
      <c r="D488" s="121">
        <f t="shared" si="95"/>
        <v>0</v>
      </c>
      <c r="E488" s="121">
        <f t="shared" si="95"/>
        <v>0</v>
      </c>
      <c r="F488" s="34">
        <f t="shared" si="96"/>
        <v>0</v>
      </c>
      <c r="G488" s="34">
        <f t="shared" si="96"/>
        <v>0</v>
      </c>
      <c r="H488" s="34">
        <f t="shared" si="97"/>
        <v>0</v>
      </c>
      <c r="I488" s="34">
        <f t="shared" si="98"/>
        <v>0</v>
      </c>
      <c r="J488" s="34">
        <f t="shared" si="99"/>
        <v>0</v>
      </c>
      <c r="K488" s="34">
        <f t="shared" si="100"/>
        <v>0</v>
      </c>
      <c r="L488" s="34">
        <f t="shared" si="101"/>
        <v>0</v>
      </c>
      <c r="M488" s="34">
        <f t="shared" ca="1" si="106"/>
        <v>-3.8947859791571217E-3</v>
      </c>
      <c r="N488" s="34">
        <f t="shared" ca="1" si="102"/>
        <v>0</v>
      </c>
      <c r="O488" s="122">
        <f t="shared" ca="1" si="103"/>
        <v>0</v>
      </c>
      <c r="P488" s="34">
        <f t="shared" ca="1" si="104"/>
        <v>0</v>
      </c>
      <c r="Q488" s="34">
        <f t="shared" ca="1" si="105"/>
        <v>0</v>
      </c>
      <c r="R488" s="17">
        <f t="shared" ca="1" si="107"/>
        <v>3.8947859791571217E-3</v>
      </c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</row>
    <row r="489" spans="1:35" x14ac:dyDescent="0.2">
      <c r="A489" s="17"/>
      <c r="B489" s="17"/>
      <c r="C489" s="120"/>
      <c r="D489" s="121">
        <f t="shared" si="95"/>
        <v>0</v>
      </c>
      <c r="E489" s="121">
        <f t="shared" si="95"/>
        <v>0</v>
      </c>
      <c r="F489" s="34">
        <f t="shared" si="96"/>
        <v>0</v>
      </c>
      <c r="G489" s="34">
        <f t="shared" si="96"/>
        <v>0</v>
      </c>
      <c r="H489" s="34">
        <f t="shared" si="97"/>
        <v>0</v>
      </c>
      <c r="I489" s="34">
        <f t="shared" si="98"/>
        <v>0</v>
      </c>
      <c r="J489" s="34">
        <f t="shared" si="99"/>
        <v>0</v>
      </c>
      <c r="K489" s="34">
        <f t="shared" si="100"/>
        <v>0</v>
      </c>
      <c r="L489" s="34">
        <f t="shared" si="101"/>
        <v>0</v>
      </c>
      <c r="M489" s="34">
        <f t="shared" ca="1" si="106"/>
        <v>-3.8947859791571217E-3</v>
      </c>
      <c r="N489" s="34">
        <f t="shared" ca="1" si="102"/>
        <v>0</v>
      </c>
      <c r="O489" s="122">
        <f t="shared" ca="1" si="103"/>
        <v>0</v>
      </c>
      <c r="P489" s="34">
        <f t="shared" ca="1" si="104"/>
        <v>0</v>
      </c>
      <c r="Q489" s="34">
        <f t="shared" ca="1" si="105"/>
        <v>0</v>
      </c>
      <c r="R489" s="17">
        <f t="shared" ca="1" si="107"/>
        <v>3.8947859791571217E-3</v>
      </c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</row>
    <row r="490" spans="1:35" x14ac:dyDescent="0.2">
      <c r="A490" s="17"/>
      <c r="B490" s="17"/>
      <c r="C490" s="120"/>
      <c r="D490" s="121">
        <f t="shared" si="95"/>
        <v>0</v>
      </c>
      <c r="E490" s="121">
        <f t="shared" si="95"/>
        <v>0</v>
      </c>
      <c r="F490" s="34">
        <f t="shared" si="96"/>
        <v>0</v>
      </c>
      <c r="G490" s="34">
        <f t="shared" si="96"/>
        <v>0</v>
      </c>
      <c r="H490" s="34">
        <f t="shared" si="97"/>
        <v>0</v>
      </c>
      <c r="I490" s="34">
        <f t="shared" si="98"/>
        <v>0</v>
      </c>
      <c r="J490" s="34">
        <f t="shared" si="99"/>
        <v>0</v>
      </c>
      <c r="K490" s="34">
        <f t="shared" si="100"/>
        <v>0</v>
      </c>
      <c r="L490" s="34">
        <f t="shared" si="101"/>
        <v>0</v>
      </c>
      <c r="M490" s="34">
        <f t="shared" ca="1" si="106"/>
        <v>-3.8947859791571217E-3</v>
      </c>
      <c r="N490" s="34">
        <f t="shared" ca="1" si="102"/>
        <v>0</v>
      </c>
      <c r="O490" s="122">
        <f t="shared" ca="1" si="103"/>
        <v>0</v>
      </c>
      <c r="P490" s="34">
        <f t="shared" ca="1" si="104"/>
        <v>0</v>
      </c>
      <c r="Q490" s="34">
        <f t="shared" ca="1" si="105"/>
        <v>0</v>
      </c>
      <c r="R490" s="17">
        <f t="shared" ca="1" si="107"/>
        <v>3.8947859791571217E-3</v>
      </c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</row>
    <row r="491" spans="1:35" x14ac:dyDescent="0.2">
      <c r="A491" s="17"/>
      <c r="B491" s="17"/>
      <c r="C491" s="120"/>
      <c r="D491" s="121">
        <f t="shared" si="95"/>
        <v>0</v>
      </c>
      <c r="E491" s="121">
        <f t="shared" si="95"/>
        <v>0</v>
      </c>
      <c r="F491" s="34">
        <f t="shared" si="96"/>
        <v>0</v>
      </c>
      <c r="G491" s="34">
        <f t="shared" si="96"/>
        <v>0</v>
      </c>
      <c r="H491" s="34">
        <f t="shared" si="97"/>
        <v>0</v>
      </c>
      <c r="I491" s="34">
        <f t="shared" si="98"/>
        <v>0</v>
      </c>
      <c r="J491" s="34">
        <f t="shared" si="99"/>
        <v>0</v>
      </c>
      <c r="K491" s="34">
        <f t="shared" si="100"/>
        <v>0</v>
      </c>
      <c r="L491" s="34">
        <f t="shared" si="101"/>
        <v>0</v>
      </c>
      <c r="M491" s="34">
        <f t="shared" ca="1" si="106"/>
        <v>-3.8947859791571217E-3</v>
      </c>
      <c r="N491" s="34">
        <f t="shared" ca="1" si="102"/>
        <v>0</v>
      </c>
      <c r="O491" s="122">
        <f t="shared" ca="1" si="103"/>
        <v>0</v>
      </c>
      <c r="P491" s="34">
        <f t="shared" ca="1" si="104"/>
        <v>0</v>
      </c>
      <c r="Q491" s="34">
        <f t="shared" ca="1" si="105"/>
        <v>0</v>
      </c>
      <c r="R491" s="17">
        <f t="shared" ca="1" si="107"/>
        <v>3.8947859791571217E-3</v>
      </c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</row>
    <row r="492" spans="1:35" x14ac:dyDescent="0.2">
      <c r="A492" s="17"/>
      <c r="B492" s="17"/>
      <c r="C492" s="120"/>
      <c r="D492" s="121">
        <f t="shared" si="95"/>
        <v>0</v>
      </c>
      <c r="E492" s="121">
        <f t="shared" si="95"/>
        <v>0</v>
      </c>
      <c r="F492" s="34">
        <f t="shared" si="96"/>
        <v>0</v>
      </c>
      <c r="G492" s="34">
        <f t="shared" si="96"/>
        <v>0</v>
      </c>
      <c r="H492" s="34">
        <f t="shared" si="97"/>
        <v>0</v>
      </c>
      <c r="I492" s="34">
        <f t="shared" si="98"/>
        <v>0</v>
      </c>
      <c r="J492" s="34">
        <f t="shared" si="99"/>
        <v>0</v>
      </c>
      <c r="K492" s="34">
        <f t="shared" si="100"/>
        <v>0</v>
      </c>
      <c r="L492" s="34">
        <f t="shared" si="101"/>
        <v>0</v>
      </c>
      <c r="M492" s="34">
        <f t="shared" ca="1" si="106"/>
        <v>-3.8947859791571217E-3</v>
      </c>
      <c r="N492" s="34">
        <f t="shared" ca="1" si="102"/>
        <v>0</v>
      </c>
      <c r="O492" s="122">
        <f t="shared" ca="1" si="103"/>
        <v>0</v>
      </c>
      <c r="P492" s="34">
        <f t="shared" ca="1" si="104"/>
        <v>0</v>
      </c>
      <c r="Q492" s="34">
        <f t="shared" ca="1" si="105"/>
        <v>0</v>
      </c>
      <c r="R492" s="17">
        <f t="shared" ca="1" si="107"/>
        <v>3.8947859791571217E-3</v>
      </c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</row>
    <row r="493" spans="1:35" x14ac:dyDescent="0.2">
      <c r="A493" s="17"/>
      <c r="B493" s="17"/>
      <c r="C493" s="120"/>
      <c r="D493" s="121">
        <f t="shared" si="95"/>
        <v>0</v>
      </c>
      <c r="E493" s="121">
        <f t="shared" si="95"/>
        <v>0</v>
      </c>
      <c r="F493" s="34">
        <f t="shared" si="96"/>
        <v>0</v>
      </c>
      <c r="G493" s="34">
        <f t="shared" si="96"/>
        <v>0</v>
      </c>
      <c r="H493" s="34">
        <f t="shared" si="97"/>
        <v>0</v>
      </c>
      <c r="I493" s="34">
        <f t="shared" si="98"/>
        <v>0</v>
      </c>
      <c r="J493" s="34">
        <f t="shared" si="99"/>
        <v>0</v>
      </c>
      <c r="K493" s="34">
        <f t="shared" si="100"/>
        <v>0</v>
      </c>
      <c r="L493" s="34">
        <f t="shared" si="101"/>
        <v>0</v>
      </c>
      <c r="M493" s="34">
        <f t="shared" ca="1" si="106"/>
        <v>-3.8947859791571217E-3</v>
      </c>
      <c r="N493" s="34">
        <f t="shared" ca="1" si="102"/>
        <v>0</v>
      </c>
      <c r="O493" s="122">
        <f t="shared" ca="1" si="103"/>
        <v>0</v>
      </c>
      <c r="P493" s="34">
        <f t="shared" ca="1" si="104"/>
        <v>0</v>
      </c>
      <c r="Q493" s="34">
        <f t="shared" ca="1" si="105"/>
        <v>0</v>
      </c>
      <c r="R493" s="17">
        <f t="shared" ca="1" si="107"/>
        <v>3.8947859791571217E-3</v>
      </c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</row>
    <row r="494" spans="1:35" x14ac:dyDescent="0.2">
      <c r="A494" s="17"/>
      <c r="B494" s="17"/>
      <c r="C494" s="120"/>
      <c r="D494" s="121">
        <f t="shared" si="95"/>
        <v>0</v>
      </c>
      <c r="E494" s="121">
        <f t="shared" si="95"/>
        <v>0</v>
      </c>
      <c r="F494" s="34">
        <f t="shared" si="96"/>
        <v>0</v>
      </c>
      <c r="G494" s="34">
        <f t="shared" si="96"/>
        <v>0</v>
      </c>
      <c r="H494" s="34">
        <f t="shared" si="97"/>
        <v>0</v>
      </c>
      <c r="I494" s="34">
        <f t="shared" si="98"/>
        <v>0</v>
      </c>
      <c r="J494" s="34">
        <f t="shared" si="99"/>
        <v>0</v>
      </c>
      <c r="K494" s="34">
        <f t="shared" si="100"/>
        <v>0</v>
      </c>
      <c r="L494" s="34">
        <f t="shared" si="101"/>
        <v>0</v>
      </c>
      <c r="M494" s="34">
        <f t="shared" ca="1" si="106"/>
        <v>-3.8947859791571217E-3</v>
      </c>
      <c r="N494" s="34">
        <f t="shared" ca="1" si="102"/>
        <v>0</v>
      </c>
      <c r="O494" s="122">
        <f t="shared" ca="1" si="103"/>
        <v>0</v>
      </c>
      <c r="P494" s="34">
        <f t="shared" ca="1" si="104"/>
        <v>0</v>
      </c>
      <c r="Q494" s="34">
        <f t="shared" ca="1" si="105"/>
        <v>0</v>
      </c>
      <c r="R494" s="17">
        <f t="shared" ca="1" si="107"/>
        <v>3.8947859791571217E-3</v>
      </c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</row>
    <row r="495" spans="1:35" x14ac:dyDescent="0.2">
      <c r="A495" s="17"/>
      <c r="B495" s="17"/>
      <c r="C495" s="120"/>
      <c r="D495" s="121">
        <f t="shared" si="95"/>
        <v>0</v>
      </c>
      <c r="E495" s="121">
        <f t="shared" si="95"/>
        <v>0</v>
      </c>
      <c r="F495" s="34">
        <f t="shared" si="96"/>
        <v>0</v>
      </c>
      <c r="G495" s="34">
        <f t="shared" si="96"/>
        <v>0</v>
      </c>
      <c r="H495" s="34">
        <f t="shared" si="97"/>
        <v>0</v>
      </c>
      <c r="I495" s="34">
        <f t="shared" si="98"/>
        <v>0</v>
      </c>
      <c r="J495" s="34">
        <f t="shared" si="99"/>
        <v>0</v>
      </c>
      <c r="K495" s="34">
        <f t="shared" si="100"/>
        <v>0</v>
      </c>
      <c r="L495" s="34">
        <f t="shared" si="101"/>
        <v>0</v>
      </c>
      <c r="M495" s="34">
        <f t="shared" ca="1" si="106"/>
        <v>-3.8947859791571217E-3</v>
      </c>
      <c r="N495" s="34">
        <f t="shared" ca="1" si="102"/>
        <v>0</v>
      </c>
      <c r="O495" s="122">
        <f t="shared" ca="1" si="103"/>
        <v>0</v>
      </c>
      <c r="P495" s="34">
        <f t="shared" ca="1" si="104"/>
        <v>0</v>
      </c>
      <c r="Q495" s="34">
        <f t="shared" ca="1" si="105"/>
        <v>0</v>
      </c>
      <c r="R495" s="17">
        <f t="shared" ca="1" si="107"/>
        <v>3.8947859791571217E-3</v>
      </c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</row>
    <row r="496" spans="1:35" x14ac:dyDescent="0.2">
      <c r="A496" s="17"/>
      <c r="B496" s="17"/>
      <c r="C496" s="120"/>
      <c r="D496" s="121">
        <f t="shared" si="95"/>
        <v>0</v>
      </c>
      <c r="E496" s="121">
        <f t="shared" si="95"/>
        <v>0</v>
      </c>
      <c r="F496" s="34">
        <f t="shared" si="96"/>
        <v>0</v>
      </c>
      <c r="G496" s="34">
        <f t="shared" si="96"/>
        <v>0</v>
      </c>
      <c r="H496" s="34">
        <f t="shared" si="97"/>
        <v>0</v>
      </c>
      <c r="I496" s="34">
        <f t="shared" si="98"/>
        <v>0</v>
      </c>
      <c r="J496" s="34">
        <f t="shared" si="99"/>
        <v>0</v>
      </c>
      <c r="K496" s="34">
        <f t="shared" si="100"/>
        <v>0</v>
      </c>
      <c r="L496" s="34">
        <f t="shared" si="101"/>
        <v>0</v>
      </c>
      <c r="M496" s="34">
        <f t="shared" ca="1" si="106"/>
        <v>-3.8947859791571217E-3</v>
      </c>
      <c r="N496" s="34">
        <f t="shared" ca="1" si="102"/>
        <v>0</v>
      </c>
      <c r="O496" s="122">
        <f t="shared" ca="1" si="103"/>
        <v>0</v>
      </c>
      <c r="P496" s="34">
        <f t="shared" ca="1" si="104"/>
        <v>0</v>
      </c>
      <c r="Q496" s="34">
        <f t="shared" ca="1" si="105"/>
        <v>0</v>
      </c>
      <c r="R496" s="17">
        <f t="shared" ca="1" si="107"/>
        <v>3.8947859791571217E-3</v>
      </c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</row>
    <row r="497" spans="1:35" x14ac:dyDescent="0.2">
      <c r="A497" s="17"/>
      <c r="B497" s="17"/>
      <c r="C497" s="120"/>
      <c r="D497" s="121">
        <f t="shared" si="95"/>
        <v>0</v>
      </c>
      <c r="E497" s="121">
        <f t="shared" si="95"/>
        <v>0</v>
      </c>
      <c r="F497" s="34">
        <f t="shared" si="96"/>
        <v>0</v>
      </c>
      <c r="G497" s="34">
        <f t="shared" si="96"/>
        <v>0</v>
      </c>
      <c r="H497" s="34">
        <f t="shared" si="97"/>
        <v>0</v>
      </c>
      <c r="I497" s="34">
        <f t="shared" si="98"/>
        <v>0</v>
      </c>
      <c r="J497" s="34">
        <f t="shared" si="99"/>
        <v>0</v>
      </c>
      <c r="K497" s="34">
        <f t="shared" si="100"/>
        <v>0</v>
      </c>
      <c r="L497" s="34">
        <f t="shared" si="101"/>
        <v>0</v>
      </c>
      <c r="M497" s="34">
        <f t="shared" ca="1" si="106"/>
        <v>-3.8947859791571217E-3</v>
      </c>
      <c r="N497" s="34">
        <f t="shared" ca="1" si="102"/>
        <v>0</v>
      </c>
      <c r="O497" s="122">
        <f t="shared" ca="1" si="103"/>
        <v>0</v>
      </c>
      <c r="P497" s="34">
        <f t="shared" ca="1" si="104"/>
        <v>0</v>
      </c>
      <c r="Q497" s="34">
        <f t="shared" ca="1" si="105"/>
        <v>0</v>
      </c>
      <c r="R497" s="17">
        <f t="shared" ca="1" si="107"/>
        <v>3.8947859791571217E-3</v>
      </c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</row>
    <row r="498" spans="1:35" x14ac:dyDescent="0.2">
      <c r="A498" s="17"/>
      <c r="B498" s="17"/>
      <c r="C498" s="120"/>
      <c r="D498" s="121">
        <f t="shared" si="95"/>
        <v>0</v>
      </c>
      <c r="E498" s="121">
        <f t="shared" si="95"/>
        <v>0</v>
      </c>
      <c r="F498" s="34">
        <f t="shared" si="96"/>
        <v>0</v>
      </c>
      <c r="G498" s="34">
        <f t="shared" si="96"/>
        <v>0</v>
      </c>
      <c r="H498" s="34">
        <f t="shared" si="97"/>
        <v>0</v>
      </c>
      <c r="I498" s="34">
        <f t="shared" si="98"/>
        <v>0</v>
      </c>
      <c r="J498" s="34">
        <f t="shared" si="99"/>
        <v>0</v>
      </c>
      <c r="K498" s="34">
        <f t="shared" si="100"/>
        <v>0</v>
      </c>
      <c r="L498" s="34">
        <f t="shared" si="101"/>
        <v>0</v>
      </c>
      <c r="M498" s="34">
        <f t="shared" ca="1" si="106"/>
        <v>-3.8947859791571217E-3</v>
      </c>
      <c r="N498" s="34">
        <f t="shared" ca="1" si="102"/>
        <v>0</v>
      </c>
      <c r="O498" s="122">
        <f t="shared" ca="1" si="103"/>
        <v>0</v>
      </c>
      <c r="P498" s="34">
        <f t="shared" ca="1" si="104"/>
        <v>0</v>
      </c>
      <c r="Q498" s="34">
        <f t="shared" ca="1" si="105"/>
        <v>0</v>
      </c>
      <c r="R498" s="17">
        <f t="shared" ca="1" si="107"/>
        <v>3.8947859791571217E-3</v>
      </c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</row>
    <row r="499" spans="1:35" x14ac:dyDescent="0.2">
      <c r="A499" s="17"/>
      <c r="B499" s="17"/>
      <c r="C499" s="120"/>
      <c r="D499" s="121">
        <f t="shared" si="95"/>
        <v>0</v>
      </c>
      <c r="E499" s="121">
        <f t="shared" si="95"/>
        <v>0</v>
      </c>
      <c r="F499" s="34">
        <f t="shared" si="96"/>
        <v>0</v>
      </c>
      <c r="G499" s="34">
        <f t="shared" si="96"/>
        <v>0</v>
      </c>
      <c r="H499" s="34">
        <f t="shared" si="97"/>
        <v>0</v>
      </c>
      <c r="I499" s="34">
        <f t="shared" si="98"/>
        <v>0</v>
      </c>
      <c r="J499" s="34">
        <f t="shared" si="99"/>
        <v>0</v>
      </c>
      <c r="K499" s="34">
        <f t="shared" si="100"/>
        <v>0</v>
      </c>
      <c r="L499" s="34">
        <f t="shared" si="101"/>
        <v>0</v>
      </c>
      <c r="M499" s="34">
        <f t="shared" ca="1" si="106"/>
        <v>-3.8947859791571217E-3</v>
      </c>
      <c r="N499" s="34">
        <f t="shared" ca="1" si="102"/>
        <v>0</v>
      </c>
      <c r="O499" s="122">
        <f t="shared" ca="1" si="103"/>
        <v>0</v>
      </c>
      <c r="P499" s="34">
        <f t="shared" ca="1" si="104"/>
        <v>0</v>
      </c>
      <c r="Q499" s="34">
        <f t="shared" ca="1" si="105"/>
        <v>0</v>
      </c>
      <c r="R499" s="17">
        <f t="shared" ca="1" si="107"/>
        <v>3.8947859791571217E-3</v>
      </c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</row>
    <row r="500" spans="1:35" x14ac:dyDescent="0.2">
      <c r="A500" s="17"/>
      <c r="B500" s="17"/>
      <c r="C500" s="120"/>
      <c r="D500" s="121">
        <f t="shared" si="95"/>
        <v>0</v>
      </c>
      <c r="E500" s="121">
        <f t="shared" si="95"/>
        <v>0</v>
      </c>
      <c r="F500" s="34">
        <f t="shared" si="96"/>
        <v>0</v>
      </c>
      <c r="G500" s="34">
        <f t="shared" si="96"/>
        <v>0</v>
      </c>
      <c r="H500" s="34">
        <f t="shared" si="97"/>
        <v>0</v>
      </c>
      <c r="I500" s="34">
        <f t="shared" si="98"/>
        <v>0</v>
      </c>
      <c r="J500" s="34">
        <f t="shared" si="99"/>
        <v>0</v>
      </c>
      <c r="K500" s="34">
        <f t="shared" si="100"/>
        <v>0</v>
      </c>
      <c r="L500" s="34">
        <f t="shared" si="101"/>
        <v>0</v>
      </c>
      <c r="M500" s="34">
        <f t="shared" ca="1" si="106"/>
        <v>-3.8947859791571217E-3</v>
      </c>
      <c r="N500" s="34">
        <f t="shared" ca="1" si="102"/>
        <v>0</v>
      </c>
      <c r="O500" s="122">
        <f t="shared" ca="1" si="103"/>
        <v>0</v>
      </c>
      <c r="P500" s="34">
        <f t="shared" ca="1" si="104"/>
        <v>0</v>
      </c>
      <c r="Q500" s="34">
        <f t="shared" ca="1" si="105"/>
        <v>0</v>
      </c>
      <c r="R500" s="17">
        <f t="shared" ca="1" si="107"/>
        <v>3.8947859791571217E-3</v>
      </c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</row>
    <row r="501" spans="1:35" x14ac:dyDescent="0.2">
      <c r="A501" s="17"/>
      <c r="B501" s="17"/>
      <c r="C501" s="120"/>
      <c r="D501" s="121">
        <f t="shared" si="95"/>
        <v>0</v>
      </c>
      <c r="E501" s="121">
        <f t="shared" si="95"/>
        <v>0</v>
      </c>
      <c r="F501" s="34">
        <f t="shared" si="96"/>
        <v>0</v>
      </c>
      <c r="G501" s="34">
        <f t="shared" si="96"/>
        <v>0</v>
      </c>
      <c r="H501" s="34">
        <f t="shared" si="97"/>
        <v>0</v>
      </c>
      <c r="I501" s="34">
        <f t="shared" si="98"/>
        <v>0</v>
      </c>
      <c r="J501" s="34">
        <f t="shared" si="99"/>
        <v>0</v>
      </c>
      <c r="K501" s="34">
        <f t="shared" si="100"/>
        <v>0</v>
      </c>
      <c r="L501" s="34">
        <f t="shared" si="101"/>
        <v>0</v>
      </c>
      <c r="M501" s="34">
        <f t="shared" ca="1" si="106"/>
        <v>-3.8947859791571217E-3</v>
      </c>
      <c r="N501" s="34">
        <f t="shared" ca="1" si="102"/>
        <v>0</v>
      </c>
      <c r="O501" s="122">
        <f t="shared" ca="1" si="103"/>
        <v>0</v>
      </c>
      <c r="P501" s="34">
        <f t="shared" ca="1" si="104"/>
        <v>0</v>
      </c>
      <c r="Q501" s="34">
        <f t="shared" ca="1" si="105"/>
        <v>0</v>
      </c>
      <c r="R501" s="17">
        <f t="shared" ca="1" si="107"/>
        <v>3.8947859791571217E-3</v>
      </c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</row>
    <row r="502" spans="1:35" x14ac:dyDescent="0.2">
      <c r="A502" s="17"/>
      <c r="B502" s="17"/>
      <c r="C502" s="120"/>
      <c r="D502" s="121">
        <f t="shared" si="95"/>
        <v>0</v>
      </c>
      <c r="E502" s="121">
        <f t="shared" si="95"/>
        <v>0</v>
      </c>
      <c r="F502" s="34">
        <f t="shared" si="96"/>
        <v>0</v>
      </c>
      <c r="G502" s="34">
        <f t="shared" si="96"/>
        <v>0</v>
      </c>
      <c r="H502" s="34">
        <f t="shared" si="97"/>
        <v>0</v>
      </c>
      <c r="I502" s="34">
        <f t="shared" si="98"/>
        <v>0</v>
      </c>
      <c r="J502" s="34">
        <f t="shared" si="99"/>
        <v>0</v>
      </c>
      <c r="K502" s="34">
        <f t="shared" si="100"/>
        <v>0</v>
      </c>
      <c r="L502" s="34">
        <f t="shared" si="101"/>
        <v>0</v>
      </c>
      <c r="M502" s="34">
        <f t="shared" ca="1" si="106"/>
        <v>-3.8947859791571217E-3</v>
      </c>
      <c r="N502" s="34">
        <f t="shared" ca="1" si="102"/>
        <v>0</v>
      </c>
      <c r="O502" s="122">
        <f t="shared" ca="1" si="103"/>
        <v>0</v>
      </c>
      <c r="P502" s="34">
        <f t="shared" ca="1" si="104"/>
        <v>0</v>
      </c>
      <c r="Q502" s="34">
        <f t="shared" ca="1" si="105"/>
        <v>0</v>
      </c>
      <c r="R502" s="17">
        <f t="shared" ca="1" si="107"/>
        <v>3.8947859791571217E-3</v>
      </c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</row>
    <row r="503" spans="1:35" x14ac:dyDescent="0.2">
      <c r="A503" s="17"/>
      <c r="B503" s="17"/>
      <c r="C503" s="120"/>
      <c r="D503" s="121">
        <f t="shared" si="95"/>
        <v>0</v>
      </c>
      <c r="E503" s="121">
        <f t="shared" si="95"/>
        <v>0</v>
      </c>
      <c r="F503" s="34">
        <f t="shared" si="96"/>
        <v>0</v>
      </c>
      <c r="G503" s="34">
        <f t="shared" si="96"/>
        <v>0</v>
      </c>
      <c r="H503" s="34">
        <f t="shared" si="97"/>
        <v>0</v>
      </c>
      <c r="I503" s="34">
        <f t="shared" si="98"/>
        <v>0</v>
      </c>
      <c r="J503" s="34">
        <f t="shared" si="99"/>
        <v>0</v>
      </c>
      <c r="K503" s="34">
        <f t="shared" si="100"/>
        <v>0</v>
      </c>
      <c r="L503" s="34">
        <f t="shared" si="101"/>
        <v>0</v>
      </c>
      <c r="M503" s="34">
        <f t="shared" ca="1" si="106"/>
        <v>-3.8947859791571217E-3</v>
      </c>
      <c r="N503" s="34">
        <f t="shared" ca="1" si="102"/>
        <v>0</v>
      </c>
      <c r="O503" s="122">
        <f t="shared" ca="1" si="103"/>
        <v>0</v>
      </c>
      <c r="P503" s="34">
        <f t="shared" ca="1" si="104"/>
        <v>0</v>
      </c>
      <c r="Q503" s="34">
        <f t="shared" ca="1" si="105"/>
        <v>0</v>
      </c>
      <c r="R503" s="17">
        <f t="shared" ca="1" si="107"/>
        <v>3.8947859791571217E-3</v>
      </c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</row>
    <row r="504" spans="1:35" x14ac:dyDescent="0.2">
      <c r="A504" s="17"/>
      <c r="B504" s="17"/>
      <c r="C504" s="120"/>
      <c r="D504" s="121">
        <f t="shared" si="95"/>
        <v>0</v>
      </c>
      <c r="E504" s="121">
        <f t="shared" si="95"/>
        <v>0</v>
      </c>
      <c r="F504" s="34">
        <f t="shared" si="96"/>
        <v>0</v>
      </c>
      <c r="G504" s="34">
        <f t="shared" si="96"/>
        <v>0</v>
      </c>
      <c r="H504" s="34">
        <f t="shared" si="97"/>
        <v>0</v>
      </c>
      <c r="I504" s="34">
        <f t="shared" si="98"/>
        <v>0</v>
      </c>
      <c r="J504" s="34">
        <f t="shared" si="99"/>
        <v>0</v>
      </c>
      <c r="K504" s="34">
        <f t="shared" si="100"/>
        <v>0</v>
      </c>
      <c r="L504" s="34">
        <f t="shared" si="101"/>
        <v>0</v>
      </c>
      <c r="M504" s="34">
        <f t="shared" ca="1" si="106"/>
        <v>-3.8947859791571217E-3</v>
      </c>
      <c r="N504" s="34">
        <f t="shared" ca="1" si="102"/>
        <v>0</v>
      </c>
      <c r="O504" s="122">
        <f t="shared" ca="1" si="103"/>
        <v>0</v>
      </c>
      <c r="P504" s="34">
        <f t="shared" ca="1" si="104"/>
        <v>0</v>
      </c>
      <c r="Q504" s="34">
        <f t="shared" ca="1" si="105"/>
        <v>0</v>
      </c>
      <c r="R504" s="17">
        <f t="shared" ca="1" si="107"/>
        <v>3.8947859791571217E-3</v>
      </c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</row>
    <row r="505" spans="1:35" x14ac:dyDescent="0.2">
      <c r="A505" s="17"/>
      <c r="B505" s="17"/>
      <c r="C505" s="120"/>
      <c r="D505" s="121">
        <f t="shared" si="95"/>
        <v>0</v>
      </c>
      <c r="E505" s="121">
        <f t="shared" si="95"/>
        <v>0</v>
      </c>
      <c r="F505" s="34">
        <f t="shared" si="96"/>
        <v>0</v>
      </c>
      <c r="G505" s="34">
        <f t="shared" si="96"/>
        <v>0</v>
      </c>
      <c r="H505" s="34">
        <f t="shared" si="97"/>
        <v>0</v>
      </c>
      <c r="I505" s="34">
        <f t="shared" si="98"/>
        <v>0</v>
      </c>
      <c r="J505" s="34">
        <f t="shared" si="99"/>
        <v>0</v>
      </c>
      <c r="K505" s="34">
        <f t="shared" si="100"/>
        <v>0</v>
      </c>
      <c r="L505" s="34">
        <f t="shared" si="101"/>
        <v>0</v>
      </c>
      <c r="M505" s="34">
        <f t="shared" ca="1" si="106"/>
        <v>-3.8947859791571217E-3</v>
      </c>
      <c r="N505" s="34">
        <f t="shared" ca="1" si="102"/>
        <v>0</v>
      </c>
      <c r="O505" s="122">
        <f t="shared" ca="1" si="103"/>
        <v>0</v>
      </c>
      <c r="P505" s="34">
        <f t="shared" ca="1" si="104"/>
        <v>0</v>
      </c>
      <c r="Q505" s="34">
        <f t="shared" ca="1" si="105"/>
        <v>0</v>
      </c>
      <c r="R505" s="17">
        <f t="shared" ca="1" si="107"/>
        <v>3.8947859791571217E-3</v>
      </c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</row>
    <row r="506" spans="1:35" x14ac:dyDescent="0.2">
      <c r="A506" s="17"/>
      <c r="B506" s="17"/>
      <c r="C506" s="120"/>
      <c r="D506" s="121">
        <f t="shared" si="95"/>
        <v>0</v>
      </c>
      <c r="E506" s="121">
        <f t="shared" si="95"/>
        <v>0</v>
      </c>
      <c r="F506" s="34">
        <f t="shared" si="96"/>
        <v>0</v>
      </c>
      <c r="G506" s="34">
        <f t="shared" si="96"/>
        <v>0</v>
      </c>
      <c r="H506" s="34">
        <f t="shared" si="97"/>
        <v>0</v>
      </c>
      <c r="I506" s="34">
        <f t="shared" si="98"/>
        <v>0</v>
      </c>
      <c r="J506" s="34">
        <f t="shared" si="99"/>
        <v>0</v>
      </c>
      <c r="K506" s="34">
        <f t="shared" si="100"/>
        <v>0</v>
      </c>
      <c r="L506" s="34">
        <f t="shared" si="101"/>
        <v>0</v>
      </c>
      <c r="M506" s="34">
        <f t="shared" ca="1" si="106"/>
        <v>-3.8947859791571217E-3</v>
      </c>
      <c r="N506" s="34">
        <f t="shared" ca="1" si="102"/>
        <v>0</v>
      </c>
      <c r="O506" s="122">
        <f t="shared" ca="1" si="103"/>
        <v>0</v>
      </c>
      <c r="P506" s="34">
        <f t="shared" ca="1" si="104"/>
        <v>0</v>
      </c>
      <c r="Q506" s="34">
        <f t="shared" ca="1" si="105"/>
        <v>0</v>
      </c>
      <c r="R506" s="17">
        <f t="shared" ca="1" si="107"/>
        <v>3.8947859791571217E-3</v>
      </c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</row>
    <row r="507" spans="1:35" x14ac:dyDescent="0.2">
      <c r="A507" s="17"/>
      <c r="B507" s="17"/>
      <c r="C507" s="120"/>
      <c r="D507" s="121">
        <f t="shared" si="95"/>
        <v>0</v>
      </c>
      <c r="E507" s="121">
        <f t="shared" si="95"/>
        <v>0</v>
      </c>
      <c r="F507" s="34">
        <f t="shared" si="96"/>
        <v>0</v>
      </c>
      <c r="G507" s="34">
        <f t="shared" si="96"/>
        <v>0</v>
      </c>
      <c r="H507" s="34">
        <f t="shared" si="97"/>
        <v>0</v>
      </c>
      <c r="I507" s="34">
        <f t="shared" si="98"/>
        <v>0</v>
      </c>
      <c r="J507" s="34">
        <f t="shared" si="99"/>
        <v>0</v>
      </c>
      <c r="K507" s="34">
        <f t="shared" si="100"/>
        <v>0</v>
      </c>
      <c r="L507" s="34">
        <f t="shared" si="101"/>
        <v>0</v>
      </c>
      <c r="M507" s="34">
        <f t="shared" ca="1" si="106"/>
        <v>-3.8947859791571217E-3</v>
      </c>
      <c r="N507" s="34">
        <f t="shared" ca="1" si="102"/>
        <v>0</v>
      </c>
      <c r="O507" s="122">
        <f t="shared" ca="1" si="103"/>
        <v>0</v>
      </c>
      <c r="P507" s="34">
        <f t="shared" ca="1" si="104"/>
        <v>0</v>
      </c>
      <c r="Q507" s="34">
        <f t="shared" ca="1" si="105"/>
        <v>0</v>
      </c>
      <c r="R507" s="17">
        <f t="shared" ca="1" si="107"/>
        <v>3.8947859791571217E-3</v>
      </c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</row>
    <row r="508" spans="1:35" x14ac:dyDescent="0.2">
      <c r="A508" s="17"/>
      <c r="B508" s="17"/>
      <c r="C508" s="120"/>
      <c r="D508" s="121">
        <f t="shared" si="95"/>
        <v>0</v>
      </c>
      <c r="E508" s="121">
        <f t="shared" si="95"/>
        <v>0</v>
      </c>
      <c r="F508" s="34">
        <f t="shared" si="96"/>
        <v>0</v>
      </c>
      <c r="G508" s="34">
        <f t="shared" si="96"/>
        <v>0</v>
      </c>
      <c r="H508" s="34">
        <f t="shared" si="97"/>
        <v>0</v>
      </c>
      <c r="I508" s="34">
        <f t="shared" si="98"/>
        <v>0</v>
      </c>
      <c r="J508" s="34">
        <f t="shared" si="99"/>
        <v>0</v>
      </c>
      <c r="K508" s="34">
        <f t="shared" si="100"/>
        <v>0</v>
      </c>
      <c r="L508" s="34">
        <f t="shared" si="101"/>
        <v>0</v>
      </c>
      <c r="M508" s="34">
        <f t="shared" ca="1" si="106"/>
        <v>-3.8947859791571217E-3</v>
      </c>
      <c r="N508" s="34">
        <f t="shared" ca="1" si="102"/>
        <v>0</v>
      </c>
      <c r="O508" s="122">
        <f t="shared" ca="1" si="103"/>
        <v>0</v>
      </c>
      <c r="P508" s="34">
        <f t="shared" ca="1" si="104"/>
        <v>0</v>
      </c>
      <c r="Q508" s="34">
        <f t="shared" ca="1" si="105"/>
        <v>0</v>
      </c>
      <c r="R508" s="17">
        <f t="shared" ca="1" si="107"/>
        <v>3.8947859791571217E-3</v>
      </c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</row>
    <row r="509" spans="1:35" x14ac:dyDescent="0.2">
      <c r="A509" s="17"/>
      <c r="B509" s="17"/>
      <c r="C509" s="120"/>
      <c r="D509" s="121">
        <f t="shared" si="95"/>
        <v>0</v>
      </c>
      <c r="E509" s="121">
        <f t="shared" si="95"/>
        <v>0</v>
      </c>
      <c r="F509" s="34">
        <f t="shared" si="96"/>
        <v>0</v>
      </c>
      <c r="G509" s="34">
        <f t="shared" si="96"/>
        <v>0</v>
      </c>
      <c r="H509" s="34">
        <f t="shared" si="97"/>
        <v>0</v>
      </c>
      <c r="I509" s="34">
        <f t="shared" si="98"/>
        <v>0</v>
      </c>
      <c r="J509" s="34">
        <f t="shared" si="99"/>
        <v>0</v>
      </c>
      <c r="K509" s="34">
        <f t="shared" si="100"/>
        <v>0</v>
      </c>
      <c r="L509" s="34">
        <f t="shared" si="101"/>
        <v>0</v>
      </c>
      <c r="M509" s="34">
        <f t="shared" ca="1" si="106"/>
        <v>-3.8947859791571217E-3</v>
      </c>
      <c r="N509" s="34">
        <f t="shared" ca="1" si="102"/>
        <v>0</v>
      </c>
      <c r="O509" s="122">
        <f t="shared" ca="1" si="103"/>
        <v>0</v>
      </c>
      <c r="P509" s="34">
        <f t="shared" ca="1" si="104"/>
        <v>0</v>
      </c>
      <c r="Q509" s="34">
        <f t="shared" ca="1" si="105"/>
        <v>0</v>
      </c>
      <c r="R509" s="17">
        <f t="shared" ca="1" si="107"/>
        <v>3.8947859791571217E-3</v>
      </c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</row>
    <row r="510" spans="1:35" x14ac:dyDescent="0.2">
      <c r="A510" s="17"/>
      <c r="B510" s="17"/>
      <c r="C510" s="120"/>
      <c r="D510" s="121">
        <f t="shared" si="95"/>
        <v>0</v>
      </c>
      <c r="E510" s="121">
        <f t="shared" si="95"/>
        <v>0</v>
      </c>
      <c r="F510" s="34">
        <f t="shared" si="96"/>
        <v>0</v>
      </c>
      <c r="G510" s="34">
        <f t="shared" si="96"/>
        <v>0</v>
      </c>
      <c r="H510" s="34">
        <f t="shared" si="97"/>
        <v>0</v>
      </c>
      <c r="I510" s="34">
        <f t="shared" si="98"/>
        <v>0</v>
      </c>
      <c r="J510" s="34">
        <f t="shared" si="99"/>
        <v>0</v>
      </c>
      <c r="K510" s="34">
        <f t="shared" si="100"/>
        <v>0</v>
      </c>
      <c r="L510" s="34">
        <f t="shared" si="101"/>
        <v>0</v>
      </c>
      <c r="M510" s="34">
        <f t="shared" ca="1" si="106"/>
        <v>-3.8947859791571217E-3</v>
      </c>
      <c r="N510" s="34">
        <f t="shared" ca="1" si="102"/>
        <v>0</v>
      </c>
      <c r="O510" s="122">
        <f t="shared" ca="1" si="103"/>
        <v>0</v>
      </c>
      <c r="P510" s="34">
        <f t="shared" ca="1" si="104"/>
        <v>0</v>
      </c>
      <c r="Q510" s="34">
        <f t="shared" ca="1" si="105"/>
        <v>0</v>
      </c>
      <c r="R510" s="17">
        <f t="shared" ca="1" si="107"/>
        <v>3.8947859791571217E-3</v>
      </c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</row>
    <row r="511" spans="1:35" x14ac:dyDescent="0.2">
      <c r="A511" s="17"/>
      <c r="B511" s="17"/>
      <c r="C511" s="120"/>
      <c r="D511" s="121">
        <f t="shared" si="95"/>
        <v>0</v>
      </c>
      <c r="E511" s="121">
        <f t="shared" si="95"/>
        <v>0</v>
      </c>
      <c r="F511" s="34">
        <f t="shared" si="96"/>
        <v>0</v>
      </c>
      <c r="G511" s="34">
        <f t="shared" si="96"/>
        <v>0</v>
      </c>
      <c r="H511" s="34">
        <f t="shared" si="97"/>
        <v>0</v>
      </c>
      <c r="I511" s="34">
        <f t="shared" si="98"/>
        <v>0</v>
      </c>
      <c r="J511" s="34">
        <f t="shared" si="99"/>
        <v>0</v>
      </c>
      <c r="K511" s="34">
        <f t="shared" si="100"/>
        <v>0</v>
      </c>
      <c r="L511" s="34">
        <f t="shared" si="101"/>
        <v>0</v>
      </c>
      <c r="M511" s="34">
        <f t="shared" ca="1" si="106"/>
        <v>-3.8947859791571217E-3</v>
      </c>
      <c r="N511" s="34">
        <f t="shared" ca="1" si="102"/>
        <v>0</v>
      </c>
      <c r="O511" s="122">
        <f t="shared" ca="1" si="103"/>
        <v>0</v>
      </c>
      <c r="P511" s="34">
        <f t="shared" ca="1" si="104"/>
        <v>0</v>
      </c>
      <c r="Q511" s="34">
        <f t="shared" ca="1" si="105"/>
        <v>0</v>
      </c>
      <c r="R511" s="17">
        <f t="shared" ca="1" si="107"/>
        <v>3.8947859791571217E-3</v>
      </c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</row>
    <row r="512" spans="1:35" x14ac:dyDescent="0.2">
      <c r="A512" s="17"/>
      <c r="B512" s="17"/>
      <c r="C512" s="120"/>
      <c r="D512" s="121">
        <f t="shared" si="95"/>
        <v>0</v>
      </c>
      <c r="E512" s="121">
        <f t="shared" si="95"/>
        <v>0</v>
      </c>
      <c r="F512" s="34">
        <f t="shared" si="96"/>
        <v>0</v>
      </c>
      <c r="G512" s="34">
        <f t="shared" si="96"/>
        <v>0</v>
      </c>
      <c r="H512" s="34">
        <f t="shared" si="97"/>
        <v>0</v>
      </c>
      <c r="I512" s="34">
        <f t="shared" si="98"/>
        <v>0</v>
      </c>
      <c r="J512" s="34">
        <f t="shared" si="99"/>
        <v>0</v>
      </c>
      <c r="K512" s="34">
        <f t="shared" si="100"/>
        <v>0</v>
      </c>
      <c r="L512" s="34">
        <f t="shared" si="101"/>
        <v>0</v>
      </c>
      <c r="M512" s="34">
        <f t="shared" ca="1" si="106"/>
        <v>-3.8947859791571217E-3</v>
      </c>
      <c r="N512" s="34">
        <f t="shared" ca="1" si="102"/>
        <v>0</v>
      </c>
      <c r="O512" s="122">
        <f t="shared" ca="1" si="103"/>
        <v>0</v>
      </c>
      <c r="P512" s="34">
        <f t="shared" ca="1" si="104"/>
        <v>0</v>
      </c>
      <c r="Q512" s="34">
        <f t="shared" ca="1" si="105"/>
        <v>0</v>
      </c>
      <c r="R512" s="17">
        <f t="shared" ca="1" si="107"/>
        <v>3.8947859791571217E-3</v>
      </c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</row>
    <row r="513" spans="1:35" x14ac:dyDescent="0.2">
      <c r="A513" s="17"/>
      <c r="B513" s="17"/>
      <c r="C513" s="120"/>
      <c r="D513" s="121">
        <f t="shared" si="95"/>
        <v>0</v>
      </c>
      <c r="E513" s="121">
        <f t="shared" si="95"/>
        <v>0</v>
      </c>
      <c r="F513" s="34">
        <f t="shared" si="96"/>
        <v>0</v>
      </c>
      <c r="G513" s="34">
        <f t="shared" si="96"/>
        <v>0</v>
      </c>
      <c r="H513" s="34">
        <f t="shared" si="97"/>
        <v>0</v>
      </c>
      <c r="I513" s="34">
        <f t="shared" si="98"/>
        <v>0</v>
      </c>
      <c r="J513" s="34">
        <f t="shared" si="99"/>
        <v>0</v>
      </c>
      <c r="K513" s="34">
        <f t="shared" si="100"/>
        <v>0</v>
      </c>
      <c r="L513" s="34">
        <f t="shared" si="101"/>
        <v>0</v>
      </c>
      <c r="M513" s="34">
        <f t="shared" ca="1" si="106"/>
        <v>-3.8947859791571217E-3</v>
      </c>
      <c r="N513" s="34">
        <f t="shared" ca="1" si="102"/>
        <v>0</v>
      </c>
      <c r="O513" s="122">
        <f t="shared" ca="1" si="103"/>
        <v>0</v>
      </c>
      <c r="P513" s="34">
        <f t="shared" ca="1" si="104"/>
        <v>0</v>
      </c>
      <c r="Q513" s="34">
        <f t="shared" ca="1" si="105"/>
        <v>0</v>
      </c>
      <c r="R513" s="17">
        <f t="shared" ca="1" si="107"/>
        <v>3.8947859791571217E-3</v>
      </c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</row>
    <row r="514" spans="1:35" x14ac:dyDescent="0.2">
      <c r="A514" s="17"/>
      <c r="B514" s="17"/>
      <c r="C514" s="120"/>
      <c r="D514" s="121">
        <f t="shared" si="95"/>
        <v>0</v>
      </c>
      <c r="E514" s="121">
        <f t="shared" si="95"/>
        <v>0</v>
      </c>
      <c r="F514" s="34">
        <f t="shared" si="96"/>
        <v>0</v>
      </c>
      <c r="G514" s="34">
        <f t="shared" si="96"/>
        <v>0</v>
      </c>
      <c r="H514" s="34">
        <f t="shared" si="97"/>
        <v>0</v>
      </c>
      <c r="I514" s="34">
        <f t="shared" si="98"/>
        <v>0</v>
      </c>
      <c r="J514" s="34">
        <f t="shared" si="99"/>
        <v>0</v>
      </c>
      <c r="K514" s="34">
        <f t="shared" si="100"/>
        <v>0</v>
      </c>
      <c r="L514" s="34">
        <f t="shared" si="101"/>
        <v>0</v>
      </c>
      <c r="M514" s="34">
        <f t="shared" ca="1" si="106"/>
        <v>-3.8947859791571217E-3</v>
      </c>
      <c r="N514" s="34">
        <f t="shared" ca="1" si="102"/>
        <v>0</v>
      </c>
      <c r="O514" s="122">
        <f t="shared" ca="1" si="103"/>
        <v>0</v>
      </c>
      <c r="P514" s="34">
        <f t="shared" ca="1" si="104"/>
        <v>0</v>
      </c>
      <c r="Q514" s="34">
        <f t="shared" ca="1" si="105"/>
        <v>0</v>
      </c>
      <c r="R514" s="17">
        <f t="shared" ca="1" si="107"/>
        <v>3.8947859791571217E-3</v>
      </c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</row>
    <row r="515" spans="1:35" x14ac:dyDescent="0.2">
      <c r="A515" s="17"/>
      <c r="B515" s="17"/>
      <c r="C515" s="120"/>
      <c r="D515" s="121">
        <f t="shared" si="95"/>
        <v>0</v>
      </c>
      <c r="E515" s="121">
        <f t="shared" si="95"/>
        <v>0</v>
      </c>
      <c r="F515" s="34">
        <f t="shared" si="96"/>
        <v>0</v>
      </c>
      <c r="G515" s="34">
        <f t="shared" si="96"/>
        <v>0</v>
      </c>
      <c r="H515" s="34">
        <f t="shared" si="97"/>
        <v>0</v>
      </c>
      <c r="I515" s="34">
        <f t="shared" si="98"/>
        <v>0</v>
      </c>
      <c r="J515" s="34">
        <f t="shared" si="99"/>
        <v>0</v>
      </c>
      <c r="K515" s="34">
        <f t="shared" si="100"/>
        <v>0</v>
      </c>
      <c r="L515" s="34">
        <f t="shared" si="101"/>
        <v>0</v>
      </c>
      <c r="M515" s="34">
        <f t="shared" ca="1" si="106"/>
        <v>-3.8947859791571217E-3</v>
      </c>
      <c r="N515" s="34">
        <f t="shared" ca="1" si="102"/>
        <v>0</v>
      </c>
      <c r="O515" s="122">
        <f t="shared" ca="1" si="103"/>
        <v>0</v>
      </c>
      <c r="P515" s="34">
        <f t="shared" ca="1" si="104"/>
        <v>0</v>
      </c>
      <c r="Q515" s="34">
        <f t="shared" ca="1" si="105"/>
        <v>0</v>
      </c>
      <c r="R515" s="17">
        <f t="shared" ca="1" si="107"/>
        <v>3.8947859791571217E-3</v>
      </c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</row>
    <row r="516" spans="1:35" x14ac:dyDescent="0.2">
      <c r="A516" s="17"/>
      <c r="B516" s="17"/>
      <c r="C516" s="120"/>
      <c r="D516" s="121">
        <f t="shared" si="95"/>
        <v>0</v>
      </c>
      <c r="E516" s="121">
        <f t="shared" si="95"/>
        <v>0</v>
      </c>
      <c r="F516" s="34">
        <f t="shared" si="96"/>
        <v>0</v>
      </c>
      <c r="G516" s="34">
        <f t="shared" si="96"/>
        <v>0</v>
      </c>
      <c r="H516" s="34">
        <f t="shared" si="97"/>
        <v>0</v>
      </c>
      <c r="I516" s="34">
        <f t="shared" si="98"/>
        <v>0</v>
      </c>
      <c r="J516" s="34">
        <f t="shared" si="99"/>
        <v>0</v>
      </c>
      <c r="K516" s="34">
        <f t="shared" si="100"/>
        <v>0</v>
      </c>
      <c r="L516" s="34">
        <f t="shared" si="101"/>
        <v>0</v>
      </c>
      <c r="M516" s="34">
        <f t="shared" ca="1" si="106"/>
        <v>-3.8947859791571217E-3</v>
      </c>
      <c r="N516" s="34">
        <f t="shared" ca="1" si="102"/>
        <v>0</v>
      </c>
      <c r="O516" s="122">
        <f t="shared" ca="1" si="103"/>
        <v>0</v>
      </c>
      <c r="P516" s="34">
        <f t="shared" ca="1" si="104"/>
        <v>0</v>
      </c>
      <c r="Q516" s="34">
        <f t="shared" ca="1" si="105"/>
        <v>0</v>
      </c>
      <c r="R516" s="17">
        <f t="shared" ca="1" si="107"/>
        <v>3.8947859791571217E-3</v>
      </c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</row>
    <row r="517" spans="1:35" x14ac:dyDescent="0.2">
      <c r="A517" s="17"/>
      <c r="B517" s="17"/>
      <c r="C517" s="120"/>
      <c r="D517" s="121">
        <f t="shared" si="95"/>
        <v>0</v>
      </c>
      <c r="E517" s="121">
        <f t="shared" si="95"/>
        <v>0</v>
      </c>
      <c r="F517" s="34">
        <f t="shared" si="96"/>
        <v>0</v>
      </c>
      <c r="G517" s="34">
        <f t="shared" si="96"/>
        <v>0</v>
      </c>
      <c r="H517" s="34">
        <f t="shared" si="97"/>
        <v>0</v>
      </c>
      <c r="I517" s="34">
        <f t="shared" si="98"/>
        <v>0</v>
      </c>
      <c r="J517" s="34">
        <f t="shared" si="99"/>
        <v>0</v>
      </c>
      <c r="K517" s="34">
        <f t="shared" si="100"/>
        <v>0</v>
      </c>
      <c r="L517" s="34">
        <f t="shared" si="101"/>
        <v>0</v>
      </c>
      <c r="M517" s="34">
        <f t="shared" ca="1" si="106"/>
        <v>-3.8947859791571217E-3</v>
      </c>
      <c r="N517" s="34">
        <f t="shared" ca="1" si="102"/>
        <v>0</v>
      </c>
      <c r="O517" s="122">
        <f t="shared" ca="1" si="103"/>
        <v>0</v>
      </c>
      <c r="P517" s="34">
        <f t="shared" ca="1" si="104"/>
        <v>0</v>
      </c>
      <c r="Q517" s="34">
        <f t="shared" ca="1" si="105"/>
        <v>0</v>
      </c>
      <c r="R517" s="17">
        <f t="shared" ca="1" si="107"/>
        <v>3.8947859791571217E-3</v>
      </c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</row>
    <row r="518" spans="1:35" x14ac:dyDescent="0.2">
      <c r="A518" s="17"/>
      <c r="B518" s="17"/>
      <c r="C518" s="120"/>
      <c r="D518" s="121">
        <f t="shared" si="95"/>
        <v>0</v>
      </c>
      <c r="E518" s="121">
        <f t="shared" si="95"/>
        <v>0</v>
      </c>
      <c r="F518" s="34">
        <f t="shared" si="96"/>
        <v>0</v>
      </c>
      <c r="G518" s="34">
        <f t="shared" si="96"/>
        <v>0</v>
      </c>
      <c r="H518" s="34">
        <f t="shared" si="97"/>
        <v>0</v>
      </c>
      <c r="I518" s="34">
        <f t="shared" si="98"/>
        <v>0</v>
      </c>
      <c r="J518" s="34">
        <f t="shared" si="99"/>
        <v>0</v>
      </c>
      <c r="K518" s="34">
        <f t="shared" si="100"/>
        <v>0</v>
      </c>
      <c r="L518" s="34">
        <f t="shared" si="101"/>
        <v>0</v>
      </c>
      <c r="M518" s="34">
        <f t="shared" ca="1" si="106"/>
        <v>-3.8947859791571217E-3</v>
      </c>
      <c r="N518" s="34">
        <f t="shared" ca="1" si="102"/>
        <v>0</v>
      </c>
      <c r="O518" s="122">
        <f t="shared" ca="1" si="103"/>
        <v>0</v>
      </c>
      <c r="P518" s="34">
        <f t="shared" ca="1" si="104"/>
        <v>0</v>
      </c>
      <c r="Q518" s="34">
        <f t="shared" ca="1" si="105"/>
        <v>0</v>
      </c>
      <c r="R518" s="17">
        <f t="shared" ca="1" si="107"/>
        <v>3.8947859791571217E-3</v>
      </c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</row>
    <row r="519" spans="1:35" x14ac:dyDescent="0.2">
      <c r="A519" s="17"/>
      <c r="B519" s="17"/>
      <c r="C519" s="120"/>
      <c r="D519" s="121">
        <f t="shared" si="95"/>
        <v>0</v>
      </c>
      <c r="E519" s="121">
        <f t="shared" si="95"/>
        <v>0</v>
      </c>
      <c r="F519" s="34">
        <f t="shared" si="96"/>
        <v>0</v>
      </c>
      <c r="G519" s="34">
        <f t="shared" si="96"/>
        <v>0</v>
      </c>
      <c r="H519" s="34">
        <f t="shared" si="97"/>
        <v>0</v>
      </c>
      <c r="I519" s="34">
        <f t="shared" si="98"/>
        <v>0</v>
      </c>
      <c r="J519" s="34">
        <f t="shared" si="99"/>
        <v>0</v>
      </c>
      <c r="K519" s="34">
        <f t="shared" si="100"/>
        <v>0</v>
      </c>
      <c r="L519" s="34">
        <f t="shared" si="101"/>
        <v>0</v>
      </c>
      <c r="M519" s="34">
        <f t="shared" ca="1" si="106"/>
        <v>-3.8947859791571217E-3</v>
      </c>
      <c r="N519" s="34">
        <f t="shared" ca="1" si="102"/>
        <v>0</v>
      </c>
      <c r="O519" s="122">
        <f t="shared" ca="1" si="103"/>
        <v>0</v>
      </c>
      <c r="P519" s="34">
        <f t="shared" ca="1" si="104"/>
        <v>0</v>
      </c>
      <c r="Q519" s="34">
        <f t="shared" ca="1" si="105"/>
        <v>0</v>
      </c>
      <c r="R519" s="17">
        <f t="shared" ca="1" si="107"/>
        <v>3.8947859791571217E-3</v>
      </c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</row>
    <row r="520" spans="1:35" x14ac:dyDescent="0.2">
      <c r="A520" s="17"/>
      <c r="B520" s="17"/>
      <c r="C520" s="120"/>
      <c r="D520" s="121">
        <f t="shared" si="95"/>
        <v>0</v>
      </c>
      <c r="E520" s="121">
        <f t="shared" si="95"/>
        <v>0</v>
      </c>
      <c r="F520" s="34">
        <f t="shared" si="96"/>
        <v>0</v>
      </c>
      <c r="G520" s="34">
        <f t="shared" si="96"/>
        <v>0</v>
      </c>
      <c r="H520" s="34">
        <f t="shared" si="97"/>
        <v>0</v>
      </c>
      <c r="I520" s="34">
        <f t="shared" si="98"/>
        <v>0</v>
      </c>
      <c r="J520" s="34">
        <f t="shared" si="99"/>
        <v>0</v>
      </c>
      <c r="K520" s="34">
        <f t="shared" si="100"/>
        <v>0</v>
      </c>
      <c r="L520" s="34">
        <f t="shared" si="101"/>
        <v>0</v>
      </c>
      <c r="M520" s="34">
        <f t="shared" ca="1" si="106"/>
        <v>-3.8947859791571217E-3</v>
      </c>
      <c r="N520" s="34">
        <f t="shared" ca="1" si="102"/>
        <v>0</v>
      </c>
      <c r="O520" s="122">
        <f t="shared" ca="1" si="103"/>
        <v>0</v>
      </c>
      <c r="P520" s="34">
        <f t="shared" ca="1" si="104"/>
        <v>0</v>
      </c>
      <c r="Q520" s="34">
        <f t="shared" ca="1" si="105"/>
        <v>0</v>
      </c>
      <c r="R520" s="17">
        <f t="shared" ca="1" si="107"/>
        <v>3.8947859791571217E-3</v>
      </c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</row>
    <row r="521" spans="1:35" x14ac:dyDescent="0.2">
      <c r="A521" s="17"/>
      <c r="B521" s="17"/>
      <c r="C521" s="120"/>
      <c r="D521" s="121">
        <f t="shared" si="95"/>
        <v>0</v>
      </c>
      <c r="E521" s="121">
        <f t="shared" si="95"/>
        <v>0</v>
      </c>
      <c r="F521" s="34">
        <f t="shared" si="96"/>
        <v>0</v>
      </c>
      <c r="G521" s="34">
        <f t="shared" si="96"/>
        <v>0</v>
      </c>
      <c r="H521" s="34">
        <f t="shared" si="97"/>
        <v>0</v>
      </c>
      <c r="I521" s="34">
        <f t="shared" si="98"/>
        <v>0</v>
      </c>
      <c r="J521" s="34">
        <f t="shared" si="99"/>
        <v>0</v>
      </c>
      <c r="K521" s="34">
        <f t="shared" si="100"/>
        <v>0</v>
      </c>
      <c r="L521" s="34">
        <f t="shared" si="101"/>
        <v>0</v>
      </c>
      <c r="M521" s="34">
        <f t="shared" ca="1" si="106"/>
        <v>-3.8947859791571217E-3</v>
      </c>
      <c r="N521" s="34">
        <f t="shared" ca="1" si="102"/>
        <v>0</v>
      </c>
      <c r="O521" s="122">
        <f t="shared" ca="1" si="103"/>
        <v>0</v>
      </c>
      <c r="P521" s="34">
        <f t="shared" ca="1" si="104"/>
        <v>0</v>
      </c>
      <c r="Q521" s="34">
        <f t="shared" ca="1" si="105"/>
        <v>0</v>
      </c>
      <c r="R521" s="17">
        <f t="shared" ca="1" si="107"/>
        <v>3.8947859791571217E-3</v>
      </c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</row>
    <row r="522" spans="1:35" x14ac:dyDescent="0.2">
      <c r="A522" s="17"/>
      <c r="B522" s="17"/>
      <c r="C522" s="120"/>
      <c r="D522" s="121">
        <f t="shared" si="95"/>
        <v>0</v>
      </c>
      <c r="E522" s="121">
        <f t="shared" si="95"/>
        <v>0</v>
      </c>
      <c r="F522" s="34">
        <f t="shared" si="96"/>
        <v>0</v>
      </c>
      <c r="G522" s="34">
        <f t="shared" si="96"/>
        <v>0</v>
      </c>
      <c r="H522" s="34">
        <f t="shared" si="97"/>
        <v>0</v>
      </c>
      <c r="I522" s="34">
        <f t="shared" si="98"/>
        <v>0</v>
      </c>
      <c r="J522" s="34">
        <f t="shared" si="99"/>
        <v>0</v>
      </c>
      <c r="K522" s="34">
        <f t="shared" si="100"/>
        <v>0</v>
      </c>
      <c r="L522" s="34">
        <f t="shared" si="101"/>
        <v>0</v>
      </c>
      <c r="M522" s="34">
        <f t="shared" ca="1" si="106"/>
        <v>-3.8947859791571217E-3</v>
      </c>
      <c r="N522" s="34">
        <f t="shared" ca="1" si="102"/>
        <v>0</v>
      </c>
      <c r="O522" s="122">
        <f t="shared" ca="1" si="103"/>
        <v>0</v>
      </c>
      <c r="P522" s="34">
        <f t="shared" ca="1" si="104"/>
        <v>0</v>
      </c>
      <c r="Q522" s="34">
        <f t="shared" ca="1" si="105"/>
        <v>0</v>
      </c>
      <c r="R522" s="17">
        <f t="shared" ca="1" si="107"/>
        <v>3.8947859791571217E-3</v>
      </c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</row>
    <row r="523" spans="1:35" x14ac:dyDescent="0.2">
      <c r="A523" s="17"/>
      <c r="B523" s="17"/>
      <c r="C523" s="120"/>
      <c r="D523" s="121">
        <f t="shared" si="95"/>
        <v>0</v>
      </c>
      <c r="E523" s="121">
        <f t="shared" si="95"/>
        <v>0</v>
      </c>
      <c r="F523" s="34">
        <f t="shared" si="96"/>
        <v>0</v>
      </c>
      <c r="G523" s="34">
        <f t="shared" si="96"/>
        <v>0</v>
      </c>
      <c r="H523" s="34">
        <f t="shared" si="97"/>
        <v>0</v>
      </c>
      <c r="I523" s="34">
        <f t="shared" si="98"/>
        <v>0</v>
      </c>
      <c r="J523" s="34">
        <f t="shared" si="99"/>
        <v>0</v>
      </c>
      <c r="K523" s="34">
        <f t="shared" si="100"/>
        <v>0</v>
      </c>
      <c r="L523" s="34">
        <f t="shared" si="101"/>
        <v>0</v>
      </c>
      <c r="M523" s="34">
        <f t="shared" ca="1" si="106"/>
        <v>-3.8947859791571217E-3</v>
      </c>
      <c r="N523" s="34">
        <f t="shared" ca="1" si="102"/>
        <v>0</v>
      </c>
      <c r="O523" s="122">
        <f t="shared" ca="1" si="103"/>
        <v>0</v>
      </c>
      <c r="P523" s="34">
        <f t="shared" ca="1" si="104"/>
        <v>0</v>
      </c>
      <c r="Q523" s="34">
        <f t="shared" ca="1" si="105"/>
        <v>0</v>
      </c>
      <c r="R523" s="17">
        <f t="shared" ca="1" si="107"/>
        <v>3.8947859791571217E-3</v>
      </c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</row>
    <row r="524" spans="1:35" x14ac:dyDescent="0.2">
      <c r="A524" s="17"/>
      <c r="B524" s="17"/>
      <c r="C524" s="120"/>
      <c r="D524" s="121">
        <f t="shared" si="95"/>
        <v>0</v>
      </c>
      <c r="E524" s="121">
        <f t="shared" si="95"/>
        <v>0</v>
      </c>
      <c r="F524" s="34">
        <f t="shared" si="96"/>
        <v>0</v>
      </c>
      <c r="G524" s="34">
        <f t="shared" si="96"/>
        <v>0</v>
      </c>
      <c r="H524" s="34">
        <f t="shared" si="97"/>
        <v>0</v>
      </c>
      <c r="I524" s="34">
        <f t="shared" si="98"/>
        <v>0</v>
      </c>
      <c r="J524" s="34">
        <f t="shared" si="99"/>
        <v>0</v>
      </c>
      <c r="K524" s="34">
        <f t="shared" si="100"/>
        <v>0</v>
      </c>
      <c r="L524" s="34">
        <f t="shared" si="101"/>
        <v>0</v>
      </c>
      <c r="M524" s="34">
        <f t="shared" ca="1" si="106"/>
        <v>-3.8947859791571217E-3</v>
      </c>
      <c r="N524" s="34">
        <f t="shared" ca="1" si="102"/>
        <v>0</v>
      </c>
      <c r="O524" s="122">
        <f t="shared" ca="1" si="103"/>
        <v>0</v>
      </c>
      <c r="P524" s="34">
        <f t="shared" ca="1" si="104"/>
        <v>0</v>
      </c>
      <c r="Q524" s="34">
        <f t="shared" ca="1" si="105"/>
        <v>0</v>
      </c>
      <c r="R524" s="17">
        <f t="shared" ca="1" si="107"/>
        <v>3.8947859791571217E-3</v>
      </c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</row>
    <row r="525" spans="1:35" x14ac:dyDescent="0.2">
      <c r="A525" s="17"/>
      <c r="B525" s="17"/>
      <c r="C525" s="120"/>
      <c r="D525" s="121">
        <f t="shared" si="95"/>
        <v>0</v>
      </c>
      <c r="E525" s="121">
        <f t="shared" si="95"/>
        <v>0</v>
      </c>
      <c r="F525" s="34">
        <f t="shared" si="96"/>
        <v>0</v>
      </c>
      <c r="G525" s="34">
        <f t="shared" si="96"/>
        <v>0</v>
      </c>
      <c r="H525" s="34">
        <f t="shared" si="97"/>
        <v>0</v>
      </c>
      <c r="I525" s="34">
        <f t="shared" si="98"/>
        <v>0</v>
      </c>
      <c r="J525" s="34">
        <f t="shared" si="99"/>
        <v>0</v>
      </c>
      <c r="K525" s="34">
        <f t="shared" si="100"/>
        <v>0</v>
      </c>
      <c r="L525" s="34">
        <f t="shared" si="101"/>
        <v>0</v>
      </c>
      <c r="M525" s="34">
        <f t="shared" ca="1" si="106"/>
        <v>-3.8947859791571217E-3</v>
      </c>
      <c r="N525" s="34">
        <f t="shared" ca="1" si="102"/>
        <v>0</v>
      </c>
      <c r="O525" s="122">
        <f t="shared" ca="1" si="103"/>
        <v>0</v>
      </c>
      <c r="P525" s="34">
        <f t="shared" ca="1" si="104"/>
        <v>0</v>
      </c>
      <c r="Q525" s="34">
        <f t="shared" ca="1" si="105"/>
        <v>0</v>
      </c>
      <c r="R525" s="17">
        <f t="shared" ca="1" si="107"/>
        <v>3.8947859791571217E-3</v>
      </c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</row>
    <row r="526" spans="1:35" x14ac:dyDescent="0.2">
      <c r="A526" s="17"/>
      <c r="B526" s="17"/>
      <c r="C526" s="120"/>
      <c r="D526" s="121">
        <f t="shared" ref="D526:E589" si="108">A526/A$18</f>
        <v>0</v>
      </c>
      <c r="E526" s="121">
        <f t="shared" si="108"/>
        <v>0</v>
      </c>
      <c r="F526" s="34">
        <f t="shared" ref="F526:G589" si="109">$C526*D526</f>
        <v>0</v>
      </c>
      <c r="G526" s="34">
        <f t="shared" si="109"/>
        <v>0</v>
      </c>
      <c r="H526" s="34">
        <f t="shared" si="97"/>
        <v>0</v>
      </c>
      <c r="I526" s="34">
        <f t="shared" si="98"/>
        <v>0</v>
      </c>
      <c r="J526" s="34">
        <f t="shared" si="99"/>
        <v>0</v>
      </c>
      <c r="K526" s="34">
        <f t="shared" si="100"/>
        <v>0</v>
      </c>
      <c r="L526" s="34">
        <f t="shared" si="101"/>
        <v>0</v>
      </c>
      <c r="M526" s="34">
        <f t="shared" ca="1" si="106"/>
        <v>-3.8947859791571217E-3</v>
      </c>
      <c r="N526" s="34">
        <f t="shared" ca="1" si="102"/>
        <v>0</v>
      </c>
      <c r="O526" s="122">
        <f t="shared" ca="1" si="103"/>
        <v>0</v>
      </c>
      <c r="P526" s="34">
        <f t="shared" ca="1" si="104"/>
        <v>0</v>
      </c>
      <c r="Q526" s="34">
        <f t="shared" ca="1" si="105"/>
        <v>0</v>
      </c>
      <c r="R526" s="17">
        <f t="shared" ca="1" si="107"/>
        <v>3.8947859791571217E-3</v>
      </c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</row>
    <row r="527" spans="1:35" x14ac:dyDescent="0.2">
      <c r="A527" s="17"/>
      <c r="B527" s="17"/>
      <c r="C527" s="120"/>
      <c r="D527" s="121">
        <f t="shared" si="108"/>
        <v>0</v>
      </c>
      <c r="E527" s="121">
        <f t="shared" si="108"/>
        <v>0</v>
      </c>
      <c r="F527" s="34">
        <f t="shared" si="109"/>
        <v>0</v>
      </c>
      <c r="G527" s="34">
        <f t="shared" si="109"/>
        <v>0</v>
      </c>
      <c r="H527" s="34">
        <f t="shared" ref="H527:H590" si="110">C527*D527*D527</f>
        <v>0</v>
      </c>
      <c r="I527" s="34">
        <f t="shared" ref="I527:I590" si="111">C527*D527*D527*D527</f>
        <v>0</v>
      </c>
      <c r="J527" s="34">
        <f t="shared" ref="J527:J590" si="112">C527*D527*D527*D527*D527</f>
        <v>0</v>
      </c>
      <c r="K527" s="34">
        <f t="shared" ref="K527:K590" si="113">C527*E527*D527</f>
        <v>0</v>
      </c>
      <c r="L527" s="34">
        <f t="shared" ref="L527:L590" si="114">C527*E527*D527*D527</f>
        <v>0</v>
      </c>
      <c r="M527" s="34">
        <f t="shared" ca="1" si="106"/>
        <v>-3.8947859791571217E-3</v>
      </c>
      <c r="N527" s="34">
        <f t="shared" ref="N527:N590" ca="1" si="115">C527*(M527-E527)^2</f>
        <v>0</v>
      </c>
      <c r="O527" s="122">
        <f t="shared" ref="O527:O590" ca="1" si="116">(C527*O$1-O$2*F527+O$3*H527)^2</f>
        <v>0</v>
      </c>
      <c r="P527" s="34">
        <f t="shared" ref="P527:P590" ca="1" si="117">(-C527*O$2+O$4*F527-O$5*H527)^2</f>
        <v>0</v>
      </c>
      <c r="Q527" s="34">
        <f t="shared" ref="Q527:Q590" ca="1" si="118">+(C527*O$3-F527*O$5+H527*O$6)^2</f>
        <v>0</v>
      </c>
      <c r="R527" s="17">
        <f t="shared" ca="1" si="107"/>
        <v>3.8947859791571217E-3</v>
      </c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</row>
    <row r="528" spans="1:35" x14ac:dyDescent="0.2">
      <c r="A528" s="17"/>
      <c r="B528" s="17"/>
      <c r="C528" s="120"/>
      <c r="D528" s="121">
        <f t="shared" si="108"/>
        <v>0</v>
      </c>
      <c r="E528" s="121">
        <f t="shared" si="108"/>
        <v>0</v>
      </c>
      <c r="F528" s="34">
        <f t="shared" si="109"/>
        <v>0</v>
      </c>
      <c r="G528" s="34">
        <f t="shared" si="109"/>
        <v>0</v>
      </c>
      <c r="H528" s="34">
        <f t="shared" si="110"/>
        <v>0</v>
      </c>
      <c r="I528" s="34">
        <f t="shared" si="111"/>
        <v>0</v>
      </c>
      <c r="J528" s="34">
        <f t="shared" si="112"/>
        <v>0</v>
      </c>
      <c r="K528" s="34">
        <f t="shared" si="113"/>
        <v>0</v>
      </c>
      <c r="L528" s="34">
        <f t="shared" si="114"/>
        <v>0</v>
      </c>
      <c r="M528" s="34">
        <f t="shared" ca="1" si="106"/>
        <v>-3.8947859791571217E-3</v>
      </c>
      <c r="N528" s="34">
        <f t="shared" ca="1" si="115"/>
        <v>0</v>
      </c>
      <c r="O528" s="122">
        <f t="shared" ca="1" si="116"/>
        <v>0</v>
      </c>
      <c r="P528" s="34">
        <f t="shared" ca="1" si="117"/>
        <v>0</v>
      </c>
      <c r="Q528" s="34">
        <f t="shared" ca="1" si="118"/>
        <v>0</v>
      </c>
      <c r="R528" s="17">
        <f t="shared" ca="1" si="107"/>
        <v>3.8947859791571217E-3</v>
      </c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</row>
    <row r="529" spans="1:35" x14ac:dyDescent="0.2">
      <c r="A529" s="17"/>
      <c r="B529" s="17"/>
      <c r="C529" s="120"/>
      <c r="D529" s="121">
        <f t="shared" si="108"/>
        <v>0</v>
      </c>
      <c r="E529" s="121">
        <f t="shared" si="108"/>
        <v>0</v>
      </c>
      <c r="F529" s="34">
        <f t="shared" si="109"/>
        <v>0</v>
      </c>
      <c r="G529" s="34">
        <f t="shared" si="109"/>
        <v>0</v>
      </c>
      <c r="H529" s="34">
        <f t="shared" si="110"/>
        <v>0</v>
      </c>
      <c r="I529" s="34">
        <f t="shared" si="111"/>
        <v>0</v>
      </c>
      <c r="J529" s="34">
        <f t="shared" si="112"/>
        <v>0</v>
      </c>
      <c r="K529" s="34">
        <f t="shared" si="113"/>
        <v>0</v>
      </c>
      <c r="L529" s="34">
        <f t="shared" si="114"/>
        <v>0</v>
      </c>
      <c r="M529" s="34">
        <f t="shared" ca="1" si="106"/>
        <v>-3.8947859791571217E-3</v>
      </c>
      <c r="N529" s="34">
        <f t="shared" ca="1" si="115"/>
        <v>0</v>
      </c>
      <c r="O529" s="122">
        <f t="shared" ca="1" si="116"/>
        <v>0</v>
      </c>
      <c r="P529" s="34">
        <f t="shared" ca="1" si="117"/>
        <v>0</v>
      </c>
      <c r="Q529" s="34">
        <f t="shared" ca="1" si="118"/>
        <v>0</v>
      </c>
      <c r="R529" s="17">
        <f t="shared" ca="1" si="107"/>
        <v>3.8947859791571217E-3</v>
      </c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</row>
    <row r="530" spans="1:35" x14ac:dyDescent="0.2">
      <c r="A530" s="17"/>
      <c r="B530" s="17"/>
      <c r="C530" s="120"/>
      <c r="D530" s="121">
        <f t="shared" si="108"/>
        <v>0</v>
      </c>
      <c r="E530" s="121">
        <f t="shared" si="108"/>
        <v>0</v>
      </c>
      <c r="F530" s="34">
        <f t="shared" si="109"/>
        <v>0</v>
      </c>
      <c r="G530" s="34">
        <f t="shared" si="109"/>
        <v>0</v>
      </c>
      <c r="H530" s="34">
        <f t="shared" si="110"/>
        <v>0</v>
      </c>
      <c r="I530" s="34">
        <f t="shared" si="111"/>
        <v>0</v>
      </c>
      <c r="J530" s="34">
        <f t="shared" si="112"/>
        <v>0</v>
      </c>
      <c r="K530" s="34">
        <f t="shared" si="113"/>
        <v>0</v>
      </c>
      <c r="L530" s="34">
        <f t="shared" si="114"/>
        <v>0</v>
      </c>
      <c r="M530" s="34">
        <f t="shared" ca="1" si="106"/>
        <v>-3.8947859791571217E-3</v>
      </c>
      <c r="N530" s="34">
        <f t="shared" ca="1" si="115"/>
        <v>0</v>
      </c>
      <c r="O530" s="122">
        <f t="shared" ca="1" si="116"/>
        <v>0</v>
      </c>
      <c r="P530" s="34">
        <f t="shared" ca="1" si="117"/>
        <v>0</v>
      </c>
      <c r="Q530" s="34">
        <f t="shared" ca="1" si="118"/>
        <v>0</v>
      </c>
      <c r="R530" s="17">
        <f t="shared" ca="1" si="107"/>
        <v>3.8947859791571217E-3</v>
      </c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</row>
    <row r="531" spans="1:35" x14ac:dyDescent="0.2">
      <c r="A531" s="17"/>
      <c r="B531" s="17"/>
      <c r="C531" s="120"/>
      <c r="D531" s="121">
        <f t="shared" si="108"/>
        <v>0</v>
      </c>
      <c r="E531" s="121">
        <f t="shared" si="108"/>
        <v>0</v>
      </c>
      <c r="F531" s="34">
        <f t="shared" si="109"/>
        <v>0</v>
      </c>
      <c r="G531" s="34">
        <f t="shared" si="109"/>
        <v>0</v>
      </c>
      <c r="H531" s="34">
        <f t="shared" si="110"/>
        <v>0</v>
      </c>
      <c r="I531" s="34">
        <f t="shared" si="111"/>
        <v>0</v>
      </c>
      <c r="J531" s="34">
        <f t="shared" si="112"/>
        <v>0</v>
      </c>
      <c r="K531" s="34">
        <f t="shared" si="113"/>
        <v>0</v>
      </c>
      <c r="L531" s="34">
        <f t="shared" si="114"/>
        <v>0</v>
      </c>
      <c r="M531" s="34">
        <f t="shared" ca="1" si="106"/>
        <v>-3.8947859791571217E-3</v>
      </c>
      <c r="N531" s="34">
        <f t="shared" ca="1" si="115"/>
        <v>0</v>
      </c>
      <c r="O531" s="122">
        <f t="shared" ca="1" si="116"/>
        <v>0</v>
      </c>
      <c r="P531" s="34">
        <f t="shared" ca="1" si="117"/>
        <v>0</v>
      </c>
      <c r="Q531" s="34">
        <f t="shared" ca="1" si="118"/>
        <v>0</v>
      </c>
      <c r="R531" s="17">
        <f t="shared" ca="1" si="107"/>
        <v>3.8947859791571217E-3</v>
      </c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</row>
    <row r="532" spans="1:35" x14ac:dyDescent="0.2">
      <c r="A532" s="17"/>
      <c r="B532" s="17"/>
      <c r="C532" s="120"/>
      <c r="D532" s="121">
        <f t="shared" si="108"/>
        <v>0</v>
      </c>
      <c r="E532" s="121">
        <f t="shared" si="108"/>
        <v>0</v>
      </c>
      <c r="F532" s="34">
        <f t="shared" si="109"/>
        <v>0</v>
      </c>
      <c r="G532" s="34">
        <f t="shared" si="109"/>
        <v>0</v>
      </c>
      <c r="H532" s="34">
        <f t="shared" si="110"/>
        <v>0</v>
      </c>
      <c r="I532" s="34">
        <f t="shared" si="111"/>
        <v>0</v>
      </c>
      <c r="J532" s="34">
        <f t="shared" si="112"/>
        <v>0</v>
      </c>
      <c r="K532" s="34">
        <f t="shared" si="113"/>
        <v>0</v>
      </c>
      <c r="L532" s="34">
        <f t="shared" si="114"/>
        <v>0</v>
      </c>
      <c r="M532" s="34">
        <f t="shared" ref="M532:M595" ca="1" si="119">+E$4+E$5*D532+E$6*D532^2</f>
        <v>-3.8947859791571217E-3</v>
      </c>
      <c r="N532" s="34">
        <f t="shared" ca="1" si="115"/>
        <v>0</v>
      </c>
      <c r="O532" s="122">
        <f t="shared" ca="1" si="116"/>
        <v>0</v>
      </c>
      <c r="P532" s="34">
        <f t="shared" ca="1" si="117"/>
        <v>0</v>
      </c>
      <c r="Q532" s="34">
        <f t="shared" ca="1" si="118"/>
        <v>0</v>
      </c>
      <c r="R532" s="17">
        <f t="shared" ref="R532:R595" ca="1" si="120">+E532-M532</f>
        <v>3.8947859791571217E-3</v>
      </c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</row>
    <row r="533" spans="1:35" x14ac:dyDescent="0.2">
      <c r="A533" s="17"/>
      <c r="B533" s="17"/>
      <c r="C533" s="120"/>
      <c r="D533" s="121">
        <f t="shared" si="108"/>
        <v>0</v>
      </c>
      <c r="E533" s="121">
        <f t="shared" si="108"/>
        <v>0</v>
      </c>
      <c r="F533" s="34">
        <f t="shared" si="109"/>
        <v>0</v>
      </c>
      <c r="G533" s="34">
        <f t="shared" si="109"/>
        <v>0</v>
      </c>
      <c r="H533" s="34">
        <f t="shared" si="110"/>
        <v>0</v>
      </c>
      <c r="I533" s="34">
        <f t="shared" si="111"/>
        <v>0</v>
      </c>
      <c r="J533" s="34">
        <f t="shared" si="112"/>
        <v>0</v>
      </c>
      <c r="K533" s="34">
        <f t="shared" si="113"/>
        <v>0</v>
      </c>
      <c r="L533" s="34">
        <f t="shared" si="114"/>
        <v>0</v>
      </c>
      <c r="M533" s="34">
        <f t="shared" ca="1" si="119"/>
        <v>-3.8947859791571217E-3</v>
      </c>
      <c r="N533" s="34">
        <f t="shared" ca="1" si="115"/>
        <v>0</v>
      </c>
      <c r="O533" s="122">
        <f t="shared" ca="1" si="116"/>
        <v>0</v>
      </c>
      <c r="P533" s="34">
        <f t="shared" ca="1" si="117"/>
        <v>0</v>
      </c>
      <c r="Q533" s="34">
        <f t="shared" ca="1" si="118"/>
        <v>0</v>
      </c>
      <c r="R533" s="17">
        <f t="shared" ca="1" si="120"/>
        <v>3.8947859791571217E-3</v>
      </c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</row>
    <row r="534" spans="1:35" x14ac:dyDescent="0.2">
      <c r="A534" s="17"/>
      <c r="B534" s="17"/>
      <c r="C534" s="120"/>
      <c r="D534" s="121">
        <f t="shared" si="108"/>
        <v>0</v>
      </c>
      <c r="E534" s="121">
        <f t="shared" si="108"/>
        <v>0</v>
      </c>
      <c r="F534" s="34">
        <f t="shared" si="109"/>
        <v>0</v>
      </c>
      <c r="G534" s="34">
        <f t="shared" si="109"/>
        <v>0</v>
      </c>
      <c r="H534" s="34">
        <f t="shared" si="110"/>
        <v>0</v>
      </c>
      <c r="I534" s="34">
        <f t="shared" si="111"/>
        <v>0</v>
      </c>
      <c r="J534" s="34">
        <f t="shared" si="112"/>
        <v>0</v>
      </c>
      <c r="K534" s="34">
        <f t="shared" si="113"/>
        <v>0</v>
      </c>
      <c r="L534" s="34">
        <f t="shared" si="114"/>
        <v>0</v>
      </c>
      <c r="M534" s="34">
        <f t="shared" ca="1" si="119"/>
        <v>-3.8947859791571217E-3</v>
      </c>
      <c r="N534" s="34">
        <f t="shared" ca="1" si="115"/>
        <v>0</v>
      </c>
      <c r="O534" s="122">
        <f t="shared" ca="1" si="116"/>
        <v>0</v>
      </c>
      <c r="P534" s="34">
        <f t="shared" ca="1" si="117"/>
        <v>0</v>
      </c>
      <c r="Q534" s="34">
        <f t="shared" ca="1" si="118"/>
        <v>0</v>
      </c>
      <c r="R534" s="17">
        <f t="shared" ca="1" si="120"/>
        <v>3.8947859791571217E-3</v>
      </c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</row>
    <row r="535" spans="1:35" x14ac:dyDescent="0.2">
      <c r="A535" s="17"/>
      <c r="B535" s="17"/>
      <c r="C535" s="120"/>
      <c r="D535" s="121">
        <f t="shared" si="108"/>
        <v>0</v>
      </c>
      <c r="E535" s="121">
        <f t="shared" si="108"/>
        <v>0</v>
      </c>
      <c r="F535" s="34">
        <f t="shared" si="109"/>
        <v>0</v>
      </c>
      <c r="G535" s="34">
        <f t="shared" si="109"/>
        <v>0</v>
      </c>
      <c r="H535" s="34">
        <f t="shared" si="110"/>
        <v>0</v>
      </c>
      <c r="I535" s="34">
        <f t="shared" si="111"/>
        <v>0</v>
      </c>
      <c r="J535" s="34">
        <f t="shared" si="112"/>
        <v>0</v>
      </c>
      <c r="K535" s="34">
        <f t="shared" si="113"/>
        <v>0</v>
      </c>
      <c r="L535" s="34">
        <f t="shared" si="114"/>
        <v>0</v>
      </c>
      <c r="M535" s="34">
        <f t="shared" ca="1" si="119"/>
        <v>-3.8947859791571217E-3</v>
      </c>
      <c r="N535" s="34">
        <f t="shared" ca="1" si="115"/>
        <v>0</v>
      </c>
      <c r="O535" s="122">
        <f t="shared" ca="1" si="116"/>
        <v>0</v>
      </c>
      <c r="P535" s="34">
        <f t="shared" ca="1" si="117"/>
        <v>0</v>
      </c>
      <c r="Q535" s="34">
        <f t="shared" ca="1" si="118"/>
        <v>0</v>
      </c>
      <c r="R535" s="17">
        <f t="shared" ca="1" si="120"/>
        <v>3.8947859791571217E-3</v>
      </c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</row>
    <row r="536" spans="1:35" x14ac:dyDescent="0.2">
      <c r="A536" s="17"/>
      <c r="B536" s="17"/>
      <c r="C536" s="120"/>
      <c r="D536" s="121">
        <f t="shared" si="108"/>
        <v>0</v>
      </c>
      <c r="E536" s="121">
        <f t="shared" si="108"/>
        <v>0</v>
      </c>
      <c r="F536" s="34">
        <f t="shared" si="109"/>
        <v>0</v>
      </c>
      <c r="G536" s="34">
        <f t="shared" si="109"/>
        <v>0</v>
      </c>
      <c r="H536" s="34">
        <f t="shared" si="110"/>
        <v>0</v>
      </c>
      <c r="I536" s="34">
        <f t="shared" si="111"/>
        <v>0</v>
      </c>
      <c r="J536" s="34">
        <f t="shared" si="112"/>
        <v>0</v>
      </c>
      <c r="K536" s="34">
        <f t="shared" si="113"/>
        <v>0</v>
      </c>
      <c r="L536" s="34">
        <f t="shared" si="114"/>
        <v>0</v>
      </c>
      <c r="M536" s="34">
        <f t="shared" ca="1" si="119"/>
        <v>-3.8947859791571217E-3</v>
      </c>
      <c r="N536" s="34">
        <f t="shared" ca="1" si="115"/>
        <v>0</v>
      </c>
      <c r="O536" s="122">
        <f t="shared" ca="1" si="116"/>
        <v>0</v>
      </c>
      <c r="P536" s="34">
        <f t="shared" ca="1" si="117"/>
        <v>0</v>
      </c>
      <c r="Q536" s="34">
        <f t="shared" ca="1" si="118"/>
        <v>0</v>
      </c>
      <c r="R536" s="17">
        <f t="shared" ca="1" si="120"/>
        <v>3.8947859791571217E-3</v>
      </c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</row>
    <row r="537" spans="1:35" x14ac:dyDescent="0.2">
      <c r="A537" s="17"/>
      <c r="B537" s="17"/>
      <c r="C537" s="120"/>
      <c r="D537" s="121">
        <f t="shared" si="108"/>
        <v>0</v>
      </c>
      <c r="E537" s="121">
        <f t="shared" si="108"/>
        <v>0</v>
      </c>
      <c r="F537" s="34">
        <f t="shared" si="109"/>
        <v>0</v>
      </c>
      <c r="G537" s="34">
        <f t="shared" si="109"/>
        <v>0</v>
      </c>
      <c r="H537" s="34">
        <f t="shared" si="110"/>
        <v>0</v>
      </c>
      <c r="I537" s="34">
        <f t="shared" si="111"/>
        <v>0</v>
      </c>
      <c r="J537" s="34">
        <f t="shared" si="112"/>
        <v>0</v>
      </c>
      <c r="K537" s="34">
        <f t="shared" si="113"/>
        <v>0</v>
      </c>
      <c r="L537" s="34">
        <f t="shared" si="114"/>
        <v>0</v>
      </c>
      <c r="M537" s="34">
        <f t="shared" ca="1" si="119"/>
        <v>-3.8947859791571217E-3</v>
      </c>
      <c r="N537" s="34">
        <f t="shared" ca="1" si="115"/>
        <v>0</v>
      </c>
      <c r="O537" s="122">
        <f t="shared" ca="1" si="116"/>
        <v>0</v>
      </c>
      <c r="P537" s="34">
        <f t="shared" ca="1" si="117"/>
        <v>0</v>
      </c>
      <c r="Q537" s="34">
        <f t="shared" ca="1" si="118"/>
        <v>0</v>
      </c>
      <c r="R537" s="17">
        <f t="shared" ca="1" si="120"/>
        <v>3.8947859791571217E-3</v>
      </c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</row>
    <row r="538" spans="1:35" x14ac:dyDescent="0.2">
      <c r="A538" s="17"/>
      <c r="B538" s="17"/>
      <c r="C538" s="120"/>
      <c r="D538" s="121">
        <f t="shared" si="108"/>
        <v>0</v>
      </c>
      <c r="E538" s="121">
        <f t="shared" si="108"/>
        <v>0</v>
      </c>
      <c r="F538" s="34">
        <f t="shared" si="109"/>
        <v>0</v>
      </c>
      <c r="G538" s="34">
        <f t="shared" si="109"/>
        <v>0</v>
      </c>
      <c r="H538" s="34">
        <f t="shared" si="110"/>
        <v>0</v>
      </c>
      <c r="I538" s="34">
        <f t="shared" si="111"/>
        <v>0</v>
      </c>
      <c r="J538" s="34">
        <f t="shared" si="112"/>
        <v>0</v>
      </c>
      <c r="K538" s="34">
        <f t="shared" si="113"/>
        <v>0</v>
      </c>
      <c r="L538" s="34">
        <f t="shared" si="114"/>
        <v>0</v>
      </c>
      <c r="M538" s="34">
        <f t="shared" ca="1" si="119"/>
        <v>-3.8947859791571217E-3</v>
      </c>
      <c r="N538" s="34">
        <f t="shared" ca="1" si="115"/>
        <v>0</v>
      </c>
      <c r="O538" s="122">
        <f t="shared" ca="1" si="116"/>
        <v>0</v>
      </c>
      <c r="P538" s="34">
        <f t="shared" ca="1" si="117"/>
        <v>0</v>
      </c>
      <c r="Q538" s="34">
        <f t="shared" ca="1" si="118"/>
        <v>0</v>
      </c>
      <c r="R538" s="17">
        <f t="shared" ca="1" si="120"/>
        <v>3.8947859791571217E-3</v>
      </c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</row>
    <row r="539" spans="1:35" x14ac:dyDescent="0.2">
      <c r="A539" s="17"/>
      <c r="B539" s="17"/>
      <c r="C539" s="120"/>
      <c r="D539" s="121">
        <f t="shared" si="108"/>
        <v>0</v>
      </c>
      <c r="E539" s="121">
        <f t="shared" si="108"/>
        <v>0</v>
      </c>
      <c r="F539" s="34">
        <f t="shared" si="109"/>
        <v>0</v>
      </c>
      <c r="G539" s="34">
        <f t="shared" si="109"/>
        <v>0</v>
      </c>
      <c r="H539" s="34">
        <f t="shared" si="110"/>
        <v>0</v>
      </c>
      <c r="I539" s="34">
        <f t="shared" si="111"/>
        <v>0</v>
      </c>
      <c r="J539" s="34">
        <f t="shared" si="112"/>
        <v>0</v>
      </c>
      <c r="K539" s="34">
        <f t="shared" si="113"/>
        <v>0</v>
      </c>
      <c r="L539" s="34">
        <f t="shared" si="114"/>
        <v>0</v>
      </c>
      <c r="M539" s="34">
        <f t="shared" ca="1" si="119"/>
        <v>-3.8947859791571217E-3</v>
      </c>
      <c r="N539" s="34">
        <f t="shared" ca="1" si="115"/>
        <v>0</v>
      </c>
      <c r="O539" s="122">
        <f t="shared" ca="1" si="116"/>
        <v>0</v>
      </c>
      <c r="P539" s="34">
        <f t="shared" ca="1" si="117"/>
        <v>0</v>
      </c>
      <c r="Q539" s="34">
        <f t="shared" ca="1" si="118"/>
        <v>0</v>
      </c>
      <c r="R539" s="17">
        <f t="shared" ca="1" si="120"/>
        <v>3.8947859791571217E-3</v>
      </c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</row>
    <row r="540" spans="1:35" x14ac:dyDescent="0.2">
      <c r="A540" s="17"/>
      <c r="B540" s="17"/>
      <c r="C540" s="120"/>
      <c r="D540" s="121">
        <f t="shared" si="108"/>
        <v>0</v>
      </c>
      <c r="E540" s="121">
        <f t="shared" si="108"/>
        <v>0</v>
      </c>
      <c r="F540" s="34">
        <f t="shared" si="109"/>
        <v>0</v>
      </c>
      <c r="G540" s="34">
        <f t="shared" si="109"/>
        <v>0</v>
      </c>
      <c r="H540" s="34">
        <f t="shared" si="110"/>
        <v>0</v>
      </c>
      <c r="I540" s="34">
        <f t="shared" si="111"/>
        <v>0</v>
      </c>
      <c r="J540" s="34">
        <f t="shared" si="112"/>
        <v>0</v>
      </c>
      <c r="K540" s="34">
        <f t="shared" si="113"/>
        <v>0</v>
      </c>
      <c r="L540" s="34">
        <f t="shared" si="114"/>
        <v>0</v>
      </c>
      <c r="M540" s="34">
        <f t="shared" ca="1" si="119"/>
        <v>-3.8947859791571217E-3</v>
      </c>
      <c r="N540" s="34">
        <f t="shared" ca="1" si="115"/>
        <v>0</v>
      </c>
      <c r="O540" s="122">
        <f t="shared" ca="1" si="116"/>
        <v>0</v>
      </c>
      <c r="P540" s="34">
        <f t="shared" ca="1" si="117"/>
        <v>0</v>
      </c>
      <c r="Q540" s="34">
        <f t="shared" ca="1" si="118"/>
        <v>0</v>
      </c>
      <c r="R540" s="17">
        <f t="shared" ca="1" si="120"/>
        <v>3.8947859791571217E-3</v>
      </c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</row>
    <row r="541" spans="1:35" x14ac:dyDescent="0.2">
      <c r="A541" s="17"/>
      <c r="B541" s="17"/>
      <c r="C541" s="120"/>
      <c r="D541" s="121">
        <f t="shared" si="108"/>
        <v>0</v>
      </c>
      <c r="E541" s="121">
        <f t="shared" si="108"/>
        <v>0</v>
      </c>
      <c r="F541" s="34">
        <f t="shared" si="109"/>
        <v>0</v>
      </c>
      <c r="G541" s="34">
        <f t="shared" si="109"/>
        <v>0</v>
      </c>
      <c r="H541" s="34">
        <f t="shared" si="110"/>
        <v>0</v>
      </c>
      <c r="I541" s="34">
        <f t="shared" si="111"/>
        <v>0</v>
      </c>
      <c r="J541" s="34">
        <f t="shared" si="112"/>
        <v>0</v>
      </c>
      <c r="K541" s="34">
        <f t="shared" si="113"/>
        <v>0</v>
      </c>
      <c r="L541" s="34">
        <f t="shared" si="114"/>
        <v>0</v>
      </c>
      <c r="M541" s="34">
        <f t="shared" ca="1" si="119"/>
        <v>-3.8947859791571217E-3</v>
      </c>
      <c r="N541" s="34">
        <f t="shared" ca="1" si="115"/>
        <v>0</v>
      </c>
      <c r="O541" s="122">
        <f t="shared" ca="1" si="116"/>
        <v>0</v>
      </c>
      <c r="P541" s="34">
        <f t="shared" ca="1" si="117"/>
        <v>0</v>
      </c>
      <c r="Q541" s="34">
        <f t="shared" ca="1" si="118"/>
        <v>0</v>
      </c>
      <c r="R541" s="17">
        <f t="shared" ca="1" si="120"/>
        <v>3.8947859791571217E-3</v>
      </c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</row>
    <row r="542" spans="1:35" x14ac:dyDescent="0.2">
      <c r="A542" s="17"/>
      <c r="B542" s="17"/>
      <c r="C542" s="120"/>
      <c r="D542" s="121">
        <f t="shared" si="108"/>
        <v>0</v>
      </c>
      <c r="E542" s="121">
        <f t="shared" si="108"/>
        <v>0</v>
      </c>
      <c r="F542" s="34">
        <f t="shared" si="109"/>
        <v>0</v>
      </c>
      <c r="G542" s="34">
        <f t="shared" si="109"/>
        <v>0</v>
      </c>
      <c r="H542" s="34">
        <f t="shared" si="110"/>
        <v>0</v>
      </c>
      <c r="I542" s="34">
        <f t="shared" si="111"/>
        <v>0</v>
      </c>
      <c r="J542" s="34">
        <f t="shared" si="112"/>
        <v>0</v>
      </c>
      <c r="K542" s="34">
        <f t="shared" si="113"/>
        <v>0</v>
      </c>
      <c r="L542" s="34">
        <f t="shared" si="114"/>
        <v>0</v>
      </c>
      <c r="M542" s="34">
        <f t="shared" ca="1" si="119"/>
        <v>-3.8947859791571217E-3</v>
      </c>
      <c r="N542" s="34">
        <f t="shared" ca="1" si="115"/>
        <v>0</v>
      </c>
      <c r="O542" s="122">
        <f t="shared" ca="1" si="116"/>
        <v>0</v>
      </c>
      <c r="P542" s="34">
        <f t="shared" ca="1" si="117"/>
        <v>0</v>
      </c>
      <c r="Q542" s="34">
        <f t="shared" ca="1" si="118"/>
        <v>0</v>
      </c>
      <c r="R542" s="17">
        <f t="shared" ca="1" si="120"/>
        <v>3.8947859791571217E-3</v>
      </c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</row>
    <row r="543" spans="1:35" x14ac:dyDescent="0.2">
      <c r="A543" s="17"/>
      <c r="B543" s="17"/>
      <c r="C543" s="120"/>
      <c r="D543" s="121">
        <f t="shared" si="108"/>
        <v>0</v>
      </c>
      <c r="E543" s="121">
        <f t="shared" si="108"/>
        <v>0</v>
      </c>
      <c r="F543" s="34">
        <f t="shared" si="109"/>
        <v>0</v>
      </c>
      <c r="G543" s="34">
        <f t="shared" si="109"/>
        <v>0</v>
      </c>
      <c r="H543" s="34">
        <f t="shared" si="110"/>
        <v>0</v>
      </c>
      <c r="I543" s="34">
        <f t="shared" si="111"/>
        <v>0</v>
      </c>
      <c r="J543" s="34">
        <f t="shared" si="112"/>
        <v>0</v>
      </c>
      <c r="K543" s="34">
        <f t="shared" si="113"/>
        <v>0</v>
      </c>
      <c r="L543" s="34">
        <f t="shared" si="114"/>
        <v>0</v>
      </c>
      <c r="M543" s="34">
        <f t="shared" ca="1" si="119"/>
        <v>-3.8947859791571217E-3</v>
      </c>
      <c r="N543" s="34">
        <f t="shared" ca="1" si="115"/>
        <v>0</v>
      </c>
      <c r="O543" s="122">
        <f t="shared" ca="1" si="116"/>
        <v>0</v>
      </c>
      <c r="P543" s="34">
        <f t="shared" ca="1" si="117"/>
        <v>0</v>
      </c>
      <c r="Q543" s="34">
        <f t="shared" ca="1" si="118"/>
        <v>0</v>
      </c>
      <c r="R543" s="17">
        <f t="shared" ca="1" si="120"/>
        <v>3.8947859791571217E-3</v>
      </c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</row>
    <row r="544" spans="1:35" x14ac:dyDescent="0.2">
      <c r="A544" s="17"/>
      <c r="B544" s="17"/>
      <c r="C544" s="120"/>
      <c r="D544" s="121">
        <f t="shared" si="108"/>
        <v>0</v>
      </c>
      <c r="E544" s="121">
        <f t="shared" si="108"/>
        <v>0</v>
      </c>
      <c r="F544" s="34">
        <f t="shared" si="109"/>
        <v>0</v>
      </c>
      <c r="G544" s="34">
        <f t="shared" si="109"/>
        <v>0</v>
      </c>
      <c r="H544" s="34">
        <f t="shared" si="110"/>
        <v>0</v>
      </c>
      <c r="I544" s="34">
        <f t="shared" si="111"/>
        <v>0</v>
      </c>
      <c r="J544" s="34">
        <f t="shared" si="112"/>
        <v>0</v>
      </c>
      <c r="K544" s="34">
        <f t="shared" si="113"/>
        <v>0</v>
      </c>
      <c r="L544" s="34">
        <f t="shared" si="114"/>
        <v>0</v>
      </c>
      <c r="M544" s="34">
        <f t="shared" ca="1" si="119"/>
        <v>-3.8947859791571217E-3</v>
      </c>
      <c r="N544" s="34">
        <f t="shared" ca="1" si="115"/>
        <v>0</v>
      </c>
      <c r="O544" s="122">
        <f t="shared" ca="1" si="116"/>
        <v>0</v>
      </c>
      <c r="P544" s="34">
        <f t="shared" ca="1" si="117"/>
        <v>0</v>
      </c>
      <c r="Q544" s="34">
        <f t="shared" ca="1" si="118"/>
        <v>0</v>
      </c>
      <c r="R544" s="17">
        <f t="shared" ca="1" si="120"/>
        <v>3.8947859791571217E-3</v>
      </c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</row>
    <row r="545" spans="1:35" x14ac:dyDescent="0.2">
      <c r="A545" s="17"/>
      <c r="B545" s="17"/>
      <c r="C545" s="120"/>
      <c r="D545" s="121">
        <f t="shared" si="108"/>
        <v>0</v>
      </c>
      <c r="E545" s="121">
        <f t="shared" si="108"/>
        <v>0</v>
      </c>
      <c r="F545" s="34">
        <f t="shared" si="109"/>
        <v>0</v>
      </c>
      <c r="G545" s="34">
        <f t="shared" si="109"/>
        <v>0</v>
      </c>
      <c r="H545" s="34">
        <f t="shared" si="110"/>
        <v>0</v>
      </c>
      <c r="I545" s="34">
        <f t="shared" si="111"/>
        <v>0</v>
      </c>
      <c r="J545" s="34">
        <f t="shared" si="112"/>
        <v>0</v>
      </c>
      <c r="K545" s="34">
        <f t="shared" si="113"/>
        <v>0</v>
      </c>
      <c r="L545" s="34">
        <f t="shared" si="114"/>
        <v>0</v>
      </c>
      <c r="M545" s="34">
        <f t="shared" ca="1" si="119"/>
        <v>-3.8947859791571217E-3</v>
      </c>
      <c r="N545" s="34">
        <f t="shared" ca="1" si="115"/>
        <v>0</v>
      </c>
      <c r="O545" s="122">
        <f t="shared" ca="1" si="116"/>
        <v>0</v>
      </c>
      <c r="P545" s="34">
        <f t="shared" ca="1" si="117"/>
        <v>0</v>
      </c>
      <c r="Q545" s="34">
        <f t="shared" ca="1" si="118"/>
        <v>0</v>
      </c>
      <c r="R545" s="17">
        <f t="shared" ca="1" si="120"/>
        <v>3.8947859791571217E-3</v>
      </c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</row>
    <row r="546" spans="1:35" x14ac:dyDescent="0.2">
      <c r="A546" s="17"/>
      <c r="B546" s="17"/>
      <c r="C546" s="120"/>
      <c r="D546" s="121">
        <f t="shared" si="108"/>
        <v>0</v>
      </c>
      <c r="E546" s="121">
        <f t="shared" si="108"/>
        <v>0</v>
      </c>
      <c r="F546" s="34">
        <f t="shared" si="109"/>
        <v>0</v>
      </c>
      <c r="G546" s="34">
        <f t="shared" si="109"/>
        <v>0</v>
      </c>
      <c r="H546" s="34">
        <f t="shared" si="110"/>
        <v>0</v>
      </c>
      <c r="I546" s="34">
        <f t="shared" si="111"/>
        <v>0</v>
      </c>
      <c r="J546" s="34">
        <f t="shared" si="112"/>
        <v>0</v>
      </c>
      <c r="K546" s="34">
        <f t="shared" si="113"/>
        <v>0</v>
      </c>
      <c r="L546" s="34">
        <f t="shared" si="114"/>
        <v>0</v>
      </c>
      <c r="M546" s="34">
        <f t="shared" ca="1" si="119"/>
        <v>-3.8947859791571217E-3</v>
      </c>
      <c r="N546" s="34">
        <f t="shared" ca="1" si="115"/>
        <v>0</v>
      </c>
      <c r="O546" s="122">
        <f t="shared" ca="1" si="116"/>
        <v>0</v>
      </c>
      <c r="P546" s="34">
        <f t="shared" ca="1" si="117"/>
        <v>0</v>
      </c>
      <c r="Q546" s="34">
        <f t="shared" ca="1" si="118"/>
        <v>0</v>
      </c>
      <c r="R546" s="17">
        <f t="shared" ca="1" si="120"/>
        <v>3.8947859791571217E-3</v>
      </c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</row>
    <row r="547" spans="1:35" x14ac:dyDescent="0.2">
      <c r="A547" s="17"/>
      <c r="B547" s="17"/>
      <c r="C547" s="120"/>
      <c r="D547" s="121">
        <f t="shared" si="108"/>
        <v>0</v>
      </c>
      <c r="E547" s="121">
        <f t="shared" si="108"/>
        <v>0</v>
      </c>
      <c r="F547" s="34">
        <f t="shared" si="109"/>
        <v>0</v>
      </c>
      <c r="G547" s="34">
        <f t="shared" si="109"/>
        <v>0</v>
      </c>
      <c r="H547" s="34">
        <f t="shared" si="110"/>
        <v>0</v>
      </c>
      <c r="I547" s="34">
        <f t="shared" si="111"/>
        <v>0</v>
      </c>
      <c r="J547" s="34">
        <f t="shared" si="112"/>
        <v>0</v>
      </c>
      <c r="K547" s="34">
        <f t="shared" si="113"/>
        <v>0</v>
      </c>
      <c r="L547" s="34">
        <f t="shared" si="114"/>
        <v>0</v>
      </c>
      <c r="M547" s="34">
        <f t="shared" ca="1" si="119"/>
        <v>-3.8947859791571217E-3</v>
      </c>
      <c r="N547" s="34">
        <f t="shared" ca="1" si="115"/>
        <v>0</v>
      </c>
      <c r="O547" s="122">
        <f t="shared" ca="1" si="116"/>
        <v>0</v>
      </c>
      <c r="P547" s="34">
        <f t="shared" ca="1" si="117"/>
        <v>0</v>
      </c>
      <c r="Q547" s="34">
        <f t="shared" ca="1" si="118"/>
        <v>0</v>
      </c>
      <c r="R547" s="17">
        <f t="shared" ca="1" si="120"/>
        <v>3.8947859791571217E-3</v>
      </c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</row>
    <row r="548" spans="1:35" x14ac:dyDescent="0.2">
      <c r="A548" s="17"/>
      <c r="B548" s="17"/>
      <c r="C548" s="120"/>
      <c r="D548" s="121">
        <f t="shared" si="108"/>
        <v>0</v>
      </c>
      <c r="E548" s="121">
        <f t="shared" si="108"/>
        <v>0</v>
      </c>
      <c r="F548" s="34">
        <f t="shared" si="109"/>
        <v>0</v>
      </c>
      <c r="G548" s="34">
        <f t="shared" si="109"/>
        <v>0</v>
      </c>
      <c r="H548" s="34">
        <f t="shared" si="110"/>
        <v>0</v>
      </c>
      <c r="I548" s="34">
        <f t="shared" si="111"/>
        <v>0</v>
      </c>
      <c r="J548" s="34">
        <f t="shared" si="112"/>
        <v>0</v>
      </c>
      <c r="K548" s="34">
        <f t="shared" si="113"/>
        <v>0</v>
      </c>
      <c r="L548" s="34">
        <f t="shared" si="114"/>
        <v>0</v>
      </c>
      <c r="M548" s="34">
        <f t="shared" ca="1" si="119"/>
        <v>-3.8947859791571217E-3</v>
      </c>
      <c r="N548" s="34">
        <f t="shared" ca="1" si="115"/>
        <v>0</v>
      </c>
      <c r="O548" s="122">
        <f t="shared" ca="1" si="116"/>
        <v>0</v>
      </c>
      <c r="P548" s="34">
        <f t="shared" ca="1" si="117"/>
        <v>0</v>
      </c>
      <c r="Q548" s="34">
        <f t="shared" ca="1" si="118"/>
        <v>0</v>
      </c>
      <c r="R548" s="17">
        <f t="shared" ca="1" si="120"/>
        <v>3.8947859791571217E-3</v>
      </c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</row>
    <row r="549" spans="1:35" x14ac:dyDescent="0.2">
      <c r="A549" s="17"/>
      <c r="B549" s="17"/>
      <c r="C549" s="120"/>
      <c r="D549" s="121">
        <f t="shared" si="108"/>
        <v>0</v>
      </c>
      <c r="E549" s="121">
        <f t="shared" si="108"/>
        <v>0</v>
      </c>
      <c r="F549" s="34">
        <f t="shared" si="109"/>
        <v>0</v>
      </c>
      <c r="G549" s="34">
        <f t="shared" si="109"/>
        <v>0</v>
      </c>
      <c r="H549" s="34">
        <f t="shared" si="110"/>
        <v>0</v>
      </c>
      <c r="I549" s="34">
        <f t="shared" si="111"/>
        <v>0</v>
      </c>
      <c r="J549" s="34">
        <f t="shared" si="112"/>
        <v>0</v>
      </c>
      <c r="K549" s="34">
        <f t="shared" si="113"/>
        <v>0</v>
      </c>
      <c r="L549" s="34">
        <f t="shared" si="114"/>
        <v>0</v>
      </c>
      <c r="M549" s="34">
        <f t="shared" ca="1" si="119"/>
        <v>-3.8947859791571217E-3</v>
      </c>
      <c r="N549" s="34">
        <f t="shared" ca="1" si="115"/>
        <v>0</v>
      </c>
      <c r="O549" s="122">
        <f t="shared" ca="1" si="116"/>
        <v>0</v>
      </c>
      <c r="P549" s="34">
        <f t="shared" ca="1" si="117"/>
        <v>0</v>
      </c>
      <c r="Q549" s="34">
        <f t="shared" ca="1" si="118"/>
        <v>0</v>
      </c>
      <c r="R549" s="17">
        <f t="shared" ca="1" si="120"/>
        <v>3.8947859791571217E-3</v>
      </c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</row>
    <row r="550" spans="1:35" x14ac:dyDescent="0.2">
      <c r="A550" s="17"/>
      <c r="B550" s="17"/>
      <c r="C550" s="120"/>
      <c r="D550" s="121">
        <f t="shared" si="108"/>
        <v>0</v>
      </c>
      <c r="E550" s="121">
        <f t="shared" si="108"/>
        <v>0</v>
      </c>
      <c r="F550" s="34">
        <f t="shared" si="109"/>
        <v>0</v>
      </c>
      <c r="G550" s="34">
        <f t="shared" si="109"/>
        <v>0</v>
      </c>
      <c r="H550" s="34">
        <f t="shared" si="110"/>
        <v>0</v>
      </c>
      <c r="I550" s="34">
        <f t="shared" si="111"/>
        <v>0</v>
      </c>
      <c r="J550" s="34">
        <f t="shared" si="112"/>
        <v>0</v>
      </c>
      <c r="K550" s="34">
        <f t="shared" si="113"/>
        <v>0</v>
      </c>
      <c r="L550" s="34">
        <f t="shared" si="114"/>
        <v>0</v>
      </c>
      <c r="M550" s="34">
        <f t="shared" ca="1" si="119"/>
        <v>-3.8947859791571217E-3</v>
      </c>
      <c r="N550" s="34">
        <f t="shared" ca="1" si="115"/>
        <v>0</v>
      </c>
      <c r="O550" s="122">
        <f t="shared" ca="1" si="116"/>
        <v>0</v>
      </c>
      <c r="P550" s="34">
        <f t="shared" ca="1" si="117"/>
        <v>0</v>
      </c>
      <c r="Q550" s="34">
        <f t="shared" ca="1" si="118"/>
        <v>0</v>
      </c>
      <c r="R550" s="17">
        <f t="shared" ca="1" si="120"/>
        <v>3.8947859791571217E-3</v>
      </c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</row>
    <row r="551" spans="1:35" x14ac:dyDescent="0.2">
      <c r="A551" s="17"/>
      <c r="B551" s="17"/>
      <c r="C551" s="120"/>
      <c r="D551" s="121">
        <f t="shared" si="108"/>
        <v>0</v>
      </c>
      <c r="E551" s="121">
        <f t="shared" si="108"/>
        <v>0</v>
      </c>
      <c r="F551" s="34">
        <f t="shared" si="109"/>
        <v>0</v>
      </c>
      <c r="G551" s="34">
        <f t="shared" si="109"/>
        <v>0</v>
      </c>
      <c r="H551" s="34">
        <f t="shared" si="110"/>
        <v>0</v>
      </c>
      <c r="I551" s="34">
        <f t="shared" si="111"/>
        <v>0</v>
      </c>
      <c r="J551" s="34">
        <f t="shared" si="112"/>
        <v>0</v>
      </c>
      <c r="K551" s="34">
        <f t="shared" si="113"/>
        <v>0</v>
      </c>
      <c r="L551" s="34">
        <f t="shared" si="114"/>
        <v>0</v>
      </c>
      <c r="M551" s="34">
        <f t="shared" ca="1" si="119"/>
        <v>-3.8947859791571217E-3</v>
      </c>
      <c r="N551" s="34">
        <f t="shared" ca="1" si="115"/>
        <v>0</v>
      </c>
      <c r="O551" s="122">
        <f t="shared" ca="1" si="116"/>
        <v>0</v>
      </c>
      <c r="P551" s="34">
        <f t="shared" ca="1" si="117"/>
        <v>0</v>
      </c>
      <c r="Q551" s="34">
        <f t="shared" ca="1" si="118"/>
        <v>0</v>
      </c>
      <c r="R551" s="17">
        <f t="shared" ca="1" si="120"/>
        <v>3.8947859791571217E-3</v>
      </c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</row>
    <row r="552" spans="1:35" x14ac:dyDescent="0.2">
      <c r="A552" s="17"/>
      <c r="B552" s="17"/>
      <c r="C552" s="120"/>
      <c r="D552" s="121">
        <f t="shared" si="108"/>
        <v>0</v>
      </c>
      <c r="E552" s="121">
        <f t="shared" si="108"/>
        <v>0</v>
      </c>
      <c r="F552" s="34">
        <f t="shared" si="109"/>
        <v>0</v>
      </c>
      <c r="G552" s="34">
        <f t="shared" si="109"/>
        <v>0</v>
      </c>
      <c r="H552" s="34">
        <f t="shared" si="110"/>
        <v>0</v>
      </c>
      <c r="I552" s="34">
        <f t="shared" si="111"/>
        <v>0</v>
      </c>
      <c r="J552" s="34">
        <f t="shared" si="112"/>
        <v>0</v>
      </c>
      <c r="K552" s="34">
        <f t="shared" si="113"/>
        <v>0</v>
      </c>
      <c r="L552" s="34">
        <f t="shared" si="114"/>
        <v>0</v>
      </c>
      <c r="M552" s="34">
        <f t="shared" ca="1" si="119"/>
        <v>-3.8947859791571217E-3</v>
      </c>
      <c r="N552" s="34">
        <f t="shared" ca="1" si="115"/>
        <v>0</v>
      </c>
      <c r="O552" s="122">
        <f t="shared" ca="1" si="116"/>
        <v>0</v>
      </c>
      <c r="P552" s="34">
        <f t="shared" ca="1" si="117"/>
        <v>0</v>
      </c>
      <c r="Q552" s="34">
        <f t="shared" ca="1" si="118"/>
        <v>0</v>
      </c>
      <c r="R552" s="17">
        <f t="shared" ca="1" si="120"/>
        <v>3.8947859791571217E-3</v>
      </c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</row>
    <row r="553" spans="1:35" x14ac:dyDescent="0.2">
      <c r="A553" s="17"/>
      <c r="B553" s="17"/>
      <c r="C553" s="120"/>
      <c r="D553" s="121">
        <f t="shared" si="108"/>
        <v>0</v>
      </c>
      <c r="E553" s="121">
        <f t="shared" si="108"/>
        <v>0</v>
      </c>
      <c r="F553" s="34">
        <f t="shared" si="109"/>
        <v>0</v>
      </c>
      <c r="G553" s="34">
        <f t="shared" si="109"/>
        <v>0</v>
      </c>
      <c r="H553" s="34">
        <f t="shared" si="110"/>
        <v>0</v>
      </c>
      <c r="I553" s="34">
        <f t="shared" si="111"/>
        <v>0</v>
      </c>
      <c r="J553" s="34">
        <f t="shared" si="112"/>
        <v>0</v>
      </c>
      <c r="K553" s="34">
        <f t="shared" si="113"/>
        <v>0</v>
      </c>
      <c r="L553" s="34">
        <f t="shared" si="114"/>
        <v>0</v>
      </c>
      <c r="M553" s="34">
        <f t="shared" ca="1" si="119"/>
        <v>-3.8947859791571217E-3</v>
      </c>
      <c r="N553" s="34">
        <f t="shared" ca="1" si="115"/>
        <v>0</v>
      </c>
      <c r="O553" s="122">
        <f t="shared" ca="1" si="116"/>
        <v>0</v>
      </c>
      <c r="P553" s="34">
        <f t="shared" ca="1" si="117"/>
        <v>0</v>
      </c>
      <c r="Q553" s="34">
        <f t="shared" ca="1" si="118"/>
        <v>0</v>
      </c>
      <c r="R553" s="17">
        <f t="shared" ca="1" si="120"/>
        <v>3.8947859791571217E-3</v>
      </c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</row>
    <row r="554" spans="1:35" x14ac:dyDescent="0.2">
      <c r="A554" s="17"/>
      <c r="B554" s="17"/>
      <c r="C554" s="120"/>
      <c r="D554" s="121">
        <f t="shared" si="108"/>
        <v>0</v>
      </c>
      <c r="E554" s="121">
        <f t="shared" si="108"/>
        <v>0</v>
      </c>
      <c r="F554" s="34">
        <f t="shared" si="109"/>
        <v>0</v>
      </c>
      <c r="G554" s="34">
        <f t="shared" si="109"/>
        <v>0</v>
      </c>
      <c r="H554" s="34">
        <f t="shared" si="110"/>
        <v>0</v>
      </c>
      <c r="I554" s="34">
        <f t="shared" si="111"/>
        <v>0</v>
      </c>
      <c r="J554" s="34">
        <f t="shared" si="112"/>
        <v>0</v>
      </c>
      <c r="K554" s="34">
        <f t="shared" si="113"/>
        <v>0</v>
      </c>
      <c r="L554" s="34">
        <f t="shared" si="114"/>
        <v>0</v>
      </c>
      <c r="M554" s="34">
        <f t="shared" ca="1" si="119"/>
        <v>-3.8947859791571217E-3</v>
      </c>
      <c r="N554" s="34">
        <f t="shared" ca="1" si="115"/>
        <v>0</v>
      </c>
      <c r="O554" s="122">
        <f t="shared" ca="1" si="116"/>
        <v>0</v>
      </c>
      <c r="P554" s="34">
        <f t="shared" ca="1" si="117"/>
        <v>0</v>
      </c>
      <c r="Q554" s="34">
        <f t="shared" ca="1" si="118"/>
        <v>0</v>
      </c>
      <c r="R554" s="17">
        <f t="shared" ca="1" si="120"/>
        <v>3.8947859791571217E-3</v>
      </c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</row>
    <row r="555" spans="1:35" x14ac:dyDescent="0.2">
      <c r="A555" s="17"/>
      <c r="B555" s="17"/>
      <c r="C555" s="120"/>
      <c r="D555" s="121">
        <f t="shared" si="108"/>
        <v>0</v>
      </c>
      <c r="E555" s="121">
        <f t="shared" si="108"/>
        <v>0</v>
      </c>
      <c r="F555" s="34">
        <f t="shared" si="109"/>
        <v>0</v>
      </c>
      <c r="G555" s="34">
        <f t="shared" si="109"/>
        <v>0</v>
      </c>
      <c r="H555" s="34">
        <f t="shared" si="110"/>
        <v>0</v>
      </c>
      <c r="I555" s="34">
        <f t="shared" si="111"/>
        <v>0</v>
      </c>
      <c r="J555" s="34">
        <f t="shared" si="112"/>
        <v>0</v>
      </c>
      <c r="K555" s="34">
        <f t="shared" si="113"/>
        <v>0</v>
      </c>
      <c r="L555" s="34">
        <f t="shared" si="114"/>
        <v>0</v>
      </c>
      <c r="M555" s="34">
        <f t="shared" ca="1" si="119"/>
        <v>-3.8947859791571217E-3</v>
      </c>
      <c r="N555" s="34">
        <f t="shared" ca="1" si="115"/>
        <v>0</v>
      </c>
      <c r="O555" s="122">
        <f t="shared" ca="1" si="116"/>
        <v>0</v>
      </c>
      <c r="P555" s="34">
        <f t="shared" ca="1" si="117"/>
        <v>0</v>
      </c>
      <c r="Q555" s="34">
        <f t="shared" ca="1" si="118"/>
        <v>0</v>
      </c>
      <c r="R555" s="17">
        <f t="shared" ca="1" si="120"/>
        <v>3.8947859791571217E-3</v>
      </c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</row>
    <row r="556" spans="1:35" x14ac:dyDescent="0.2">
      <c r="A556" s="17"/>
      <c r="B556" s="17"/>
      <c r="C556" s="120"/>
      <c r="D556" s="121">
        <f t="shared" si="108"/>
        <v>0</v>
      </c>
      <c r="E556" s="121">
        <f t="shared" si="108"/>
        <v>0</v>
      </c>
      <c r="F556" s="34">
        <f t="shared" si="109"/>
        <v>0</v>
      </c>
      <c r="G556" s="34">
        <f t="shared" si="109"/>
        <v>0</v>
      </c>
      <c r="H556" s="34">
        <f t="shared" si="110"/>
        <v>0</v>
      </c>
      <c r="I556" s="34">
        <f t="shared" si="111"/>
        <v>0</v>
      </c>
      <c r="J556" s="34">
        <f t="shared" si="112"/>
        <v>0</v>
      </c>
      <c r="K556" s="34">
        <f t="shared" si="113"/>
        <v>0</v>
      </c>
      <c r="L556" s="34">
        <f t="shared" si="114"/>
        <v>0</v>
      </c>
      <c r="M556" s="34">
        <f t="shared" ca="1" si="119"/>
        <v>-3.8947859791571217E-3</v>
      </c>
      <c r="N556" s="34">
        <f t="shared" ca="1" si="115"/>
        <v>0</v>
      </c>
      <c r="O556" s="122">
        <f t="shared" ca="1" si="116"/>
        <v>0</v>
      </c>
      <c r="P556" s="34">
        <f t="shared" ca="1" si="117"/>
        <v>0</v>
      </c>
      <c r="Q556" s="34">
        <f t="shared" ca="1" si="118"/>
        <v>0</v>
      </c>
      <c r="R556" s="17">
        <f t="shared" ca="1" si="120"/>
        <v>3.8947859791571217E-3</v>
      </c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</row>
    <row r="557" spans="1:35" x14ac:dyDescent="0.2">
      <c r="A557" s="17"/>
      <c r="B557" s="17"/>
      <c r="C557" s="120"/>
      <c r="D557" s="121">
        <f t="shared" si="108"/>
        <v>0</v>
      </c>
      <c r="E557" s="121">
        <f t="shared" si="108"/>
        <v>0</v>
      </c>
      <c r="F557" s="34">
        <f t="shared" si="109"/>
        <v>0</v>
      </c>
      <c r="G557" s="34">
        <f t="shared" si="109"/>
        <v>0</v>
      </c>
      <c r="H557" s="34">
        <f t="shared" si="110"/>
        <v>0</v>
      </c>
      <c r="I557" s="34">
        <f t="shared" si="111"/>
        <v>0</v>
      </c>
      <c r="J557" s="34">
        <f t="shared" si="112"/>
        <v>0</v>
      </c>
      <c r="K557" s="34">
        <f t="shared" si="113"/>
        <v>0</v>
      </c>
      <c r="L557" s="34">
        <f t="shared" si="114"/>
        <v>0</v>
      </c>
      <c r="M557" s="34">
        <f t="shared" ca="1" si="119"/>
        <v>-3.8947859791571217E-3</v>
      </c>
      <c r="N557" s="34">
        <f t="shared" ca="1" si="115"/>
        <v>0</v>
      </c>
      <c r="O557" s="122">
        <f t="shared" ca="1" si="116"/>
        <v>0</v>
      </c>
      <c r="P557" s="34">
        <f t="shared" ca="1" si="117"/>
        <v>0</v>
      </c>
      <c r="Q557" s="34">
        <f t="shared" ca="1" si="118"/>
        <v>0</v>
      </c>
      <c r="R557" s="17">
        <f t="shared" ca="1" si="120"/>
        <v>3.8947859791571217E-3</v>
      </c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</row>
    <row r="558" spans="1:35" x14ac:dyDescent="0.2">
      <c r="A558" s="17"/>
      <c r="B558" s="17"/>
      <c r="C558" s="120"/>
      <c r="D558" s="121">
        <f t="shared" si="108"/>
        <v>0</v>
      </c>
      <c r="E558" s="121">
        <f t="shared" si="108"/>
        <v>0</v>
      </c>
      <c r="F558" s="34">
        <f t="shared" si="109"/>
        <v>0</v>
      </c>
      <c r="G558" s="34">
        <f t="shared" si="109"/>
        <v>0</v>
      </c>
      <c r="H558" s="34">
        <f t="shared" si="110"/>
        <v>0</v>
      </c>
      <c r="I558" s="34">
        <f t="shared" si="111"/>
        <v>0</v>
      </c>
      <c r="J558" s="34">
        <f t="shared" si="112"/>
        <v>0</v>
      </c>
      <c r="K558" s="34">
        <f t="shared" si="113"/>
        <v>0</v>
      </c>
      <c r="L558" s="34">
        <f t="shared" si="114"/>
        <v>0</v>
      </c>
      <c r="M558" s="34">
        <f t="shared" ca="1" si="119"/>
        <v>-3.8947859791571217E-3</v>
      </c>
      <c r="N558" s="34">
        <f t="shared" ca="1" si="115"/>
        <v>0</v>
      </c>
      <c r="O558" s="122">
        <f t="shared" ca="1" si="116"/>
        <v>0</v>
      </c>
      <c r="P558" s="34">
        <f t="shared" ca="1" si="117"/>
        <v>0</v>
      </c>
      <c r="Q558" s="34">
        <f t="shared" ca="1" si="118"/>
        <v>0</v>
      </c>
      <c r="R558" s="17">
        <f t="shared" ca="1" si="120"/>
        <v>3.8947859791571217E-3</v>
      </c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</row>
    <row r="559" spans="1:35" x14ac:dyDescent="0.2">
      <c r="A559" s="17"/>
      <c r="B559" s="17"/>
      <c r="C559" s="120"/>
      <c r="D559" s="121">
        <f t="shared" si="108"/>
        <v>0</v>
      </c>
      <c r="E559" s="121">
        <f t="shared" si="108"/>
        <v>0</v>
      </c>
      <c r="F559" s="34">
        <f t="shared" si="109"/>
        <v>0</v>
      </c>
      <c r="G559" s="34">
        <f t="shared" si="109"/>
        <v>0</v>
      </c>
      <c r="H559" s="34">
        <f t="shared" si="110"/>
        <v>0</v>
      </c>
      <c r="I559" s="34">
        <f t="shared" si="111"/>
        <v>0</v>
      </c>
      <c r="J559" s="34">
        <f t="shared" si="112"/>
        <v>0</v>
      </c>
      <c r="K559" s="34">
        <f t="shared" si="113"/>
        <v>0</v>
      </c>
      <c r="L559" s="34">
        <f t="shared" si="114"/>
        <v>0</v>
      </c>
      <c r="M559" s="34">
        <f t="shared" ca="1" si="119"/>
        <v>-3.8947859791571217E-3</v>
      </c>
      <c r="N559" s="34">
        <f t="shared" ca="1" si="115"/>
        <v>0</v>
      </c>
      <c r="O559" s="122">
        <f t="shared" ca="1" si="116"/>
        <v>0</v>
      </c>
      <c r="P559" s="34">
        <f t="shared" ca="1" si="117"/>
        <v>0</v>
      </c>
      <c r="Q559" s="34">
        <f t="shared" ca="1" si="118"/>
        <v>0</v>
      </c>
      <c r="R559" s="17">
        <f t="shared" ca="1" si="120"/>
        <v>3.8947859791571217E-3</v>
      </c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</row>
    <row r="560" spans="1:35" x14ac:dyDescent="0.2">
      <c r="A560" s="17"/>
      <c r="B560" s="17"/>
      <c r="C560" s="120"/>
      <c r="D560" s="121">
        <f t="shared" si="108"/>
        <v>0</v>
      </c>
      <c r="E560" s="121">
        <f t="shared" si="108"/>
        <v>0</v>
      </c>
      <c r="F560" s="34">
        <f t="shared" si="109"/>
        <v>0</v>
      </c>
      <c r="G560" s="34">
        <f t="shared" si="109"/>
        <v>0</v>
      </c>
      <c r="H560" s="34">
        <f t="shared" si="110"/>
        <v>0</v>
      </c>
      <c r="I560" s="34">
        <f t="shared" si="111"/>
        <v>0</v>
      </c>
      <c r="J560" s="34">
        <f t="shared" si="112"/>
        <v>0</v>
      </c>
      <c r="K560" s="34">
        <f t="shared" si="113"/>
        <v>0</v>
      </c>
      <c r="L560" s="34">
        <f t="shared" si="114"/>
        <v>0</v>
      </c>
      <c r="M560" s="34">
        <f t="shared" ca="1" si="119"/>
        <v>-3.8947859791571217E-3</v>
      </c>
      <c r="N560" s="34">
        <f t="shared" ca="1" si="115"/>
        <v>0</v>
      </c>
      <c r="O560" s="122">
        <f t="shared" ca="1" si="116"/>
        <v>0</v>
      </c>
      <c r="P560" s="34">
        <f t="shared" ca="1" si="117"/>
        <v>0</v>
      </c>
      <c r="Q560" s="34">
        <f t="shared" ca="1" si="118"/>
        <v>0</v>
      </c>
      <c r="R560" s="17">
        <f t="shared" ca="1" si="120"/>
        <v>3.8947859791571217E-3</v>
      </c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</row>
    <row r="561" spans="1:35" x14ac:dyDescent="0.2">
      <c r="A561" s="17"/>
      <c r="B561" s="17"/>
      <c r="C561" s="120"/>
      <c r="D561" s="121">
        <f t="shared" si="108"/>
        <v>0</v>
      </c>
      <c r="E561" s="121">
        <f t="shared" si="108"/>
        <v>0</v>
      </c>
      <c r="F561" s="34">
        <f t="shared" si="109"/>
        <v>0</v>
      </c>
      <c r="G561" s="34">
        <f t="shared" si="109"/>
        <v>0</v>
      </c>
      <c r="H561" s="34">
        <f t="shared" si="110"/>
        <v>0</v>
      </c>
      <c r="I561" s="34">
        <f t="shared" si="111"/>
        <v>0</v>
      </c>
      <c r="J561" s="34">
        <f t="shared" si="112"/>
        <v>0</v>
      </c>
      <c r="K561" s="34">
        <f t="shared" si="113"/>
        <v>0</v>
      </c>
      <c r="L561" s="34">
        <f t="shared" si="114"/>
        <v>0</v>
      </c>
      <c r="M561" s="34">
        <f t="shared" ca="1" si="119"/>
        <v>-3.8947859791571217E-3</v>
      </c>
      <c r="N561" s="34">
        <f t="shared" ca="1" si="115"/>
        <v>0</v>
      </c>
      <c r="O561" s="122">
        <f t="shared" ca="1" si="116"/>
        <v>0</v>
      </c>
      <c r="P561" s="34">
        <f t="shared" ca="1" si="117"/>
        <v>0</v>
      </c>
      <c r="Q561" s="34">
        <f t="shared" ca="1" si="118"/>
        <v>0</v>
      </c>
      <c r="R561" s="17">
        <f t="shared" ca="1" si="120"/>
        <v>3.8947859791571217E-3</v>
      </c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</row>
    <row r="562" spans="1:35" x14ac:dyDescent="0.2">
      <c r="A562" s="17"/>
      <c r="B562" s="17"/>
      <c r="C562" s="120"/>
      <c r="D562" s="121">
        <f t="shared" si="108"/>
        <v>0</v>
      </c>
      <c r="E562" s="121">
        <f t="shared" si="108"/>
        <v>0</v>
      </c>
      <c r="F562" s="34">
        <f t="shared" si="109"/>
        <v>0</v>
      </c>
      <c r="G562" s="34">
        <f t="shared" si="109"/>
        <v>0</v>
      </c>
      <c r="H562" s="34">
        <f t="shared" si="110"/>
        <v>0</v>
      </c>
      <c r="I562" s="34">
        <f t="shared" si="111"/>
        <v>0</v>
      </c>
      <c r="J562" s="34">
        <f t="shared" si="112"/>
        <v>0</v>
      </c>
      <c r="K562" s="34">
        <f t="shared" si="113"/>
        <v>0</v>
      </c>
      <c r="L562" s="34">
        <f t="shared" si="114"/>
        <v>0</v>
      </c>
      <c r="M562" s="34">
        <f t="shared" ca="1" si="119"/>
        <v>-3.8947859791571217E-3</v>
      </c>
      <c r="N562" s="34">
        <f t="shared" ca="1" si="115"/>
        <v>0</v>
      </c>
      <c r="O562" s="122">
        <f t="shared" ca="1" si="116"/>
        <v>0</v>
      </c>
      <c r="P562" s="34">
        <f t="shared" ca="1" si="117"/>
        <v>0</v>
      </c>
      <c r="Q562" s="34">
        <f t="shared" ca="1" si="118"/>
        <v>0</v>
      </c>
      <c r="R562" s="17">
        <f t="shared" ca="1" si="120"/>
        <v>3.8947859791571217E-3</v>
      </c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</row>
    <row r="563" spans="1:35" x14ac:dyDescent="0.2">
      <c r="A563" s="17"/>
      <c r="B563" s="17"/>
      <c r="C563" s="120"/>
      <c r="D563" s="121">
        <f t="shared" si="108"/>
        <v>0</v>
      </c>
      <c r="E563" s="121">
        <f t="shared" si="108"/>
        <v>0</v>
      </c>
      <c r="F563" s="34">
        <f t="shared" si="109"/>
        <v>0</v>
      </c>
      <c r="G563" s="34">
        <f t="shared" si="109"/>
        <v>0</v>
      </c>
      <c r="H563" s="34">
        <f t="shared" si="110"/>
        <v>0</v>
      </c>
      <c r="I563" s="34">
        <f t="shared" si="111"/>
        <v>0</v>
      </c>
      <c r="J563" s="34">
        <f t="shared" si="112"/>
        <v>0</v>
      </c>
      <c r="K563" s="34">
        <f t="shared" si="113"/>
        <v>0</v>
      </c>
      <c r="L563" s="34">
        <f t="shared" si="114"/>
        <v>0</v>
      </c>
      <c r="M563" s="34">
        <f t="shared" ca="1" si="119"/>
        <v>-3.8947859791571217E-3</v>
      </c>
      <c r="N563" s="34">
        <f t="shared" ca="1" si="115"/>
        <v>0</v>
      </c>
      <c r="O563" s="122">
        <f t="shared" ca="1" si="116"/>
        <v>0</v>
      </c>
      <c r="P563" s="34">
        <f t="shared" ca="1" si="117"/>
        <v>0</v>
      </c>
      <c r="Q563" s="34">
        <f t="shared" ca="1" si="118"/>
        <v>0</v>
      </c>
      <c r="R563" s="17">
        <f t="shared" ca="1" si="120"/>
        <v>3.8947859791571217E-3</v>
      </c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</row>
    <row r="564" spans="1:35" x14ac:dyDescent="0.2">
      <c r="A564" s="17"/>
      <c r="B564" s="17"/>
      <c r="C564" s="120"/>
      <c r="D564" s="121">
        <f t="shared" si="108"/>
        <v>0</v>
      </c>
      <c r="E564" s="121">
        <f t="shared" si="108"/>
        <v>0</v>
      </c>
      <c r="F564" s="34">
        <f t="shared" si="109"/>
        <v>0</v>
      </c>
      <c r="G564" s="34">
        <f t="shared" si="109"/>
        <v>0</v>
      </c>
      <c r="H564" s="34">
        <f t="shared" si="110"/>
        <v>0</v>
      </c>
      <c r="I564" s="34">
        <f t="shared" si="111"/>
        <v>0</v>
      </c>
      <c r="J564" s="34">
        <f t="shared" si="112"/>
        <v>0</v>
      </c>
      <c r="K564" s="34">
        <f t="shared" si="113"/>
        <v>0</v>
      </c>
      <c r="L564" s="34">
        <f t="shared" si="114"/>
        <v>0</v>
      </c>
      <c r="M564" s="34">
        <f t="shared" ca="1" si="119"/>
        <v>-3.8947859791571217E-3</v>
      </c>
      <c r="N564" s="34">
        <f t="shared" ca="1" si="115"/>
        <v>0</v>
      </c>
      <c r="O564" s="122">
        <f t="shared" ca="1" si="116"/>
        <v>0</v>
      </c>
      <c r="P564" s="34">
        <f t="shared" ca="1" si="117"/>
        <v>0</v>
      </c>
      <c r="Q564" s="34">
        <f t="shared" ca="1" si="118"/>
        <v>0</v>
      </c>
      <c r="R564" s="17">
        <f t="shared" ca="1" si="120"/>
        <v>3.8947859791571217E-3</v>
      </c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</row>
    <row r="565" spans="1:35" x14ac:dyDescent="0.2">
      <c r="A565" s="17"/>
      <c r="B565" s="17"/>
      <c r="C565" s="120"/>
      <c r="D565" s="121">
        <f t="shared" si="108"/>
        <v>0</v>
      </c>
      <c r="E565" s="121">
        <f t="shared" si="108"/>
        <v>0</v>
      </c>
      <c r="F565" s="34">
        <f t="shared" si="109"/>
        <v>0</v>
      </c>
      <c r="G565" s="34">
        <f t="shared" si="109"/>
        <v>0</v>
      </c>
      <c r="H565" s="34">
        <f t="shared" si="110"/>
        <v>0</v>
      </c>
      <c r="I565" s="34">
        <f t="shared" si="111"/>
        <v>0</v>
      </c>
      <c r="J565" s="34">
        <f t="shared" si="112"/>
        <v>0</v>
      </c>
      <c r="K565" s="34">
        <f t="shared" si="113"/>
        <v>0</v>
      </c>
      <c r="L565" s="34">
        <f t="shared" si="114"/>
        <v>0</v>
      </c>
      <c r="M565" s="34">
        <f t="shared" ca="1" si="119"/>
        <v>-3.8947859791571217E-3</v>
      </c>
      <c r="N565" s="34">
        <f t="shared" ca="1" si="115"/>
        <v>0</v>
      </c>
      <c r="O565" s="122">
        <f t="shared" ca="1" si="116"/>
        <v>0</v>
      </c>
      <c r="P565" s="34">
        <f t="shared" ca="1" si="117"/>
        <v>0</v>
      </c>
      <c r="Q565" s="34">
        <f t="shared" ca="1" si="118"/>
        <v>0</v>
      </c>
      <c r="R565" s="17">
        <f t="shared" ca="1" si="120"/>
        <v>3.8947859791571217E-3</v>
      </c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</row>
    <row r="566" spans="1:35" x14ac:dyDescent="0.2">
      <c r="A566" s="17"/>
      <c r="B566" s="17"/>
      <c r="C566" s="120"/>
      <c r="D566" s="121">
        <f t="shared" si="108"/>
        <v>0</v>
      </c>
      <c r="E566" s="121">
        <f t="shared" si="108"/>
        <v>0</v>
      </c>
      <c r="F566" s="34">
        <f t="shared" si="109"/>
        <v>0</v>
      </c>
      <c r="G566" s="34">
        <f t="shared" si="109"/>
        <v>0</v>
      </c>
      <c r="H566" s="34">
        <f t="shared" si="110"/>
        <v>0</v>
      </c>
      <c r="I566" s="34">
        <f t="shared" si="111"/>
        <v>0</v>
      </c>
      <c r="J566" s="34">
        <f t="shared" si="112"/>
        <v>0</v>
      </c>
      <c r="K566" s="34">
        <f t="shared" si="113"/>
        <v>0</v>
      </c>
      <c r="L566" s="34">
        <f t="shared" si="114"/>
        <v>0</v>
      </c>
      <c r="M566" s="34">
        <f t="shared" ca="1" si="119"/>
        <v>-3.8947859791571217E-3</v>
      </c>
      <c r="N566" s="34">
        <f t="shared" ca="1" si="115"/>
        <v>0</v>
      </c>
      <c r="O566" s="122">
        <f t="shared" ca="1" si="116"/>
        <v>0</v>
      </c>
      <c r="P566" s="34">
        <f t="shared" ca="1" si="117"/>
        <v>0</v>
      </c>
      <c r="Q566" s="34">
        <f t="shared" ca="1" si="118"/>
        <v>0</v>
      </c>
      <c r="R566" s="17">
        <f t="shared" ca="1" si="120"/>
        <v>3.8947859791571217E-3</v>
      </c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</row>
    <row r="567" spans="1:35" x14ac:dyDescent="0.2">
      <c r="A567" s="17"/>
      <c r="B567" s="17"/>
      <c r="C567" s="120"/>
      <c r="D567" s="121">
        <f t="shared" si="108"/>
        <v>0</v>
      </c>
      <c r="E567" s="121">
        <f t="shared" si="108"/>
        <v>0</v>
      </c>
      <c r="F567" s="34">
        <f t="shared" si="109"/>
        <v>0</v>
      </c>
      <c r="G567" s="34">
        <f t="shared" si="109"/>
        <v>0</v>
      </c>
      <c r="H567" s="34">
        <f t="shared" si="110"/>
        <v>0</v>
      </c>
      <c r="I567" s="34">
        <f t="shared" si="111"/>
        <v>0</v>
      </c>
      <c r="J567" s="34">
        <f t="shared" si="112"/>
        <v>0</v>
      </c>
      <c r="K567" s="34">
        <f t="shared" si="113"/>
        <v>0</v>
      </c>
      <c r="L567" s="34">
        <f t="shared" si="114"/>
        <v>0</v>
      </c>
      <c r="M567" s="34">
        <f t="shared" ca="1" si="119"/>
        <v>-3.8947859791571217E-3</v>
      </c>
      <c r="N567" s="34">
        <f t="shared" ca="1" si="115"/>
        <v>0</v>
      </c>
      <c r="O567" s="122">
        <f t="shared" ca="1" si="116"/>
        <v>0</v>
      </c>
      <c r="P567" s="34">
        <f t="shared" ca="1" si="117"/>
        <v>0</v>
      </c>
      <c r="Q567" s="34">
        <f t="shared" ca="1" si="118"/>
        <v>0</v>
      </c>
      <c r="R567" s="17">
        <f t="shared" ca="1" si="120"/>
        <v>3.8947859791571217E-3</v>
      </c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</row>
    <row r="568" spans="1:35" x14ac:dyDescent="0.2">
      <c r="A568" s="17"/>
      <c r="B568" s="17"/>
      <c r="C568" s="120"/>
      <c r="D568" s="121">
        <f t="shared" si="108"/>
        <v>0</v>
      </c>
      <c r="E568" s="121">
        <f t="shared" si="108"/>
        <v>0</v>
      </c>
      <c r="F568" s="34">
        <f t="shared" si="109"/>
        <v>0</v>
      </c>
      <c r="G568" s="34">
        <f t="shared" si="109"/>
        <v>0</v>
      </c>
      <c r="H568" s="34">
        <f t="shared" si="110"/>
        <v>0</v>
      </c>
      <c r="I568" s="34">
        <f t="shared" si="111"/>
        <v>0</v>
      </c>
      <c r="J568" s="34">
        <f t="shared" si="112"/>
        <v>0</v>
      </c>
      <c r="K568" s="34">
        <f t="shared" si="113"/>
        <v>0</v>
      </c>
      <c r="L568" s="34">
        <f t="shared" si="114"/>
        <v>0</v>
      </c>
      <c r="M568" s="34">
        <f t="shared" ca="1" si="119"/>
        <v>-3.8947859791571217E-3</v>
      </c>
      <c r="N568" s="34">
        <f t="shared" ca="1" si="115"/>
        <v>0</v>
      </c>
      <c r="O568" s="122">
        <f t="shared" ca="1" si="116"/>
        <v>0</v>
      </c>
      <c r="P568" s="34">
        <f t="shared" ca="1" si="117"/>
        <v>0</v>
      </c>
      <c r="Q568" s="34">
        <f t="shared" ca="1" si="118"/>
        <v>0</v>
      </c>
      <c r="R568" s="17">
        <f t="shared" ca="1" si="120"/>
        <v>3.8947859791571217E-3</v>
      </c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</row>
    <row r="569" spans="1:35" x14ac:dyDescent="0.2">
      <c r="A569" s="17"/>
      <c r="B569" s="17"/>
      <c r="C569" s="120"/>
      <c r="D569" s="121">
        <f t="shared" si="108"/>
        <v>0</v>
      </c>
      <c r="E569" s="121">
        <f t="shared" si="108"/>
        <v>0</v>
      </c>
      <c r="F569" s="34">
        <f t="shared" si="109"/>
        <v>0</v>
      </c>
      <c r="G569" s="34">
        <f t="shared" si="109"/>
        <v>0</v>
      </c>
      <c r="H569" s="34">
        <f t="shared" si="110"/>
        <v>0</v>
      </c>
      <c r="I569" s="34">
        <f t="shared" si="111"/>
        <v>0</v>
      </c>
      <c r="J569" s="34">
        <f t="shared" si="112"/>
        <v>0</v>
      </c>
      <c r="K569" s="34">
        <f t="shared" si="113"/>
        <v>0</v>
      </c>
      <c r="L569" s="34">
        <f t="shared" si="114"/>
        <v>0</v>
      </c>
      <c r="M569" s="34">
        <f t="shared" ca="1" si="119"/>
        <v>-3.8947859791571217E-3</v>
      </c>
      <c r="N569" s="34">
        <f t="shared" ca="1" si="115"/>
        <v>0</v>
      </c>
      <c r="O569" s="122">
        <f t="shared" ca="1" si="116"/>
        <v>0</v>
      </c>
      <c r="P569" s="34">
        <f t="shared" ca="1" si="117"/>
        <v>0</v>
      </c>
      <c r="Q569" s="34">
        <f t="shared" ca="1" si="118"/>
        <v>0</v>
      </c>
      <c r="R569" s="17">
        <f t="shared" ca="1" si="120"/>
        <v>3.8947859791571217E-3</v>
      </c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</row>
    <row r="570" spans="1:35" x14ac:dyDescent="0.2">
      <c r="A570" s="17"/>
      <c r="B570" s="17"/>
      <c r="C570" s="120"/>
      <c r="D570" s="121">
        <f t="shared" si="108"/>
        <v>0</v>
      </c>
      <c r="E570" s="121">
        <f t="shared" si="108"/>
        <v>0</v>
      </c>
      <c r="F570" s="34">
        <f t="shared" si="109"/>
        <v>0</v>
      </c>
      <c r="G570" s="34">
        <f t="shared" si="109"/>
        <v>0</v>
      </c>
      <c r="H570" s="34">
        <f t="shared" si="110"/>
        <v>0</v>
      </c>
      <c r="I570" s="34">
        <f t="shared" si="111"/>
        <v>0</v>
      </c>
      <c r="J570" s="34">
        <f t="shared" si="112"/>
        <v>0</v>
      </c>
      <c r="K570" s="34">
        <f t="shared" si="113"/>
        <v>0</v>
      </c>
      <c r="L570" s="34">
        <f t="shared" si="114"/>
        <v>0</v>
      </c>
      <c r="M570" s="34">
        <f t="shared" ca="1" si="119"/>
        <v>-3.8947859791571217E-3</v>
      </c>
      <c r="N570" s="34">
        <f t="shared" ca="1" si="115"/>
        <v>0</v>
      </c>
      <c r="O570" s="122">
        <f t="shared" ca="1" si="116"/>
        <v>0</v>
      </c>
      <c r="P570" s="34">
        <f t="shared" ca="1" si="117"/>
        <v>0</v>
      </c>
      <c r="Q570" s="34">
        <f t="shared" ca="1" si="118"/>
        <v>0</v>
      </c>
      <c r="R570" s="17">
        <f t="shared" ca="1" si="120"/>
        <v>3.8947859791571217E-3</v>
      </c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</row>
    <row r="571" spans="1:35" x14ac:dyDescent="0.2">
      <c r="A571" s="17"/>
      <c r="B571" s="17"/>
      <c r="C571" s="120"/>
      <c r="D571" s="121">
        <f t="shared" si="108"/>
        <v>0</v>
      </c>
      <c r="E571" s="121">
        <f t="shared" si="108"/>
        <v>0</v>
      </c>
      <c r="F571" s="34">
        <f t="shared" si="109"/>
        <v>0</v>
      </c>
      <c r="G571" s="34">
        <f t="shared" si="109"/>
        <v>0</v>
      </c>
      <c r="H571" s="34">
        <f t="shared" si="110"/>
        <v>0</v>
      </c>
      <c r="I571" s="34">
        <f t="shared" si="111"/>
        <v>0</v>
      </c>
      <c r="J571" s="34">
        <f t="shared" si="112"/>
        <v>0</v>
      </c>
      <c r="K571" s="34">
        <f t="shared" si="113"/>
        <v>0</v>
      </c>
      <c r="L571" s="34">
        <f t="shared" si="114"/>
        <v>0</v>
      </c>
      <c r="M571" s="34">
        <f t="shared" ca="1" si="119"/>
        <v>-3.8947859791571217E-3</v>
      </c>
      <c r="N571" s="34">
        <f t="shared" ca="1" si="115"/>
        <v>0</v>
      </c>
      <c r="O571" s="122">
        <f t="shared" ca="1" si="116"/>
        <v>0</v>
      </c>
      <c r="P571" s="34">
        <f t="shared" ca="1" si="117"/>
        <v>0</v>
      </c>
      <c r="Q571" s="34">
        <f t="shared" ca="1" si="118"/>
        <v>0</v>
      </c>
      <c r="R571" s="17">
        <f t="shared" ca="1" si="120"/>
        <v>3.8947859791571217E-3</v>
      </c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</row>
    <row r="572" spans="1:35" x14ac:dyDescent="0.2">
      <c r="A572" s="17"/>
      <c r="B572" s="17"/>
      <c r="C572" s="120"/>
      <c r="D572" s="121">
        <f t="shared" si="108"/>
        <v>0</v>
      </c>
      <c r="E572" s="121">
        <f t="shared" si="108"/>
        <v>0</v>
      </c>
      <c r="F572" s="34">
        <f t="shared" si="109"/>
        <v>0</v>
      </c>
      <c r="G572" s="34">
        <f t="shared" si="109"/>
        <v>0</v>
      </c>
      <c r="H572" s="34">
        <f t="shared" si="110"/>
        <v>0</v>
      </c>
      <c r="I572" s="34">
        <f t="shared" si="111"/>
        <v>0</v>
      </c>
      <c r="J572" s="34">
        <f t="shared" si="112"/>
        <v>0</v>
      </c>
      <c r="K572" s="34">
        <f t="shared" si="113"/>
        <v>0</v>
      </c>
      <c r="L572" s="34">
        <f t="shared" si="114"/>
        <v>0</v>
      </c>
      <c r="M572" s="34">
        <f t="shared" ca="1" si="119"/>
        <v>-3.8947859791571217E-3</v>
      </c>
      <c r="N572" s="34">
        <f t="shared" ca="1" si="115"/>
        <v>0</v>
      </c>
      <c r="O572" s="122">
        <f t="shared" ca="1" si="116"/>
        <v>0</v>
      </c>
      <c r="P572" s="34">
        <f t="shared" ca="1" si="117"/>
        <v>0</v>
      </c>
      <c r="Q572" s="34">
        <f t="shared" ca="1" si="118"/>
        <v>0</v>
      </c>
      <c r="R572" s="17">
        <f t="shared" ca="1" si="120"/>
        <v>3.8947859791571217E-3</v>
      </c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</row>
    <row r="573" spans="1:35" x14ac:dyDescent="0.2">
      <c r="A573" s="17"/>
      <c r="B573" s="17"/>
      <c r="C573" s="120"/>
      <c r="D573" s="121">
        <f t="shared" si="108"/>
        <v>0</v>
      </c>
      <c r="E573" s="121">
        <f t="shared" si="108"/>
        <v>0</v>
      </c>
      <c r="F573" s="34">
        <f t="shared" si="109"/>
        <v>0</v>
      </c>
      <c r="G573" s="34">
        <f t="shared" si="109"/>
        <v>0</v>
      </c>
      <c r="H573" s="34">
        <f t="shared" si="110"/>
        <v>0</v>
      </c>
      <c r="I573" s="34">
        <f t="shared" si="111"/>
        <v>0</v>
      </c>
      <c r="J573" s="34">
        <f t="shared" si="112"/>
        <v>0</v>
      </c>
      <c r="K573" s="34">
        <f t="shared" si="113"/>
        <v>0</v>
      </c>
      <c r="L573" s="34">
        <f t="shared" si="114"/>
        <v>0</v>
      </c>
      <c r="M573" s="34">
        <f t="shared" ca="1" si="119"/>
        <v>-3.8947859791571217E-3</v>
      </c>
      <c r="N573" s="34">
        <f t="shared" ca="1" si="115"/>
        <v>0</v>
      </c>
      <c r="O573" s="122">
        <f t="shared" ca="1" si="116"/>
        <v>0</v>
      </c>
      <c r="P573" s="34">
        <f t="shared" ca="1" si="117"/>
        <v>0</v>
      </c>
      <c r="Q573" s="34">
        <f t="shared" ca="1" si="118"/>
        <v>0</v>
      </c>
      <c r="R573" s="17">
        <f t="shared" ca="1" si="120"/>
        <v>3.8947859791571217E-3</v>
      </c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</row>
    <row r="574" spans="1:35" x14ac:dyDescent="0.2">
      <c r="A574" s="17"/>
      <c r="B574" s="17"/>
      <c r="C574" s="120"/>
      <c r="D574" s="121">
        <f t="shared" si="108"/>
        <v>0</v>
      </c>
      <c r="E574" s="121">
        <f t="shared" si="108"/>
        <v>0</v>
      </c>
      <c r="F574" s="34">
        <f t="shared" si="109"/>
        <v>0</v>
      </c>
      <c r="G574" s="34">
        <f t="shared" si="109"/>
        <v>0</v>
      </c>
      <c r="H574" s="34">
        <f t="shared" si="110"/>
        <v>0</v>
      </c>
      <c r="I574" s="34">
        <f t="shared" si="111"/>
        <v>0</v>
      </c>
      <c r="J574" s="34">
        <f t="shared" si="112"/>
        <v>0</v>
      </c>
      <c r="K574" s="34">
        <f t="shared" si="113"/>
        <v>0</v>
      </c>
      <c r="L574" s="34">
        <f t="shared" si="114"/>
        <v>0</v>
      </c>
      <c r="M574" s="34">
        <f t="shared" ca="1" si="119"/>
        <v>-3.8947859791571217E-3</v>
      </c>
      <c r="N574" s="34">
        <f t="shared" ca="1" si="115"/>
        <v>0</v>
      </c>
      <c r="O574" s="122">
        <f t="shared" ca="1" si="116"/>
        <v>0</v>
      </c>
      <c r="P574" s="34">
        <f t="shared" ca="1" si="117"/>
        <v>0</v>
      </c>
      <c r="Q574" s="34">
        <f t="shared" ca="1" si="118"/>
        <v>0</v>
      </c>
      <c r="R574" s="17">
        <f t="shared" ca="1" si="120"/>
        <v>3.8947859791571217E-3</v>
      </c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</row>
    <row r="575" spans="1:35" x14ac:dyDescent="0.2">
      <c r="A575" s="17"/>
      <c r="B575" s="17"/>
      <c r="C575" s="120"/>
      <c r="D575" s="121">
        <f t="shared" si="108"/>
        <v>0</v>
      </c>
      <c r="E575" s="121">
        <f t="shared" si="108"/>
        <v>0</v>
      </c>
      <c r="F575" s="34">
        <f t="shared" si="109"/>
        <v>0</v>
      </c>
      <c r="G575" s="34">
        <f t="shared" si="109"/>
        <v>0</v>
      </c>
      <c r="H575" s="34">
        <f t="shared" si="110"/>
        <v>0</v>
      </c>
      <c r="I575" s="34">
        <f t="shared" si="111"/>
        <v>0</v>
      </c>
      <c r="J575" s="34">
        <f t="shared" si="112"/>
        <v>0</v>
      </c>
      <c r="K575" s="34">
        <f t="shared" si="113"/>
        <v>0</v>
      </c>
      <c r="L575" s="34">
        <f t="shared" si="114"/>
        <v>0</v>
      </c>
      <c r="M575" s="34">
        <f t="shared" ca="1" si="119"/>
        <v>-3.8947859791571217E-3</v>
      </c>
      <c r="N575" s="34">
        <f t="shared" ca="1" si="115"/>
        <v>0</v>
      </c>
      <c r="O575" s="122">
        <f t="shared" ca="1" si="116"/>
        <v>0</v>
      </c>
      <c r="P575" s="34">
        <f t="shared" ca="1" si="117"/>
        <v>0</v>
      </c>
      <c r="Q575" s="34">
        <f t="shared" ca="1" si="118"/>
        <v>0</v>
      </c>
      <c r="R575" s="17">
        <f t="shared" ca="1" si="120"/>
        <v>3.8947859791571217E-3</v>
      </c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</row>
    <row r="576" spans="1:35" x14ac:dyDescent="0.2">
      <c r="A576" s="17"/>
      <c r="B576" s="17"/>
      <c r="C576" s="120"/>
      <c r="D576" s="121">
        <f t="shared" si="108"/>
        <v>0</v>
      </c>
      <c r="E576" s="121">
        <f t="shared" si="108"/>
        <v>0</v>
      </c>
      <c r="F576" s="34">
        <f t="shared" si="109"/>
        <v>0</v>
      </c>
      <c r="G576" s="34">
        <f t="shared" si="109"/>
        <v>0</v>
      </c>
      <c r="H576" s="34">
        <f t="shared" si="110"/>
        <v>0</v>
      </c>
      <c r="I576" s="34">
        <f t="shared" si="111"/>
        <v>0</v>
      </c>
      <c r="J576" s="34">
        <f t="shared" si="112"/>
        <v>0</v>
      </c>
      <c r="K576" s="34">
        <f t="shared" si="113"/>
        <v>0</v>
      </c>
      <c r="L576" s="34">
        <f t="shared" si="114"/>
        <v>0</v>
      </c>
      <c r="M576" s="34">
        <f t="shared" ca="1" si="119"/>
        <v>-3.8947859791571217E-3</v>
      </c>
      <c r="N576" s="34">
        <f t="shared" ca="1" si="115"/>
        <v>0</v>
      </c>
      <c r="O576" s="122">
        <f t="shared" ca="1" si="116"/>
        <v>0</v>
      </c>
      <c r="P576" s="34">
        <f t="shared" ca="1" si="117"/>
        <v>0</v>
      </c>
      <c r="Q576" s="34">
        <f t="shared" ca="1" si="118"/>
        <v>0</v>
      </c>
      <c r="R576" s="17">
        <f t="shared" ca="1" si="120"/>
        <v>3.8947859791571217E-3</v>
      </c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</row>
    <row r="577" spans="1:35" x14ac:dyDescent="0.2">
      <c r="A577" s="17"/>
      <c r="B577" s="17"/>
      <c r="C577" s="120"/>
      <c r="D577" s="121">
        <f t="shared" si="108"/>
        <v>0</v>
      </c>
      <c r="E577" s="121">
        <f t="shared" si="108"/>
        <v>0</v>
      </c>
      <c r="F577" s="34">
        <f t="shared" si="109"/>
        <v>0</v>
      </c>
      <c r="G577" s="34">
        <f t="shared" si="109"/>
        <v>0</v>
      </c>
      <c r="H577" s="34">
        <f t="shared" si="110"/>
        <v>0</v>
      </c>
      <c r="I577" s="34">
        <f t="shared" si="111"/>
        <v>0</v>
      </c>
      <c r="J577" s="34">
        <f t="shared" si="112"/>
        <v>0</v>
      </c>
      <c r="K577" s="34">
        <f t="shared" si="113"/>
        <v>0</v>
      </c>
      <c r="L577" s="34">
        <f t="shared" si="114"/>
        <v>0</v>
      </c>
      <c r="M577" s="34">
        <f t="shared" ca="1" si="119"/>
        <v>-3.8947859791571217E-3</v>
      </c>
      <c r="N577" s="34">
        <f t="shared" ca="1" si="115"/>
        <v>0</v>
      </c>
      <c r="O577" s="122">
        <f t="shared" ca="1" si="116"/>
        <v>0</v>
      </c>
      <c r="P577" s="34">
        <f t="shared" ca="1" si="117"/>
        <v>0</v>
      </c>
      <c r="Q577" s="34">
        <f t="shared" ca="1" si="118"/>
        <v>0</v>
      </c>
      <c r="R577" s="17">
        <f t="shared" ca="1" si="120"/>
        <v>3.8947859791571217E-3</v>
      </c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</row>
    <row r="578" spans="1:35" x14ac:dyDescent="0.2">
      <c r="A578" s="17"/>
      <c r="B578" s="17"/>
      <c r="C578" s="120"/>
      <c r="D578" s="121">
        <f t="shared" si="108"/>
        <v>0</v>
      </c>
      <c r="E578" s="121">
        <f t="shared" si="108"/>
        <v>0</v>
      </c>
      <c r="F578" s="34">
        <f t="shared" si="109"/>
        <v>0</v>
      </c>
      <c r="G578" s="34">
        <f t="shared" si="109"/>
        <v>0</v>
      </c>
      <c r="H578" s="34">
        <f t="shared" si="110"/>
        <v>0</v>
      </c>
      <c r="I578" s="34">
        <f t="shared" si="111"/>
        <v>0</v>
      </c>
      <c r="J578" s="34">
        <f t="shared" si="112"/>
        <v>0</v>
      </c>
      <c r="K578" s="34">
        <f t="shared" si="113"/>
        <v>0</v>
      </c>
      <c r="L578" s="34">
        <f t="shared" si="114"/>
        <v>0</v>
      </c>
      <c r="M578" s="34">
        <f t="shared" ca="1" si="119"/>
        <v>-3.8947859791571217E-3</v>
      </c>
      <c r="N578" s="34">
        <f t="shared" ca="1" si="115"/>
        <v>0</v>
      </c>
      <c r="O578" s="122">
        <f t="shared" ca="1" si="116"/>
        <v>0</v>
      </c>
      <c r="P578" s="34">
        <f t="shared" ca="1" si="117"/>
        <v>0</v>
      </c>
      <c r="Q578" s="34">
        <f t="shared" ca="1" si="118"/>
        <v>0</v>
      </c>
      <c r="R578" s="17">
        <f t="shared" ca="1" si="120"/>
        <v>3.8947859791571217E-3</v>
      </c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</row>
    <row r="579" spans="1:35" x14ac:dyDescent="0.2">
      <c r="A579" s="17"/>
      <c r="B579" s="17"/>
      <c r="C579" s="120"/>
      <c r="D579" s="121">
        <f t="shared" si="108"/>
        <v>0</v>
      </c>
      <c r="E579" s="121">
        <f t="shared" si="108"/>
        <v>0</v>
      </c>
      <c r="F579" s="34">
        <f t="shared" si="109"/>
        <v>0</v>
      </c>
      <c r="G579" s="34">
        <f t="shared" si="109"/>
        <v>0</v>
      </c>
      <c r="H579" s="34">
        <f t="shared" si="110"/>
        <v>0</v>
      </c>
      <c r="I579" s="34">
        <f t="shared" si="111"/>
        <v>0</v>
      </c>
      <c r="J579" s="34">
        <f t="shared" si="112"/>
        <v>0</v>
      </c>
      <c r="K579" s="34">
        <f t="shared" si="113"/>
        <v>0</v>
      </c>
      <c r="L579" s="34">
        <f t="shared" si="114"/>
        <v>0</v>
      </c>
      <c r="M579" s="34">
        <f t="shared" ca="1" si="119"/>
        <v>-3.8947859791571217E-3</v>
      </c>
      <c r="N579" s="34">
        <f t="shared" ca="1" si="115"/>
        <v>0</v>
      </c>
      <c r="O579" s="122">
        <f t="shared" ca="1" si="116"/>
        <v>0</v>
      </c>
      <c r="P579" s="34">
        <f t="shared" ca="1" si="117"/>
        <v>0</v>
      </c>
      <c r="Q579" s="34">
        <f t="shared" ca="1" si="118"/>
        <v>0</v>
      </c>
      <c r="R579" s="17">
        <f t="shared" ca="1" si="120"/>
        <v>3.8947859791571217E-3</v>
      </c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</row>
    <row r="580" spans="1:35" x14ac:dyDescent="0.2">
      <c r="A580" s="17"/>
      <c r="B580" s="17"/>
      <c r="C580" s="120"/>
      <c r="D580" s="121">
        <f t="shared" si="108"/>
        <v>0</v>
      </c>
      <c r="E580" s="121">
        <f t="shared" si="108"/>
        <v>0</v>
      </c>
      <c r="F580" s="34">
        <f t="shared" si="109"/>
        <v>0</v>
      </c>
      <c r="G580" s="34">
        <f t="shared" si="109"/>
        <v>0</v>
      </c>
      <c r="H580" s="34">
        <f t="shared" si="110"/>
        <v>0</v>
      </c>
      <c r="I580" s="34">
        <f t="shared" si="111"/>
        <v>0</v>
      </c>
      <c r="J580" s="34">
        <f t="shared" si="112"/>
        <v>0</v>
      </c>
      <c r="K580" s="34">
        <f t="shared" si="113"/>
        <v>0</v>
      </c>
      <c r="L580" s="34">
        <f t="shared" si="114"/>
        <v>0</v>
      </c>
      <c r="M580" s="34">
        <f t="shared" ca="1" si="119"/>
        <v>-3.8947859791571217E-3</v>
      </c>
      <c r="N580" s="34">
        <f t="shared" ca="1" si="115"/>
        <v>0</v>
      </c>
      <c r="O580" s="122">
        <f t="shared" ca="1" si="116"/>
        <v>0</v>
      </c>
      <c r="P580" s="34">
        <f t="shared" ca="1" si="117"/>
        <v>0</v>
      </c>
      <c r="Q580" s="34">
        <f t="shared" ca="1" si="118"/>
        <v>0</v>
      </c>
      <c r="R580" s="17">
        <f t="shared" ca="1" si="120"/>
        <v>3.8947859791571217E-3</v>
      </c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</row>
    <row r="581" spans="1:35" x14ac:dyDescent="0.2">
      <c r="A581" s="17"/>
      <c r="B581" s="17"/>
      <c r="C581" s="120"/>
      <c r="D581" s="121">
        <f t="shared" si="108"/>
        <v>0</v>
      </c>
      <c r="E581" s="121">
        <f t="shared" si="108"/>
        <v>0</v>
      </c>
      <c r="F581" s="34">
        <f t="shared" si="109"/>
        <v>0</v>
      </c>
      <c r="G581" s="34">
        <f t="shared" si="109"/>
        <v>0</v>
      </c>
      <c r="H581" s="34">
        <f t="shared" si="110"/>
        <v>0</v>
      </c>
      <c r="I581" s="34">
        <f t="shared" si="111"/>
        <v>0</v>
      </c>
      <c r="J581" s="34">
        <f t="shared" si="112"/>
        <v>0</v>
      </c>
      <c r="K581" s="34">
        <f t="shared" si="113"/>
        <v>0</v>
      </c>
      <c r="L581" s="34">
        <f t="shared" si="114"/>
        <v>0</v>
      </c>
      <c r="M581" s="34">
        <f t="shared" ca="1" si="119"/>
        <v>-3.8947859791571217E-3</v>
      </c>
      <c r="N581" s="34">
        <f t="shared" ca="1" si="115"/>
        <v>0</v>
      </c>
      <c r="O581" s="122">
        <f t="shared" ca="1" si="116"/>
        <v>0</v>
      </c>
      <c r="P581" s="34">
        <f t="shared" ca="1" si="117"/>
        <v>0</v>
      </c>
      <c r="Q581" s="34">
        <f t="shared" ca="1" si="118"/>
        <v>0</v>
      </c>
      <c r="R581" s="17">
        <f t="shared" ca="1" si="120"/>
        <v>3.8947859791571217E-3</v>
      </c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</row>
    <row r="582" spans="1:35" x14ac:dyDescent="0.2">
      <c r="A582" s="17"/>
      <c r="B582" s="17"/>
      <c r="C582" s="120"/>
      <c r="D582" s="121">
        <f t="shared" si="108"/>
        <v>0</v>
      </c>
      <c r="E582" s="121">
        <f t="shared" si="108"/>
        <v>0</v>
      </c>
      <c r="F582" s="34">
        <f t="shared" si="109"/>
        <v>0</v>
      </c>
      <c r="G582" s="34">
        <f t="shared" si="109"/>
        <v>0</v>
      </c>
      <c r="H582" s="34">
        <f t="shared" si="110"/>
        <v>0</v>
      </c>
      <c r="I582" s="34">
        <f t="shared" si="111"/>
        <v>0</v>
      </c>
      <c r="J582" s="34">
        <f t="shared" si="112"/>
        <v>0</v>
      </c>
      <c r="K582" s="34">
        <f t="shared" si="113"/>
        <v>0</v>
      </c>
      <c r="L582" s="34">
        <f t="shared" si="114"/>
        <v>0</v>
      </c>
      <c r="M582" s="34">
        <f t="shared" ca="1" si="119"/>
        <v>-3.8947859791571217E-3</v>
      </c>
      <c r="N582" s="34">
        <f t="shared" ca="1" si="115"/>
        <v>0</v>
      </c>
      <c r="O582" s="122">
        <f t="shared" ca="1" si="116"/>
        <v>0</v>
      </c>
      <c r="P582" s="34">
        <f t="shared" ca="1" si="117"/>
        <v>0</v>
      </c>
      <c r="Q582" s="34">
        <f t="shared" ca="1" si="118"/>
        <v>0</v>
      </c>
      <c r="R582" s="17">
        <f t="shared" ca="1" si="120"/>
        <v>3.8947859791571217E-3</v>
      </c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</row>
    <row r="583" spans="1:35" x14ac:dyDescent="0.2">
      <c r="A583" s="17"/>
      <c r="B583" s="17"/>
      <c r="C583" s="120"/>
      <c r="D583" s="121">
        <f t="shared" si="108"/>
        <v>0</v>
      </c>
      <c r="E583" s="121">
        <f t="shared" si="108"/>
        <v>0</v>
      </c>
      <c r="F583" s="34">
        <f t="shared" si="109"/>
        <v>0</v>
      </c>
      <c r="G583" s="34">
        <f t="shared" si="109"/>
        <v>0</v>
      </c>
      <c r="H583" s="34">
        <f t="shared" si="110"/>
        <v>0</v>
      </c>
      <c r="I583" s="34">
        <f t="shared" si="111"/>
        <v>0</v>
      </c>
      <c r="J583" s="34">
        <f t="shared" si="112"/>
        <v>0</v>
      </c>
      <c r="K583" s="34">
        <f t="shared" si="113"/>
        <v>0</v>
      </c>
      <c r="L583" s="34">
        <f t="shared" si="114"/>
        <v>0</v>
      </c>
      <c r="M583" s="34">
        <f t="shared" ca="1" si="119"/>
        <v>-3.8947859791571217E-3</v>
      </c>
      <c r="N583" s="34">
        <f t="shared" ca="1" si="115"/>
        <v>0</v>
      </c>
      <c r="O583" s="122">
        <f t="shared" ca="1" si="116"/>
        <v>0</v>
      </c>
      <c r="P583" s="34">
        <f t="shared" ca="1" si="117"/>
        <v>0</v>
      </c>
      <c r="Q583" s="34">
        <f t="shared" ca="1" si="118"/>
        <v>0</v>
      </c>
      <c r="R583" s="17">
        <f t="shared" ca="1" si="120"/>
        <v>3.8947859791571217E-3</v>
      </c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</row>
    <row r="584" spans="1:35" x14ac:dyDescent="0.2">
      <c r="A584" s="17"/>
      <c r="B584" s="17"/>
      <c r="C584" s="120"/>
      <c r="D584" s="121">
        <f t="shared" si="108"/>
        <v>0</v>
      </c>
      <c r="E584" s="121">
        <f t="shared" si="108"/>
        <v>0</v>
      </c>
      <c r="F584" s="34">
        <f t="shared" si="109"/>
        <v>0</v>
      </c>
      <c r="G584" s="34">
        <f t="shared" si="109"/>
        <v>0</v>
      </c>
      <c r="H584" s="34">
        <f t="shared" si="110"/>
        <v>0</v>
      </c>
      <c r="I584" s="34">
        <f t="shared" si="111"/>
        <v>0</v>
      </c>
      <c r="J584" s="34">
        <f t="shared" si="112"/>
        <v>0</v>
      </c>
      <c r="K584" s="34">
        <f t="shared" si="113"/>
        <v>0</v>
      </c>
      <c r="L584" s="34">
        <f t="shared" si="114"/>
        <v>0</v>
      </c>
      <c r="M584" s="34">
        <f t="shared" ca="1" si="119"/>
        <v>-3.8947859791571217E-3</v>
      </c>
      <c r="N584" s="34">
        <f t="shared" ca="1" si="115"/>
        <v>0</v>
      </c>
      <c r="O584" s="122">
        <f t="shared" ca="1" si="116"/>
        <v>0</v>
      </c>
      <c r="P584" s="34">
        <f t="shared" ca="1" si="117"/>
        <v>0</v>
      </c>
      <c r="Q584" s="34">
        <f t="shared" ca="1" si="118"/>
        <v>0</v>
      </c>
      <c r="R584" s="17">
        <f t="shared" ca="1" si="120"/>
        <v>3.8947859791571217E-3</v>
      </c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</row>
    <row r="585" spans="1:35" x14ac:dyDescent="0.2">
      <c r="A585" s="17"/>
      <c r="B585" s="17"/>
      <c r="C585" s="120"/>
      <c r="D585" s="121">
        <f t="shared" si="108"/>
        <v>0</v>
      </c>
      <c r="E585" s="121">
        <f t="shared" si="108"/>
        <v>0</v>
      </c>
      <c r="F585" s="34">
        <f t="shared" si="109"/>
        <v>0</v>
      </c>
      <c r="G585" s="34">
        <f t="shared" si="109"/>
        <v>0</v>
      </c>
      <c r="H585" s="34">
        <f t="shared" si="110"/>
        <v>0</v>
      </c>
      <c r="I585" s="34">
        <f t="shared" si="111"/>
        <v>0</v>
      </c>
      <c r="J585" s="34">
        <f t="shared" si="112"/>
        <v>0</v>
      </c>
      <c r="K585" s="34">
        <f t="shared" si="113"/>
        <v>0</v>
      </c>
      <c r="L585" s="34">
        <f t="shared" si="114"/>
        <v>0</v>
      </c>
      <c r="M585" s="34">
        <f t="shared" ca="1" si="119"/>
        <v>-3.8947859791571217E-3</v>
      </c>
      <c r="N585" s="34">
        <f t="shared" ca="1" si="115"/>
        <v>0</v>
      </c>
      <c r="O585" s="122">
        <f t="shared" ca="1" si="116"/>
        <v>0</v>
      </c>
      <c r="P585" s="34">
        <f t="shared" ca="1" si="117"/>
        <v>0</v>
      </c>
      <c r="Q585" s="34">
        <f t="shared" ca="1" si="118"/>
        <v>0</v>
      </c>
      <c r="R585" s="17">
        <f t="shared" ca="1" si="120"/>
        <v>3.8947859791571217E-3</v>
      </c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</row>
    <row r="586" spans="1:35" x14ac:dyDescent="0.2">
      <c r="A586" s="17"/>
      <c r="B586" s="17"/>
      <c r="C586" s="120"/>
      <c r="D586" s="121">
        <f t="shared" si="108"/>
        <v>0</v>
      </c>
      <c r="E586" s="121">
        <f t="shared" si="108"/>
        <v>0</v>
      </c>
      <c r="F586" s="34">
        <f t="shared" si="109"/>
        <v>0</v>
      </c>
      <c r="G586" s="34">
        <f t="shared" si="109"/>
        <v>0</v>
      </c>
      <c r="H586" s="34">
        <f t="shared" si="110"/>
        <v>0</v>
      </c>
      <c r="I586" s="34">
        <f t="shared" si="111"/>
        <v>0</v>
      </c>
      <c r="J586" s="34">
        <f t="shared" si="112"/>
        <v>0</v>
      </c>
      <c r="K586" s="34">
        <f t="shared" si="113"/>
        <v>0</v>
      </c>
      <c r="L586" s="34">
        <f t="shared" si="114"/>
        <v>0</v>
      </c>
      <c r="M586" s="34">
        <f t="shared" ca="1" si="119"/>
        <v>-3.8947859791571217E-3</v>
      </c>
      <c r="N586" s="34">
        <f t="shared" ca="1" si="115"/>
        <v>0</v>
      </c>
      <c r="O586" s="122">
        <f t="shared" ca="1" si="116"/>
        <v>0</v>
      </c>
      <c r="P586" s="34">
        <f t="shared" ca="1" si="117"/>
        <v>0</v>
      </c>
      <c r="Q586" s="34">
        <f t="shared" ca="1" si="118"/>
        <v>0</v>
      </c>
      <c r="R586" s="17">
        <f t="shared" ca="1" si="120"/>
        <v>3.8947859791571217E-3</v>
      </c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</row>
    <row r="587" spans="1:35" x14ac:dyDescent="0.2">
      <c r="A587" s="17"/>
      <c r="B587" s="17"/>
      <c r="C587" s="120"/>
      <c r="D587" s="121">
        <f t="shared" si="108"/>
        <v>0</v>
      </c>
      <c r="E587" s="121">
        <f t="shared" si="108"/>
        <v>0</v>
      </c>
      <c r="F587" s="34">
        <f t="shared" si="109"/>
        <v>0</v>
      </c>
      <c r="G587" s="34">
        <f t="shared" si="109"/>
        <v>0</v>
      </c>
      <c r="H587" s="34">
        <f t="shared" si="110"/>
        <v>0</v>
      </c>
      <c r="I587" s="34">
        <f t="shared" si="111"/>
        <v>0</v>
      </c>
      <c r="J587" s="34">
        <f t="shared" si="112"/>
        <v>0</v>
      </c>
      <c r="K587" s="34">
        <f t="shared" si="113"/>
        <v>0</v>
      </c>
      <c r="L587" s="34">
        <f t="shared" si="114"/>
        <v>0</v>
      </c>
      <c r="M587" s="34">
        <f t="shared" ca="1" si="119"/>
        <v>-3.8947859791571217E-3</v>
      </c>
      <c r="N587" s="34">
        <f t="shared" ca="1" si="115"/>
        <v>0</v>
      </c>
      <c r="O587" s="122">
        <f t="shared" ca="1" si="116"/>
        <v>0</v>
      </c>
      <c r="P587" s="34">
        <f t="shared" ca="1" si="117"/>
        <v>0</v>
      </c>
      <c r="Q587" s="34">
        <f t="shared" ca="1" si="118"/>
        <v>0</v>
      </c>
      <c r="R587" s="17">
        <f t="shared" ca="1" si="120"/>
        <v>3.8947859791571217E-3</v>
      </c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</row>
    <row r="588" spans="1:35" x14ac:dyDescent="0.2">
      <c r="A588" s="17"/>
      <c r="B588" s="17"/>
      <c r="C588" s="120"/>
      <c r="D588" s="121">
        <f t="shared" si="108"/>
        <v>0</v>
      </c>
      <c r="E588" s="121">
        <f t="shared" si="108"/>
        <v>0</v>
      </c>
      <c r="F588" s="34">
        <f t="shared" si="109"/>
        <v>0</v>
      </c>
      <c r="G588" s="34">
        <f t="shared" si="109"/>
        <v>0</v>
      </c>
      <c r="H588" s="34">
        <f t="shared" si="110"/>
        <v>0</v>
      </c>
      <c r="I588" s="34">
        <f t="shared" si="111"/>
        <v>0</v>
      </c>
      <c r="J588" s="34">
        <f t="shared" si="112"/>
        <v>0</v>
      </c>
      <c r="K588" s="34">
        <f t="shared" si="113"/>
        <v>0</v>
      </c>
      <c r="L588" s="34">
        <f t="shared" si="114"/>
        <v>0</v>
      </c>
      <c r="M588" s="34">
        <f t="shared" ca="1" si="119"/>
        <v>-3.8947859791571217E-3</v>
      </c>
      <c r="N588" s="34">
        <f t="shared" ca="1" si="115"/>
        <v>0</v>
      </c>
      <c r="O588" s="122">
        <f t="shared" ca="1" si="116"/>
        <v>0</v>
      </c>
      <c r="P588" s="34">
        <f t="shared" ca="1" si="117"/>
        <v>0</v>
      </c>
      <c r="Q588" s="34">
        <f t="shared" ca="1" si="118"/>
        <v>0</v>
      </c>
      <c r="R588" s="17">
        <f t="shared" ca="1" si="120"/>
        <v>3.8947859791571217E-3</v>
      </c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</row>
    <row r="589" spans="1:35" x14ac:dyDescent="0.2">
      <c r="A589" s="17"/>
      <c r="B589" s="17"/>
      <c r="C589" s="120"/>
      <c r="D589" s="121">
        <f t="shared" si="108"/>
        <v>0</v>
      </c>
      <c r="E589" s="121">
        <f t="shared" si="108"/>
        <v>0</v>
      </c>
      <c r="F589" s="34">
        <f t="shared" si="109"/>
        <v>0</v>
      </c>
      <c r="G589" s="34">
        <f t="shared" si="109"/>
        <v>0</v>
      </c>
      <c r="H589" s="34">
        <f t="shared" si="110"/>
        <v>0</v>
      </c>
      <c r="I589" s="34">
        <f t="shared" si="111"/>
        <v>0</v>
      </c>
      <c r="J589" s="34">
        <f t="shared" si="112"/>
        <v>0</v>
      </c>
      <c r="K589" s="34">
        <f t="shared" si="113"/>
        <v>0</v>
      </c>
      <c r="L589" s="34">
        <f t="shared" si="114"/>
        <v>0</v>
      </c>
      <c r="M589" s="34">
        <f t="shared" ca="1" si="119"/>
        <v>-3.8947859791571217E-3</v>
      </c>
      <c r="N589" s="34">
        <f t="shared" ca="1" si="115"/>
        <v>0</v>
      </c>
      <c r="O589" s="122">
        <f t="shared" ca="1" si="116"/>
        <v>0</v>
      </c>
      <c r="P589" s="34">
        <f t="shared" ca="1" si="117"/>
        <v>0</v>
      </c>
      <c r="Q589" s="34">
        <f t="shared" ca="1" si="118"/>
        <v>0</v>
      </c>
      <c r="R589" s="17">
        <f t="shared" ca="1" si="120"/>
        <v>3.8947859791571217E-3</v>
      </c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</row>
    <row r="590" spans="1:35" x14ac:dyDescent="0.2">
      <c r="A590" s="17"/>
      <c r="B590" s="17"/>
      <c r="C590" s="120"/>
      <c r="D590" s="121">
        <f t="shared" ref="D590:E653" si="121">A590/A$18</f>
        <v>0</v>
      </c>
      <c r="E590" s="121">
        <f t="shared" si="121"/>
        <v>0</v>
      </c>
      <c r="F590" s="34">
        <f t="shared" ref="F590:G653" si="122">$C590*D590</f>
        <v>0</v>
      </c>
      <c r="G590" s="34">
        <f t="shared" si="122"/>
        <v>0</v>
      </c>
      <c r="H590" s="34">
        <f t="shared" si="110"/>
        <v>0</v>
      </c>
      <c r="I590" s="34">
        <f t="shared" si="111"/>
        <v>0</v>
      </c>
      <c r="J590" s="34">
        <f t="shared" si="112"/>
        <v>0</v>
      </c>
      <c r="K590" s="34">
        <f t="shared" si="113"/>
        <v>0</v>
      </c>
      <c r="L590" s="34">
        <f t="shared" si="114"/>
        <v>0</v>
      </c>
      <c r="M590" s="34">
        <f t="shared" ca="1" si="119"/>
        <v>-3.8947859791571217E-3</v>
      </c>
      <c r="N590" s="34">
        <f t="shared" ca="1" si="115"/>
        <v>0</v>
      </c>
      <c r="O590" s="122">
        <f t="shared" ca="1" si="116"/>
        <v>0</v>
      </c>
      <c r="P590" s="34">
        <f t="shared" ca="1" si="117"/>
        <v>0</v>
      </c>
      <c r="Q590" s="34">
        <f t="shared" ca="1" si="118"/>
        <v>0</v>
      </c>
      <c r="R590" s="17">
        <f t="shared" ca="1" si="120"/>
        <v>3.8947859791571217E-3</v>
      </c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</row>
    <row r="591" spans="1:35" x14ac:dyDescent="0.2">
      <c r="A591" s="17"/>
      <c r="B591" s="17"/>
      <c r="C591" s="120"/>
      <c r="D591" s="121">
        <f t="shared" si="121"/>
        <v>0</v>
      </c>
      <c r="E591" s="121">
        <f t="shared" si="121"/>
        <v>0</v>
      </c>
      <c r="F591" s="34">
        <f t="shared" si="122"/>
        <v>0</v>
      </c>
      <c r="G591" s="34">
        <f t="shared" si="122"/>
        <v>0</v>
      </c>
      <c r="H591" s="34">
        <f t="shared" ref="H591:H654" si="123">C591*D591*D591</f>
        <v>0</v>
      </c>
      <c r="I591" s="34">
        <f t="shared" ref="I591:I654" si="124">C591*D591*D591*D591</f>
        <v>0</v>
      </c>
      <c r="J591" s="34">
        <f t="shared" ref="J591:J654" si="125">C591*D591*D591*D591*D591</f>
        <v>0</v>
      </c>
      <c r="K591" s="34">
        <f t="shared" ref="K591:K654" si="126">C591*E591*D591</f>
        <v>0</v>
      </c>
      <c r="L591" s="34">
        <f t="shared" ref="L591:L654" si="127">C591*E591*D591*D591</f>
        <v>0</v>
      </c>
      <c r="M591" s="34">
        <f t="shared" ca="1" si="119"/>
        <v>-3.8947859791571217E-3</v>
      </c>
      <c r="N591" s="34">
        <f t="shared" ref="N591:N654" ca="1" si="128">C591*(M591-E591)^2</f>
        <v>0</v>
      </c>
      <c r="O591" s="122">
        <f t="shared" ref="O591:O654" ca="1" si="129">(C591*O$1-O$2*F591+O$3*H591)^2</f>
        <v>0</v>
      </c>
      <c r="P591" s="34">
        <f t="shared" ref="P591:P654" ca="1" si="130">(-C591*O$2+O$4*F591-O$5*H591)^2</f>
        <v>0</v>
      </c>
      <c r="Q591" s="34">
        <f t="shared" ref="Q591:Q654" ca="1" si="131">+(C591*O$3-F591*O$5+H591*O$6)^2</f>
        <v>0</v>
      </c>
      <c r="R591" s="17">
        <f t="shared" ca="1" si="120"/>
        <v>3.8947859791571217E-3</v>
      </c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</row>
    <row r="592" spans="1:35" x14ac:dyDescent="0.2">
      <c r="A592" s="17"/>
      <c r="B592" s="17"/>
      <c r="C592" s="120"/>
      <c r="D592" s="121">
        <f t="shared" si="121"/>
        <v>0</v>
      </c>
      <c r="E592" s="121">
        <f t="shared" si="121"/>
        <v>0</v>
      </c>
      <c r="F592" s="34">
        <f t="shared" si="122"/>
        <v>0</v>
      </c>
      <c r="G592" s="34">
        <f t="shared" si="122"/>
        <v>0</v>
      </c>
      <c r="H592" s="34">
        <f t="shared" si="123"/>
        <v>0</v>
      </c>
      <c r="I592" s="34">
        <f t="shared" si="124"/>
        <v>0</v>
      </c>
      <c r="J592" s="34">
        <f t="shared" si="125"/>
        <v>0</v>
      </c>
      <c r="K592" s="34">
        <f t="shared" si="126"/>
        <v>0</v>
      </c>
      <c r="L592" s="34">
        <f t="shared" si="127"/>
        <v>0</v>
      </c>
      <c r="M592" s="34">
        <f t="shared" ca="1" si="119"/>
        <v>-3.8947859791571217E-3</v>
      </c>
      <c r="N592" s="34">
        <f t="shared" ca="1" si="128"/>
        <v>0</v>
      </c>
      <c r="O592" s="122">
        <f t="shared" ca="1" si="129"/>
        <v>0</v>
      </c>
      <c r="P592" s="34">
        <f t="shared" ca="1" si="130"/>
        <v>0</v>
      </c>
      <c r="Q592" s="34">
        <f t="shared" ca="1" si="131"/>
        <v>0</v>
      </c>
      <c r="R592" s="17">
        <f t="shared" ca="1" si="120"/>
        <v>3.8947859791571217E-3</v>
      </c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</row>
    <row r="593" spans="1:35" x14ac:dyDescent="0.2">
      <c r="A593" s="17"/>
      <c r="B593" s="17"/>
      <c r="C593" s="120"/>
      <c r="D593" s="121">
        <f t="shared" si="121"/>
        <v>0</v>
      </c>
      <c r="E593" s="121">
        <f t="shared" si="121"/>
        <v>0</v>
      </c>
      <c r="F593" s="34">
        <f t="shared" si="122"/>
        <v>0</v>
      </c>
      <c r="G593" s="34">
        <f t="shared" si="122"/>
        <v>0</v>
      </c>
      <c r="H593" s="34">
        <f t="shared" si="123"/>
        <v>0</v>
      </c>
      <c r="I593" s="34">
        <f t="shared" si="124"/>
        <v>0</v>
      </c>
      <c r="J593" s="34">
        <f t="shared" si="125"/>
        <v>0</v>
      </c>
      <c r="K593" s="34">
        <f t="shared" si="126"/>
        <v>0</v>
      </c>
      <c r="L593" s="34">
        <f t="shared" si="127"/>
        <v>0</v>
      </c>
      <c r="M593" s="34">
        <f t="shared" ca="1" si="119"/>
        <v>-3.8947859791571217E-3</v>
      </c>
      <c r="N593" s="34">
        <f t="shared" ca="1" si="128"/>
        <v>0</v>
      </c>
      <c r="O593" s="122">
        <f t="shared" ca="1" si="129"/>
        <v>0</v>
      </c>
      <c r="P593" s="34">
        <f t="shared" ca="1" si="130"/>
        <v>0</v>
      </c>
      <c r="Q593" s="34">
        <f t="shared" ca="1" si="131"/>
        <v>0</v>
      </c>
      <c r="R593" s="17">
        <f t="shared" ca="1" si="120"/>
        <v>3.8947859791571217E-3</v>
      </c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</row>
    <row r="594" spans="1:35" x14ac:dyDescent="0.2">
      <c r="A594" s="17"/>
      <c r="B594" s="17"/>
      <c r="C594" s="120"/>
      <c r="D594" s="121">
        <f t="shared" si="121"/>
        <v>0</v>
      </c>
      <c r="E594" s="121">
        <f t="shared" si="121"/>
        <v>0</v>
      </c>
      <c r="F594" s="34">
        <f t="shared" si="122"/>
        <v>0</v>
      </c>
      <c r="G594" s="34">
        <f t="shared" si="122"/>
        <v>0</v>
      </c>
      <c r="H594" s="34">
        <f t="shared" si="123"/>
        <v>0</v>
      </c>
      <c r="I594" s="34">
        <f t="shared" si="124"/>
        <v>0</v>
      </c>
      <c r="J594" s="34">
        <f t="shared" si="125"/>
        <v>0</v>
      </c>
      <c r="K594" s="34">
        <f t="shared" si="126"/>
        <v>0</v>
      </c>
      <c r="L594" s="34">
        <f t="shared" si="127"/>
        <v>0</v>
      </c>
      <c r="M594" s="34">
        <f t="shared" ca="1" si="119"/>
        <v>-3.8947859791571217E-3</v>
      </c>
      <c r="N594" s="34">
        <f t="shared" ca="1" si="128"/>
        <v>0</v>
      </c>
      <c r="O594" s="122">
        <f t="shared" ca="1" si="129"/>
        <v>0</v>
      </c>
      <c r="P594" s="34">
        <f t="shared" ca="1" si="130"/>
        <v>0</v>
      </c>
      <c r="Q594" s="34">
        <f t="shared" ca="1" si="131"/>
        <v>0</v>
      </c>
      <c r="R594" s="17">
        <f t="shared" ca="1" si="120"/>
        <v>3.8947859791571217E-3</v>
      </c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</row>
    <row r="595" spans="1:35" x14ac:dyDescent="0.2">
      <c r="A595" s="17"/>
      <c r="B595" s="17"/>
      <c r="C595" s="120"/>
      <c r="D595" s="121">
        <f t="shared" si="121"/>
        <v>0</v>
      </c>
      <c r="E595" s="121">
        <f t="shared" si="121"/>
        <v>0</v>
      </c>
      <c r="F595" s="34">
        <f t="shared" si="122"/>
        <v>0</v>
      </c>
      <c r="G595" s="34">
        <f t="shared" si="122"/>
        <v>0</v>
      </c>
      <c r="H595" s="34">
        <f t="shared" si="123"/>
        <v>0</v>
      </c>
      <c r="I595" s="34">
        <f t="shared" si="124"/>
        <v>0</v>
      </c>
      <c r="J595" s="34">
        <f t="shared" si="125"/>
        <v>0</v>
      </c>
      <c r="K595" s="34">
        <f t="shared" si="126"/>
        <v>0</v>
      </c>
      <c r="L595" s="34">
        <f t="shared" si="127"/>
        <v>0</v>
      </c>
      <c r="M595" s="34">
        <f t="shared" ca="1" si="119"/>
        <v>-3.8947859791571217E-3</v>
      </c>
      <c r="N595" s="34">
        <f t="shared" ca="1" si="128"/>
        <v>0</v>
      </c>
      <c r="O595" s="122">
        <f t="shared" ca="1" si="129"/>
        <v>0</v>
      </c>
      <c r="P595" s="34">
        <f t="shared" ca="1" si="130"/>
        <v>0</v>
      </c>
      <c r="Q595" s="34">
        <f t="shared" ca="1" si="131"/>
        <v>0</v>
      </c>
      <c r="R595" s="17">
        <f t="shared" ca="1" si="120"/>
        <v>3.8947859791571217E-3</v>
      </c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</row>
    <row r="596" spans="1:35" x14ac:dyDescent="0.2">
      <c r="A596" s="17"/>
      <c r="B596" s="17"/>
      <c r="C596" s="120"/>
      <c r="D596" s="121">
        <f t="shared" si="121"/>
        <v>0</v>
      </c>
      <c r="E596" s="121">
        <f t="shared" si="121"/>
        <v>0</v>
      </c>
      <c r="F596" s="34">
        <f t="shared" si="122"/>
        <v>0</v>
      </c>
      <c r="G596" s="34">
        <f t="shared" si="122"/>
        <v>0</v>
      </c>
      <c r="H596" s="34">
        <f t="shared" si="123"/>
        <v>0</v>
      </c>
      <c r="I596" s="34">
        <f t="shared" si="124"/>
        <v>0</v>
      </c>
      <c r="J596" s="34">
        <f t="shared" si="125"/>
        <v>0</v>
      </c>
      <c r="K596" s="34">
        <f t="shared" si="126"/>
        <v>0</v>
      </c>
      <c r="L596" s="34">
        <f t="shared" si="127"/>
        <v>0</v>
      </c>
      <c r="M596" s="34">
        <f t="shared" ref="M596:M659" ca="1" si="132">+E$4+E$5*D596+E$6*D596^2</f>
        <v>-3.8947859791571217E-3</v>
      </c>
      <c r="N596" s="34">
        <f t="shared" ca="1" si="128"/>
        <v>0</v>
      </c>
      <c r="O596" s="122">
        <f t="shared" ca="1" si="129"/>
        <v>0</v>
      </c>
      <c r="P596" s="34">
        <f t="shared" ca="1" si="130"/>
        <v>0</v>
      </c>
      <c r="Q596" s="34">
        <f t="shared" ca="1" si="131"/>
        <v>0</v>
      </c>
      <c r="R596" s="17">
        <f t="shared" ref="R596:R659" ca="1" si="133">+E596-M596</f>
        <v>3.8947859791571217E-3</v>
      </c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</row>
    <row r="597" spans="1:35" x14ac:dyDescent="0.2">
      <c r="A597" s="17"/>
      <c r="B597" s="17"/>
      <c r="C597" s="120"/>
      <c r="D597" s="121">
        <f t="shared" si="121"/>
        <v>0</v>
      </c>
      <c r="E597" s="121">
        <f t="shared" si="121"/>
        <v>0</v>
      </c>
      <c r="F597" s="34">
        <f t="shared" si="122"/>
        <v>0</v>
      </c>
      <c r="G597" s="34">
        <f t="shared" si="122"/>
        <v>0</v>
      </c>
      <c r="H597" s="34">
        <f t="shared" si="123"/>
        <v>0</v>
      </c>
      <c r="I597" s="34">
        <f t="shared" si="124"/>
        <v>0</v>
      </c>
      <c r="J597" s="34">
        <f t="shared" si="125"/>
        <v>0</v>
      </c>
      <c r="K597" s="34">
        <f t="shared" si="126"/>
        <v>0</v>
      </c>
      <c r="L597" s="34">
        <f t="shared" si="127"/>
        <v>0</v>
      </c>
      <c r="M597" s="34">
        <f t="shared" ca="1" si="132"/>
        <v>-3.8947859791571217E-3</v>
      </c>
      <c r="N597" s="34">
        <f t="shared" ca="1" si="128"/>
        <v>0</v>
      </c>
      <c r="O597" s="122">
        <f t="shared" ca="1" si="129"/>
        <v>0</v>
      </c>
      <c r="P597" s="34">
        <f t="shared" ca="1" si="130"/>
        <v>0</v>
      </c>
      <c r="Q597" s="34">
        <f t="shared" ca="1" si="131"/>
        <v>0</v>
      </c>
      <c r="R597" s="17">
        <f t="shared" ca="1" si="133"/>
        <v>3.8947859791571217E-3</v>
      </c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</row>
    <row r="598" spans="1:35" x14ac:dyDescent="0.2">
      <c r="A598" s="17"/>
      <c r="B598" s="17"/>
      <c r="C598" s="120"/>
      <c r="D598" s="121">
        <f t="shared" si="121"/>
        <v>0</v>
      </c>
      <c r="E598" s="121">
        <f t="shared" si="121"/>
        <v>0</v>
      </c>
      <c r="F598" s="34">
        <f t="shared" si="122"/>
        <v>0</v>
      </c>
      <c r="G598" s="34">
        <f t="shared" si="122"/>
        <v>0</v>
      </c>
      <c r="H598" s="34">
        <f t="shared" si="123"/>
        <v>0</v>
      </c>
      <c r="I598" s="34">
        <f t="shared" si="124"/>
        <v>0</v>
      </c>
      <c r="J598" s="34">
        <f t="shared" si="125"/>
        <v>0</v>
      </c>
      <c r="K598" s="34">
        <f t="shared" si="126"/>
        <v>0</v>
      </c>
      <c r="L598" s="34">
        <f t="shared" si="127"/>
        <v>0</v>
      </c>
      <c r="M598" s="34">
        <f t="shared" ca="1" si="132"/>
        <v>-3.8947859791571217E-3</v>
      </c>
      <c r="N598" s="34">
        <f t="shared" ca="1" si="128"/>
        <v>0</v>
      </c>
      <c r="O598" s="122">
        <f t="shared" ca="1" si="129"/>
        <v>0</v>
      </c>
      <c r="P598" s="34">
        <f t="shared" ca="1" si="130"/>
        <v>0</v>
      </c>
      <c r="Q598" s="34">
        <f t="shared" ca="1" si="131"/>
        <v>0</v>
      </c>
      <c r="R598" s="17">
        <f t="shared" ca="1" si="133"/>
        <v>3.8947859791571217E-3</v>
      </c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</row>
    <row r="599" spans="1:35" x14ac:dyDescent="0.2">
      <c r="A599" s="17"/>
      <c r="B599" s="17"/>
      <c r="C599" s="120"/>
      <c r="D599" s="121">
        <f t="shared" si="121"/>
        <v>0</v>
      </c>
      <c r="E599" s="121">
        <f t="shared" si="121"/>
        <v>0</v>
      </c>
      <c r="F599" s="34">
        <f t="shared" si="122"/>
        <v>0</v>
      </c>
      <c r="G599" s="34">
        <f t="shared" si="122"/>
        <v>0</v>
      </c>
      <c r="H599" s="34">
        <f t="shared" si="123"/>
        <v>0</v>
      </c>
      <c r="I599" s="34">
        <f t="shared" si="124"/>
        <v>0</v>
      </c>
      <c r="J599" s="34">
        <f t="shared" si="125"/>
        <v>0</v>
      </c>
      <c r="K599" s="34">
        <f t="shared" si="126"/>
        <v>0</v>
      </c>
      <c r="L599" s="34">
        <f t="shared" si="127"/>
        <v>0</v>
      </c>
      <c r="M599" s="34">
        <f t="shared" ca="1" si="132"/>
        <v>-3.8947859791571217E-3</v>
      </c>
      <c r="N599" s="34">
        <f t="shared" ca="1" si="128"/>
        <v>0</v>
      </c>
      <c r="O599" s="122">
        <f t="shared" ca="1" si="129"/>
        <v>0</v>
      </c>
      <c r="P599" s="34">
        <f t="shared" ca="1" si="130"/>
        <v>0</v>
      </c>
      <c r="Q599" s="34">
        <f t="shared" ca="1" si="131"/>
        <v>0</v>
      </c>
      <c r="R599" s="17">
        <f t="shared" ca="1" si="133"/>
        <v>3.8947859791571217E-3</v>
      </c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</row>
    <row r="600" spans="1:35" x14ac:dyDescent="0.2">
      <c r="A600" s="17"/>
      <c r="B600" s="17"/>
      <c r="C600" s="120"/>
      <c r="D600" s="121">
        <f t="shared" si="121"/>
        <v>0</v>
      </c>
      <c r="E600" s="121">
        <f t="shared" si="121"/>
        <v>0</v>
      </c>
      <c r="F600" s="34">
        <f t="shared" si="122"/>
        <v>0</v>
      </c>
      <c r="G600" s="34">
        <f t="shared" si="122"/>
        <v>0</v>
      </c>
      <c r="H600" s="34">
        <f t="shared" si="123"/>
        <v>0</v>
      </c>
      <c r="I600" s="34">
        <f t="shared" si="124"/>
        <v>0</v>
      </c>
      <c r="J600" s="34">
        <f t="shared" si="125"/>
        <v>0</v>
      </c>
      <c r="K600" s="34">
        <f t="shared" si="126"/>
        <v>0</v>
      </c>
      <c r="L600" s="34">
        <f t="shared" si="127"/>
        <v>0</v>
      </c>
      <c r="M600" s="34">
        <f t="shared" ca="1" si="132"/>
        <v>-3.8947859791571217E-3</v>
      </c>
      <c r="N600" s="34">
        <f t="shared" ca="1" si="128"/>
        <v>0</v>
      </c>
      <c r="O600" s="122">
        <f t="shared" ca="1" si="129"/>
        <v>0</v>
      </c>
      <c r="P600" s="34">
        <f t="shared" ca="1" si="130"/>
        <v>0</v>
      </c>
      <c r="Q600" s="34">
        <f t="shared" ca="1" si="131"/>
        <v>0</v>
      </c>
      <c r="R600" s="17">
        <f t="shared" ca="1" si="133"/>
        <v>3.8947859791571217E-3</v>
      </c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</row>
    <row r="601" spans="1:35" x14ac:dyDescent="0.2">
      <c r="A601" s="17"/>
      <c r="B601" s="17"/>
      <c r="C601" s="120"/>
      <c r="D601" s="121">
        <f t="shared" si="121"/>
        <v>0</v>
      </c>
      <c r="E601" s="121">
        <f t="shared" si="121"/>
        <v>0</v>
      </c>
      <c r="F601" s="34">
        <f t="shared" si="122"/>
        <v>0</v>
      </c>
      <c r="G601" s="34">
        <f t="shared" si="122"/>
        <v>0</v>
      </c>
      <c r="H601" s="34">
        <f t="shared" si="123"/>
        <v>0</v>
      </c>
      <c r="I601" s="34">
        <f t="shared" si="124"/>
        <v>0</v>
      </c>
      <c r="J601" s="34">
        <f t="shared" si="125"/>
        <v>0</v>
      </c>
      <c r="K601" s="34">
        <f t="shared" si="126"/>
        <v>0</v>
      </c>
      <c r="L601" s="34">
        <f t="shared" si="127"/>
        <v>0</v>
      </c>
      <c r="M601" s="34">
        <f t="shared" ca="1" si="132"/>
        <v>-3.8947859791571217E-3</v>
      </c>
      <c r="N601" s="34">
        <f t="shared" ca="1" si="128"/>
        <v>0</v>
      </c>
      <c r="O601" s="122">
        <f t="shared" ca="1" si="129"/>
        <v>0</v>
      </c>
      <c r="P601" s="34">
        <f t="shared" ca="1" si="130"/>
        <v>0</v>
      </c>
      <c r="Q601" s="34">
        <f t="shared" ca="1" si="131"/>
        <v>0</v>
      </c>
      <c r="R601" s="17">
        <f t="shared" ca="1" si="133"/>
        <v>3.8947859791571217E-3</v>
      </c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</row>
    <row r="602" spans="1:35" x14ac:dyDescent="0.2">
      <c r="A602" s="17"/>
      <c r="B602" s="17"/>
      <c r="C602" s="120"/>
      <c r="D602" s="121">
        <f t="shared" si="121"/>
        <v>0</v>
      </c>
      <c r="E602" s="121">
        <f t="shared" si="121"/>
        <v>0</v>
      </c>
      <c r="F602" s="34">
        <f t="shared" si="122"/>
        <v>0</v>
      </c>
      <c r="G602" s="34">
        <f t="shared" si="122"/>
        <v>0</v>
      </c>
      <c r="H602" s="34">
        <f t="shared" si="123"/>
        <v>0</v>
      </c>
      <c r="I602" s="34">
        <f t="shared" si="124"/>
        <v>0</v>
      </c>
      <c r="J602" s="34">
        <f t="shared" si="125"/>
        <v>0</v>
      </c>
      <c r="K602" s="34">
        <f t="shared" si="126"/>
        <v>0</v>
      </c>
      <c r="L602" s="34">
        <f t="shared" si="127"/>
        <v>0</v>
      </c>
      <c r="M602" s="34">
        <f t="shared" ca="1" si="132"/>
        <v>-3.8947859791571217E-3</v>
      </c>
      <c r="N602" s="34">
        <f t="shared" ca="1" si="128"/>
        <v>0</v>
      </c>
      <c r="O602" s="122">
        <f t="shared" ca="1" si="129"/>
        <v>0</v>
      </c>
      <c r="P602" s="34">
        <f t="shared" ca="1" si="130"/>
        <v>0</v>
      </c>
      <c r="Q602" s="34">
        <f t="shared" ca="1" si="131"/>
        <v>0</v>
      </c>
      <c r="R602" s="17">
        <f t="shared" ca="1" si="133"/>
        <v>3.8947859791571217E-3</v>
      </c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</row>
    <row r="603" spans="1:35" x14ac:dyDescent="0.2">
      <c r="A603" s="17"/>
      <c r="B603" s="17"/>
      <c r="C603" s="120"/>
      <c r="D603" s="121">
        <f t="shared" si="121"/>
        <v>0</v>
      </c>
      <c r="E603" s="121">
        <f t="shared" si="121"/>
        <v>0</v>
      </c>
      <c r="F603" s="34">
        <f t="shared" si="122"/>
        <v>0</v>
      </c>
      <c r="G603" s="34">
        <f t="shared" si="122"/>
        <v>0</v>
      </c>
      <c r="H603" s="34">
        <f t="shared" si="123"/>
        <v>0</v>
      </c>
      <c r="I603" s="34">
        <f t="shared" si="124"/>
        <v>0</v>
      </c>
      <c r="J603" s="34">
        <f t="shared" si="125"/>
        <v>0</v>
      </c>
      <c r="K603" s="34">
        <f t="shared" si="126"/>
        <v>0</v>
      </c>
      <c r="L603" s="34">
        <f t="shared" si="127"/>
        <v>0</v>
      </c>
      <c r="M603" s="34">
        <f t="shared" ca="1" si="132"/>
        <v>-3.8947859791571217E-3</v>
      </c>
      <c r="N603" s="34">
        <f t="shared" ca="1" si="128"/>
        <v>0</v>
      </c>
      <c r="O603" s="122">
        <f t="shared" ca="1" si="129"/>
        <v>0</v>
      </c>
      <c r="P603" s="34">
        <f t="shared" ca="1" si="130"/>
        <v>0</v>
      </c>
      <c r="Q603" s="34">
        <f t="shared" ca="1" si="131"/>
        <v>0</v>
      </c>
      <c r="R603" s="17">
        <f t="shared" ca="1" si="133"/>
        <v>3.8947859791571217E-3</v>
      </c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</row>
    <row r="604" spans="1:35" x14ac:dyDescent="0.2">
      <c r="A604" s="17"/>
      <c r="B604" s="17"/>
      <c r="C604" s="120"/>
      <c r="D604" s="121">
        <f t="shared" si="121"/>
        <v>0</v>
      </c>
      <c r="E604" s="121">
        <f t="shared" si="121"/>
        <v>0</v>
      </c>
      <c r="F604" s="34">
        <f t="shared" si="122"/>
        <v>0</v>
      </c>
      <c r="G604" s="34">
        <f t="shared" si="122"/>
        <v>0</v>
      </c>
      <c r="H604" s="34">
        <f t="shared" si="123"/>
        <v>0</v>
      </c>
      <c r="I604" s="34">
        <f t="shared" si="124"/>
        <v>0</v>
      </c>
      <c r="J604" s="34">
        <f t="shared" si="125"/>
        <v>0</v>
      </c>
      <c r="K604" s="34">
        <f t="shared" si="126"/>
        <v>0</v>
      </c>
      <c r="L604" s="34">
        <f t="shared" si="127"/>
        <v>0</v>
      </c>
      <c r="M604" s="34">
        <f t="shared" ca="1" si="132"/>
        <v>-3.8947859791571217E-3</v>
      </c>
      <c r="N604" s="34">
        <f t="shared" ca="1" si="128"/>
        <v>0</v>
      </c>
      <c r="O604" s="122">
        <f t="shared" ca="1" si="129"/>
        <v>0</v>
      </c>
      <c r="P604" s="34">
        <f t="shared" ca="1" si="130"/>
        <v>0</v>
      </c>
      <c r="Q604" s="34">
        <f t="shared" ca="1" si="131"/>
        <v>0</v>
      </c>
      <c r="R604" s="17">
        <f t="shared" ca="1" si="133"/>
        <v>3.8947859791571217E-3</v>
      </c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</row>
    <row r="605" spans="1:35" x14ac:dyDescent="0.2">
      <c r="A605" s="17"/>
      <c r="B605" s="17"/>
      <c r="C605" s="120"/>
      <c r="D605" s="121">
        <f t="shared" si="121"/>
        <v>0</v>
      </c>
      <c r="E605" s="121">
        <f t="shared" si="121"/>
        <v>0</v>
      </c>
      <c r="F605" s="34">
        <f t="shared" si="122"/>
        <v>0</v>
      </c>
      <c r="G605" s="34">
        <f t="shared" si="122"/>
        <v>0</v>
      </c>
      <c r="H605" s="34">
        <f t="shared" si="123"/>
        <v>0</v>
      </c>
      <c r="I605" s="34">
        <f t="shared" si="124"/>
        <v>0</v>
      </c>
      <c r="J605" s="34">
        <f t="shared" si="125"/>
        <v>0</v>
      </c>
      <c r="K605" s="34">
        <f t="shared" si="126"/>
        <v>0</v>
      </c>
      <c r="L605" s="34">
        <f t="shared" si="127"/>
        <v>0</v>
      </c>
      <c r="M605" s="34">
        <f t="shared" ca="1" si="132"/>
        <v>-3.8947859791571217E-3</v>
      </c>
      <c r="N605" s="34">
        <f t="shared" ca="1" si="128"/>
        <v>0</v>
      </c>
      <c r="O605" s="122">
        <f t="shared" ca="1" si="129"/>
        <v>0</v>
      </c>
      <c r="P605" s="34">
        <f t="shared" ca="1" si="130"/>
        <v>0</v>
      </c>
      <c r="Q605" s="34">
        <f t="shared" ca="1" si="131"/>
        <v>0</v>
      </c>
      <c r="R605" s="17">
        <f t="shared" ca="1" si="133"/>
        <v>3.8947859791571217E-3</v>
      </c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</row>
    <row r="606" spans="1:35" x14ac:dyDescent="0.2">
      <c r="A606" s="17"/>
      <c r="B606" s="17"/>
      <c r="C606" s="120"/>
      <c r="D606" s="121">
        <f t="shared" si="121"/>
        <v>0</v>
      </c>
      <c r="E606" s="121">
        <f t="shared" si="121"/>
        <v>0</v>
      </c>
      <c r="F606" s="34">
        <f t="shared" si="122"/>
        <v>0</v>
      </c>
      <c r="G606" s="34">
        <f t="shared" si="122"/>
        <v>0</v>
      </c>
      <c r="H606" s="34">
        <f t="shared" si="123"/>
        <v>0</v>
      </c>
      <c r="I606" s="34">
        <f t="shared" si="124"/>
        <v>0</v>
      </c>
      <c r="J606" s="34">
        <f t="shared" si="125"/>
        <v>0</v>
      </c>
      <c r="K606" s="34">
        <f t="shared" si="126"/>
        <v>0</v>
      </c>
      <c r="L606" s="34">
        <f t="shared" si="127"/>
        <v>0</v>
      </c>
      <c r="M606" s="34">
        <f t="shared" ca="1" si="132"/>
        <v>-3.8947859791571217E-3</v>
      </c>
      <c r="N606" s="34">
        <f t="shared" ca="1" si="128"/>
        <v>0</v>
      </c>
      <c r="O606" s="122">
        <f t="shared" ca="1" si="129"/>
        <v>0</v>
      </c>
      <c r="P606" s="34">
        <f t="shared" ca="1" si="130"/>
        <v>0</v>
      </c>
      <c r="Q606" s="34">
        <f t="shared" ca="1" si="131"/>
        <v>0</v>
      </c>
      <c r="R606" s="17">
        <f t="shared" ca="1" si="133"/>
        <v>3.8947859791571217E-3</v>
      </c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</row>
    <row r="607" spans="1:35" x14ac:dyDescent="0.2">
      <c r="A607" s="17"/>
      <c r="B607" s="17"/>
      <c r="C607" s="120"/>
      <c r="D607" s="121">
        <f t="shared" si="121"/>
        <v>0</v>
      </c>
      <c r="E607" s="121">
        <f t="shared" si="121"/>
        <v>0</v>
      </c>
      <c r="F607" s="34">
        <f t="shared" si="122"/>
        <v>0</v>
      </c>
      <c r="G607" s="34">
        <f t="shared" si="122"/>
        <v>0</v>
      </c>
      <c r="H607" s="34">
        <f t="shared" si="123"/>
        <v>0</v>
      </c>
      <c r="I607" s="34">
        <f t="shared" si="124"/>
        <v>0</v>
      </c>
      <c r="J607" s="34">
        <f t="shared" si="125"/>
        <v>0</v>
      </c>
      <c r="K607" s="34">
        <f t="shared" si="126"/>
        <v>0</v>
      </c>
      <c r="L607" s="34">
        <f t="shared" si="127"/>
        <v>0</v>
      </c>
      <c r="M607" s="34">
        <f t="shared" ca="1" si="132"/>
        <v>-3.8947859791571217E-3</v>
      </c>
      <c r="N607" s="34">
        <f t="shared" ca="1" si="128"/>
        <v>0</v>
      </c>
      <c r="O607" s="122">
        <f t="shared" ca="1" si="129"/>
        <v>0</v>
      </c>
      <c r="P607" s="34">
        <f t="shared" ca="1" si="130"/>
        <v>0</v>
      </c>
      <c r="Q607" s="34">
        <f t="shared" ca="1" si="131"/>
        <v>0</v>
      </c>
      <c r="R607" s="17">
        <f t="shared" ca="1" si="133"/>
        <v>3.8947859791571217E-3</v>
      </c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</row>
    <row r="608" spans="1:35" x14ac:dyDescent="0.2">
      <c r="A608" s="17"/>
      <c r="B608" s="17"/>
      <c r="C608" s="120"/>
      <c r="D608" s="121">
        <f t="shared" si="121"/>
        <v>0</v>
      </c>
      <c r="E608" s="121">
        <f t="shared" si="121"/>
        <v>0</v>
      </c>
      <c r="F608" s="34">
        <f t="shared" si="122"/>
        <v>0</v>
      </c>
      <c r="G608" s="34">
        <f t="shared" si="122"/>
        <v>0</v>
      </c>
      <c r="H608" s="34">
        <f t="shared" si="123"/>
        <v>0</v>
      </c>
      <c r="I608" s="34">
        <f t="shared" si="124"/>
        <v>0</v>
      </c>
      <c r="J608" s="34">
        <f t="shared" si="125"/>
        <v>0</v>
      </c>
      <c r="K608" s="34">
        <f t="shared" si="126"/>
        <v>0</v>
      </c>
      <c r="L608" s="34">
        <f t="shared" si="127"/>
        <v>0</v>
      </c>
      <c r="M608" s="34">
        <f t="shared" ca="1" si="132"/>
        <v>-3.8947859791571217E-3</v>
      </c>
      <c r="N608" s="34">
        <f t="shared" ca="1" si="128"/>
        <v>0</v>
      </c>
      <c r="O608" s="122">
        <f t="shared" ca="1" si="129"/>
        <v>0</v>
      </c>
      <c r="P608" s="34">
        <f t="shared" ca="1" si="130"/>
        <v>0</v>
      </c>
      <c r="Q608" s="34">
        <f t="shared" ca="1" si="131"/>
        <v>0</v>
      </c>
      <c r="R608" s="17">
        <f t="shared" ca="1" si="133"/>
        <v>3.8947859791571217E-3</v>
      </c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</row>
    <row r="609" spans="1:35" x14ac:dyDescent="0.2">
      <c r="A609" s="17"/>
      <c r="B609" s="17"/>
      <c r="C609" s="120"/>
      <c r="D609" s="121">
        <f t="shared" si="121"/>
        <v>0</v>
      </c>
      <c r="E609" s="121">
        <f t="shared" si="121"/>
        <v>0</v>
      </c>
      <c r="F609" s="34">
        <f t="shared" si="122"/>
        <v>0</v>
      </c>
      <c r="G609" s="34">
        <f t="shared" si="122"/>
        <v>0</v>
      </c>
      <c r="H609" s="34">
        <f t="shared" si="123"/>
        <v>0</v>
      </c>
      <c r="I609" s="34">
        <f t="shared" si="124"/>
        <v>0</v>
      </c>
      <c r="J609" s="34">
        <f t="shared" si="125"/>
        <v>0</v>
      </c>
      <c r="K609" s="34">
        <f t="shared" si="126"/>
        <v>0</v>
      </c>
      <c r="L609" s="34">
        <f t="shared" si="127"/>
        <v>0</v>
      </c>
      <c r="M609" s="34">
        <f t="shared" ca="1" si="132"/>
        <v>-3.8947859791571217E-3</v>
      </c>
      <c r="N609" s="34">
        <f t="shared" ca="1" si="128"/>
        <v>0</v>
      </c>
      <c r="O609" s="122">
        <f t="shared" ca="1" si="129"/>
        <v>0</v>
      </c>
      <c r="P609" s="34">
        <f t="shared" ca="1" si="130"/>
        <v>0</v>
      </c>
      <c r="Q609" s="34">
        <f t="shared" ca="1" si="131"/>
        <v>0</v>
      </c>
      <c r="R609" s="17">
        <f t="shared" ca="1" si="133"/>
        <v>3.8947859791571217E-3</v>
      </c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</row>
    <row r="610" spans="1:35" x14ac:dyDescent="0.2">
      <c r="A610" s="17"/>
      <c r="B610" s="17"/>
      <c r="C610" s="120"/>
      <c r="D610" s="121">
        <f t="shared" si="121"/>
        <v>0</v>
      </c>
      <c r="E610" s="121">
        <f t="shared" si="121"/>
        <v>0</v>
      </c>
      <c r="F610" s="34">
        <f t="shared" si="122"/>
        <v>0</v>
      </c>
      <c r="G610" s="34">
        <f t="shared" si="122"/>
        <v>0</v>
      </c>
      <c r="H610" s="34">
        <f t="shared" si="123"/>
        <v>0</v>
      </c>
      <c r="I610" s="34">
        <f t="shared" si="124"/>
        <v>0</v>
      </c>
      <c r="J610" s="34">
        <f t="shared" si="125"/>
        <v>0</v>
      </c>
      <c r="K610" s="34">
        <f t="shared" si="126"/>
        <v>0</v>
      </c>
      <c r="L610" s="34">
        <f t="shared" si="127"/>
        <v>0</v>
      </c>
      <c r="M610" s="34">
        <f t="shared" ca="1" si="132"/>
        <v>-3.8947859791571217E-3</v>
      </c>
      <c r="N610" s="34">
        <f t="shared" ca="1" si="128"/>
        <v>0</v>
      </c>
      <c r="O610" s="122">
        <f t="shared" ca="1" si="129"/>
        <v>0</v>
      </c>
      <c r="P610" s="34">
        <f t="shared" ca="1" si="130"/>
        <v>0</v>
      </c>
      <c r="Q610" s="34">
        <f t="shared" ca="1" si="131"/>
        <v>0</v>
      </c>
      <c r="R610" s="17">
        <f t="shared" ca="1" si="133"/>
        <v>3.8947859791571217E-3</v>
      </c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</row>
    <row r="611" spans="1:35" x14ac:dyDescent="0.2">
      <c r="A611" s="17"/>
      <c r="B611" s="17"/>
      <c r="C611" s="120"/>
      <c r="D611" s="121">
        <f t="shared" si="121"/>
        <v>0</v>
      </c>
      <c r="E611" s="121">
        <f t="shared" si="121"/>
        <v>0</v>
      </c>
      <c r="F611" s="34">
        <f t="shared" si="122"/>
        <v>0</v>
      </c>
      <c r="G611" s="34">
        <f t="shared" si="122"/>
        <v>0</v>
      </c>
      <c r="H611" s="34">
        <f t="shared" si="123"/>
        <v>0</v>
      </c>
      <c r="I611" s="34">
        <f t="shared" si="124"/>
        <v>0</v>
      </c>
      <c r="J611" s="34">
        <f t="shared" si="125"/>
        <v>0</v>
      </c>
      <c r="K611" s="34">
        <f t="shared" si="126"/>
        <v>0</v>
      </c>
      <c r="L611" s="34">
        <f t="shared" si="127"/>
        <v>0</v>
      </c>
      <c r="M611" s="34">
        <f t="shared" ca="1" si="132"/>
        <v>-3.8947859791571217E-3</v>
      </c>
      <c r="N611" s="34">
        <f t="shared" ca="1" si="128"/>
        <v>0</v>
      </c>
      <c r="O611" s="122">
        <f t="shared" ca="1" si="129"/>
        <v>0</v>
      </c>
      <c r="P611" s="34">
        <f t="shared" ca="1" si="130"/>
        <v>0</v>
      </c>
      <c r="Q611" s="34">
        <f t="shared" ca="1" si="131"/>
        <v>0</v>
      </c>
      <c r="R611" s="17">
        <f t="shared" ca="1" si="133"/>
        <v>3.8947859791571217E-3</v>
      </c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</row>
    <row r="612" spans="1:35" x14ac:dyDescent="0.2">
      <c r="A612" s="17"/>
      <c r="B612" s="17"/>
      <c r="C612" s="120"/>
      <c r="D612" s="121">
        <f t="shared" si="121"/>
        <v>0</v>
      </c>
      <c r="E612" s="121">
        <f t="shared" si="121"/>
        <v>0</v>
      </c>
      <c r="F612" s="34">
        <f t="shared" si="122"/>
        <v>0</v>
      </c>
      <c r="G612" s="34">
        <f t="shared" si="122"/>
        <v>0</v>
      </c>
      <c r="H612" s="34">
        <f t="shared" si="123"/>
        <v>0</v>
      </c>
      <c r="I612" s="34">
        <f t="shared" si="124"/>
        <v>0</v>
      </c>
      <c r="J612" s="34">
        <f t="shared" si="125"/>
        <v>0</v>
      </c>
      <c r="K612" s="34">
        <f t="shared" si="126"/>
        <v>0</v>
      </c>
      <c r="L612" s="34">
        <f t="shared" si="127"/>
        <v>0</v>
      </c>
      <c r="M612" s="34">
        <f t="shared" ca="1" si="132"/>
        <v>-3.8947859791571217E-3</v>
      </c>
      <c r="N612" s="34">
        <f t="shared" ca="1" si="128"/>
        <v>0</v>
      </c>
      <c r="O612" s="122">
        <f t="shared" ca="1" si="129"/>
        <v>0</v>
      </c>
      <c r="P612" s="34">
        <f t="shared" ca="1" si="130"/>
        <v>0</v>
      </c>
      <c r="Q612" s="34">
        <f t="shared" ca="1" si="131"/>
        <v>0</v>
      </c>
      <c r="R612" s="17">
        <f t="shared" ca="1" si="133"/>
        <v>3.8947859791571217E-3</v>
      </c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</row>
    <row r="613" spans="1:35" x14ac:dyDescent="0.2">
      <c r="A613" s="17"/>
      <c r="B613" s="17"/>
      <c r="C613" s="120"/>
      <c r="D613" s="121">
        <f t="shared" si="121"/>
        <v>0</v>
      </c>
      <c r="E613" s="121">
        <f t="shared" si="121"/>
        <v>0</v>
      </c>
      <c r="F613" s="34">
        <f t="shared" si="122"/>
        <v>0</v>
      </c>
      <c r="G613" s="34">
        <f t="shared" si="122"/>
        <v>0</v>
      </c>
      <c r="H613" s="34">
        <f t="shared" si="123"/>
        <v>0</v>
      </c>
      <c r="I613" s="34">
        <f t="shared" si="124"/>
        <v>0</v>
      </c>
      <c r="J613" s="34">
        <f t="shared" si="125"/>
        <v>0</v>
      </c>
      <c r="K613" s="34">
        <f t="shared" si="126"/>
        <v>0</v>
      </c>
      <c r="L613" s="34">
        <f t="shared" si="127"/>
        <v>0</v>
      </c>
      <c r="M613" s="34">
        <f t="shared" ca="1" si="132"/>
        <v>-3.8947859791571217E-3</v>
      </c>
      <c r="N613" s="34">
        <f t="shared" ca="1" si="128"/>
        <v>0</v>
      </c>
      <c r="O613" s="122">
        <f t="shared" ca="1" si="129"/>
        <v>0</v>
      </c>
      <c r="P613" s="34">
        <f t="shared" ca="1" si="130"/>
        <v>0</v>
      </c>
      <c r="Q613" s="34">
        <f t="shared" ca="1" si="131"/>
        <v>0</v>
      </c>
      <c r="R613" s="17">
        <f t="shared" ca="1" si="133"/>
        <v>3.8947859791571217E-3</v>
      </c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</row>
    <row r="614" spans="1:35" x14ac:dyDescent="0.2">
      <c r="A614" s="17"/>
      <c r="B614" s="17"/>
      <c r="C614" s="120"/>
      <c r="D614" s="121">
        <f t="shared" si="121"/>
        <v>0</v>
      </c>
      <c r="E614" s="121">
        <f t="shared" si="121"/>
        <v>0</v>
      </c>
      <c r="F614" s="34">
        <f t="shared" si="122"/>
        <v>0</v>
      </c>
      <c r="G614" s="34">
        <f t="shared" si="122"/>
        <v>0</v>
      </c>
      <c r="H614" s="34">
        <f t="shared" si="123"/>
        <v>0</v>
      </c>
      <c r="I614" s="34">
        <f t="shared" si="124"/>
        <v>0</v>
      </c>
      <c r="J614" s="34">
        <f t="shared" si="125"/>
        <v>0</v>
      </c>
      <c r="K614" s="34">
        <f t="shared" si="126"/>
        <v>0</v>
      </c>
      <c r="L614" s="34">
        <f t="shared" si="127"/>
        <v>0</v>
      </c>
      <c r="M614" s="34">
        <f t="shared" ca="1" si="132"/>
        <v>-3.8947859791571217E-3</v>
      </c>
      <c r="N614" s="34">
        <f t="shared" ca="1" si="128"/>
        <v>0</v>
      </c>
      <c r="O614" s="122">
        <f t="shared" ca="1" si="129"/>
        <v>0</v>
      </c>
      <c r="P614" s="34">
        <f t="shared" ca="1" si="130"/>
        <v>0</v>
      </c>
      <c r="Q614" s="34">
        <f t="shared" ca="1" si="131"/>
        <v>0</v>
      </c>
      <c r="R614" s="17">
        <f t="shared" ca="1" si="133"/>
        <v>3.8947859791571217E-3</v>
      </c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</row>
    <row r="615" spans="1:35" x14ac:dyDescent="0.2">
      <c r="A615" s="17"/>
      <c r="B615" s="17"/>
      <c r="C615" s="120"/>
      <c r="D615" s="121">
        <f t="shared" si="121"/>
        <v>0</v>
      </c>
      <c r="E615" s="121">
        <f t="shared" si="121"/>
        <v>0</v>
      </c>
      <c r="F615" s="34">
        <f t="shared" si="122"/>
        <v>0</v>
      </c>
      <c r="G615" s="34">
        <f t="shared" si="122"/>
        <v>0</v>
      </c>
      <c r="H615" s="34">
        <f t="shared" si="123"/>
        <v>0</v>
      </c>
      <c r="I615" s="34">
        <f t="shared" si="124"/>
        <v>0</v>
      </c>
      <c r="J615" s="34">
        <f t="shared" si="125"/>
        <v>0</v>
      </c>
      <c r="K615" s="34">
        <f t="shared" si="126"/>
        <v>0</v>
      </c>
      <c r="L615" s="34">
        <f t="shared" si="127"/>
        <v>0</v>
      </c>
      <c r="M615" s="34">
        <f t="shared" ca="1" si="132"/>
        <v>-3.8947859791571217E-3</v>
      </c>
      <c r="N615" s="34">
        <f t="shared" ca="1" si="128"/>
        <v>0</v>
      </c>
      <c r="O615" s="122">
        <f t="shared" ca="1" si="129"/>
        <v>0</v>
      </c>
      <c r="P615" s="34">
        <f t="shared" ca="1" si="130"/>
        <v>0</v>
      </c>
      <c r="Q615" s="34">
        <f t="shared" ca="1" si="131"/>
        <v>0</v>
      </c>
      <c r="R615" s="17">
        <f t="shared" ca="1" si="133"/>
        <v>3.8947859791571217E-3</v>
      </c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</row>
    <row r="616" spans="1:35" x14ac:dyDescent="0.2">
      <c r="A616" s="17"/>
      <c r="B616" s="17"/>
      <c r="C616" s="120"/>
      <c r="D616" s="121">
        <f t="shared" si="121"/>
        <v>0</v>
      </c>
      <c r="E616" s="121">
        <f t="shared" si="121"/>
        <v>0</v>
      </c>
      <c r="F616" s="34">
        <f t="shared" si="122"/>
        <v>0</v>
      </c>
      <c r="G616" s="34">
        <f t="shared" si="122"/>
        <v>0</v>
      </c>
      <c r="H616" s="34">
        <f t="shared" si="123"/>
        <v>0</v>
      </c>
      <c r="I616" s="34">
        <f t="shared" si="124"/>
        <v>0</v>
      </c>
      <c r="J616" s="34">
        <f t="shared" si="125"/>
        <v>0</v>
      </c>
      <c r="K616" s="34">
        <f t="shared" si="126"/>
        <v>0</v>
      </c>
      <c r="L616" s="34">
        <f t="shared" si="127"/>
        <v>0</v>
      </c>
      <c r="M616" s="34">
        <f t="shared" ca="1" si="132"/>
        <v>-3.8947859791571217E-3</v>
      </c>
      <c r="N616" s="34">
        <f t="shared" ca="1" si="128"/>
        <v>0</v>
      </c>
      <c r="O616" s="122">
        <f t="shared" ca="1" si="129"/>
        <v>0</v>
      </c>
      <c r="P616" s="34">
        <f t="shared" ca="1" si="130"/>
        <v>0</v>
      </c>
      <c r="Q616" s="34">
        <f t="shared" ca="1" si="131"/>
        <v>0</v>
      </c>
      <c r="R616" s="17">
        <f t="shared" ca="1" si="133"/>
        <v>3.8947859791571217E-3</v>
      </c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</row>
    <row r="617" spans="1:35" x14ac:dyDescent="0.2">
      <c r="A617" s="17"/>
      <c r="B617" s="17"/>
      <c r="C617" s="120"/>
      <c r="D617" s="121">
        <f t="shared" si="121"/>
        <v>0</v>
      </c>
      <c r="E617" s="121">
        <f t="shared" si="121"/>
        <v>0</v>
      </c>
      <c r="F617" s="34">
        <f t="shared" si="122"/>
        <v>0</v>
      </c>
      <c r="G617" s="34">
        <f t="shared" si="122"/>
        <v>0</v>
      </c>
      <c r="H617" s="34">
        <f t="shared" si="123"/>
        <v>0</v>
      </c>
      <c r="I617" s="34">
        <f t="shared" si="124"/>
        <v>0</v>
      </c>
      <c r="J617" s="34">
        <f t="shared" si="125"/>
        <v>0</v>
      </c>
      <c r="K617" s="34">
        <f t="shared" si="126"/>
        <v>0</v>
      </c>
      <c r="L617" s="34">
        <f t="shared" si="127"/>
        <v>0</v>
      </c>
      <c r="M617" s="34">
        <f t="shared" ca="1" si="132"/>
        <v>-3.8947859791571217E-3</v>
      </c>
      <c r="N617" s="34">
        <f t="shared" ca="1" si="128"/>
        <v>0</v>
      </c>
      <c r="O617" s="122">
        <f t="shared" ca="1" si="129"/>
        <v>0</v>
      </c>
      <c r="P617" s="34">
        <f t="shared" ca="1" si="130"/>
        <v>0</v>
      </c>
      <c r="Q617" s="34">
        <f t="shared" ca="1" si="131"/>
        <v>0</v>
      </c>
      <c r="R617" s="17">
        <f t="shared" ca="1" si="133"/>
        <v>3.8947859791571217E-3</v>
      </c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</row>
    <row r="618" spans="1:35" x14ac:dyDescent="0.2">
      <c r="A618" s="17"/>
      <c r="B618" s="17"/>
      <c r="C618" s="120"/>
      <c r="D618" s="121">
        <f t="shared" si="121"/>
        <v>0</v>
      </c>
      <c r="E618" s="121">
        <f t="shared" si="121"/>
        <v>0</v>
      </c>
      <c r="F618" s="34">
        <f t="shared" si="122"/>
        <v>0</v>
      </c>
      <c r="G618" s="34">
        <f t="shared" si="122"/>
        <v>0</v>
      </c>
      <c r="H618" s="34">
        <f t="shared" si="123"/>
        <v>0</v>
      </c>
      <c r="I618" s="34">
        <f t="shared" si="124"/>
        <v>0</v>
      </c>
      <c r="J618" s="34">
        <f t="shared" si="125"/>
        <v>0</v>
      </c>
      <c r="K618" s="34">
        <f t="shared" si="126"/>
        <v>0</v>
      </c>
      <c r="L618" s="34">
        <f t="shared" si="127"/>
        <v>0</v>
      </c>
      <c r="M618" s="34">
        <f t="shared" ca="1" si="132"/>
        <v>-3.8947859791571217E-3</v>
      </c>
      <c r="N618" s="34">
        <f t="shared" ca="1" si="128"/>
        <v>0</v>
      </c>
      <c r="O618" s="122">
        <f t="shared" ca="1" si="129"/>
        <v>0</v>
      </c>
      <c r="P618" s="34">
        <f t="shared" ca="1" si="130"/>
        <v>0</v>
      </c>
      <c r="Q618" s="34">
        <f t="shared" ca="1" si="131"/>
        <v>0</v>
      </c>
      <c r="R618" s="17">
        <f t="shared" ca="1" si="133"/>
        <v>3.8947859791571217E-3</v>
      </c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</row>
    <row r="619" spans="1:35" x14ac:dyDescent="0.2">
      <c r="A619" s="17"/>
      <c r="B619" s="17"/>
      <c r="C619" s="120"/>
      <c r="D619" s="121">
        <f t="shared" si="121"/>
        <v>0</v>
      </c>
      <c r="E619" s="121">
        <f t="shared" si="121"/>
        <v>0</v>
      </c>
      <c r="F619" s="34">
        <f t="shared" si="122"/>
        <v>0</v>
      </c>
      <c r="G619" s="34">
        <f t="shared" si="122"/>
        <v>0</v>
      </c>
      <c r="H619" s="34">
        <f t="shared" si="123"/>
        <v>0</v>
      </c>
      <c r="I619" s="34">
        <f t="shared" si="124"/>
        <v>0</v>
      </c>
      <c r="J619" s="34">
        <f t="shared" si="125"/>
        <v>0</v>
      </c>
      <c r="K619" s="34">
        <f t="shared" si="126"/>
        <v>0</v>
      </c>
      <c r="L619" s="34">
        <f t="shared" si="127"/>
        <v>0</v>
      </c>
      <c r="M619" s="34">
        <f t="shared" ca="1" si="132"/>
        <v>-3.8947859791571217E-3</v>
      </c>
      <c r="N619" s="34">
        <f t="shared" ca="1" si="128"/>
        <v>0</v>
      </c>
      <c r="O619" s="122">
        <f t="shared" ca="1" si="129"/>
        <v>0</v>
      </c>
      <c r="P619" s="34">
        <f t="shared" ca="1" si="130"/>
        <v>0</v>
      </c>
      <c r="Q619" s="34">
        <f t="shared" ca="1" si="131"/>
        <v>0</v>
      </c>
      <c r="R619" s="17">
        <f t="shared" ca="1" si="133"/>
        <v>3.8947859791571217E-3</v>
      </c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</row>
    <row r="620" spans="1:35" x14ac:dyDescent="0.2">
      <c r="A620" s="17"/>
      <c r="B620" s="17"/>
      <c r="C620" s="120"/>
      <c r="D620" s="121">
        <f t="shared" si="121"/>
        <v>0</v>
      </c>
      <c r="E620" s="121">
        <f t="shared" si="121"/>
        <v>0</v>
      </c>
      <c r="F620" s="34">
        <f t="shared" si="122"/>
        <v>0</v>
      </c>
      <c r="G620" s="34">
        <f t="shared" si="122"/>
        <v>0</v>
      </c>
      <c r="H620" s="34">
        <f t="shared" si="123"/>
        <v>0</v>
      </c>
      <c r="I620" s="34">
        <f t="shared" si="124"/>
        <v>0</v>
      </c>
      <c r="J620" s="34">
        <f t="shared" si="125"/>
        <v>0</v>
      </c>
      <c r="K620" s="34">
        <f t="shared" si="126"/>
        <v>0</v>
      </c>
      <c r="L620" s="34">
        <f t="shared" si="127"/>
        <v>0</v>
      </c>
      <c r="M620" s="34">
        <f t="shared" ca="1" si="132"/>
        <v>-3.8947859791571217E-3</v>
      </c>
      <c r="N620" s="34">
        <f t="shared" ca="1" si="128"/>
        <v>0</v>
      </c>
      <c r="O620" s="122">
        <f t="shared" ca="1" si="129"/>
        <v>0</v>
      </c>
      <c r="P620" s="34">
        <f t="shared" ca="1" si="130"/>
        <v>0</v>
      </c>
      <c r="Q620" s="34">
        <f t="shared" ca="1" si="131"/>
        <v>0</v>
      </c>
      <c r="R620" s="17">
        <f t="shared" ca="1" si="133"/>
        <v>3.8947859791571217E-3</v>
      </c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</row>
    <row r="621" spans="1:35" x14ac:dyDescent="0.2">
      <c r="A621" s="17"/>
      <c r="B621" s="17"/>
      <c r="C621" s="120"/>
      <c r="D621" s="121">
        <f t="shared" si="121"/>
        <v>0</v>
      </c>
      <c r="E621" s="121">
        <f t="shared" si="121"/>
        <v>0</v>
      </c>
      <c r="F621" s="34">
        <f t="shared" si="122"/>
        <v>0</v>
      </c>
      <c r="G621" s="34">
        <f t="shared" si="122"/>
        <v>0</v>
      </c>
      <c r="H621" s="34">
        <f t="shared" si="123"/>
        <v>0</v>
      </c>
      <c r="I621" s="34">
        <f t="shared" si="124"/>
        <v>0</v>
      </c>
      <c r="J621" s="34">
        <f t="shared" si="125"/>
        <v>0</v>
      </c>
      <c r="K621" s="34">
        <f t="shared" si="126"/>
        <v>0</v>
      </c>
      <c r="L621" s="34">
        <f t="shared" si="127"/>
        <v>0</v>
      </c>
      <c r="M621" s="34">
        <f t="shared" ca="1" si="132"/>
        <v>-3.8947859791571217E-3</v>
      </c>
      <c r="N621" s="34">
        <f t="shared" ca="1" si="128"/>
        <v>0</v>
      </c>
      <c r="O621" s="122">
        <f t="shared" ca="1" si="129"/>
        <v>0</v>
      </c>
      <c r="P621" s="34">
        <f t="shared" ca="1" si="130"/>
        <v>0</v>
      </c>
      <c r="Q621" s="34">
        <f t="shared" ca="1" si="131"/>
        <v>0</v>
      </c>
      <c r="R621" s="17">
        <f t="shared" ca="1" si="133"/>
        <v>3.8947859791571217E-3</v>
      </c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</row>
    <row r="622" spans="1:35" x14ac:dyDescent="0.2">
      <c r="A622" s="17"/>
      <c r="B622" s="17"/>
      <c r="C622" s="120"/>
      <c r="D622" s="121">
        <f t="shared" si="121"/>
        <v>0</v>
      </c>
      <c r="E622" s="121">
        <f t="shared" si="121"/>
        <v>0</v>
      </c>
      <c r="F622" s="34">
        <f t="shared" si="122"/>
        <v>0</v>
      </c>
      <c r="G622" s="34">
        <f t="shared" si="122"/>
        <v>0</v>
      </c>
      <c r="H622" s="34">
        <f t="shared" si="123"/>
        <v>0</v>
      </c>
      <c r="I622" s="34">
        <f t="shared" si="124"/>
        <v>0</v>
      </c>
      <c r="J622" s="34">
        <f t="shared" si="125"/>
        <v>0</v>
      </c>
      <c r="K622" s="34">
        <f t="shared" si="126"/>
        <v>0</v>
      </c>
      <c r="L622" s="34">
        <f t="shared" si="127"/>
        <v>0</v>
      </c>
      <c r="M622" s="34">
        <f t="shared" ca="1" si="132"/>
        <v>-3.8947859791571217E-3</v>
      </c>
      <c r="N622" s="34">
        <f t="shared" ca="1" si="128"/>
        <v>0</v>
      </c>
      <c r="O622" s="122">
        <f t="shared" ca="1" si="129"/>
        <v>0</v>
      </c>
      <c r="P622" s="34">
        <f t="shared" ca="1" si="130"/>
        <v>0</v>
      </c>
      <c r="Q622" s="34">
        <f t="shared" ca="1" si="131"/>
        <v>0</v>
      </c>
      <c r="R622" s="17">
        <f t="shared" ca="1" si="133"/>
        <v>3.8947859791571217E-3</v>
      </c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</row>
    <row r="623" spans="1:35" x14ac:dyDescent="0.2">
      <c r="A623" s="17"/>
      <c r="B623" s="17"/>
      <c r="C623" s="120"/>
      <c r="D623" s="121">
        <f t="shared" si="121"/>
        <v>0</v>
      </c>
      <c r="E623" s="121">
        <f t="shared" si="121"/>
        <v>0</v>
      </c>
      <c r="F623" s="34">
        <f t="shared" si="122"/>
        <v>0</v>
      </c>
      <c r="G623" s="34">
        <f t="shared" si="122"/>
        <v>0</v>
      </c>
      <c r="H623" s="34">
        <f t="shared" si="123"/>
        <v>0</v>
      </c>
      <c r="I623" s="34">
        <f t="shared" si="124"/>
        <v>0</v>
      </c>
      <c r="J623" s="34">
        <f t="shared" si="125"/>
        <v>0</v>
      </c>
      <c r="K623" s="34">
        <f t="shared" si="126"/>
        <v>0</v>
      </c>
      <c r="L623" s="34">
        <f t="shared" si="127"/>
        <v>0</v>
      </c>
      <c r="M623" s="34">
        <f t="shared" ca="1" si="132"/>
        <v>-3.8947859791571217E-3</v>
      </c>
      <c r="N623" s="34">
        <f t="shared" ca="1" si="128"/>
        <v>0</v>
      </c>
      <c r="O623" s="122">
        <f t="shared" ca="1" si="129"/>
        <v>0</v>
      </c>
      <c r="P623" s="34">
        <f t="shared" ca="1" si="130"/>
        <v>0</v>
      </c>
      <c r="Q623" s="34">
        <f t="shared" ca="1" si="131"/>
        <v>0</v>
      </c>
      <c r="R623" s="17">
        <f t="shared" ca="1" si="133"/>
        <v>3.8947859791571217E-3</v>
      </c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</row>
    <row r="624" spans="1:35" x14ac:dyDescent="0.2">
      <c r="A624" s="17"/>
      <c r="B624" s="17"/>
      <c r="C624" s="120"/>
      <c r="D624" s="121">
        <f t="shared" si="121"/>
        <v>0</v>
      </c>
      <c r="E624" s="121">
        <f t="shared" si="121"/>
        <v>0</v>
      </c>
      <c r="F624" s="34">
        <f t="shared" si="122"/>
        <v>0</v>
      </c>
      <c r="G624" s="34">
        <f t="shared" si="122"/>
        <v>0</v>
      </c>
      <c r="H624" s="34">
        <f t="shared" si="123"/>
        <v>0</v>
      </c>
      <c r="I624" s="34">
        <f t="shared" si="124"/>
        <v>0</v>
      </c>
      <c r="J624" s="34">
        <f t="shared" si="125"/>
        <v>0</v>
      </c>
      <c r="K624" s="34">
        <f t="shared" si="126"/>
        <v>0</v>
      </c>
      <c r="L624" s="34">
        <f t="shared" si="127"/>
        <v>0</v>
      </c>
      <c r="M624" s="34">
        <f t="shared" ca="1" si="132"/>
        <v>-3.8947859791571217E-3</v>
      </c>
      <c r="N624" s="34">
        <f t="shared" ca="1" si="128"/>
        <v>0</v>
      </c>
      <c r="O624" s="122">
        <f t="shared" ca="1" si="129"/>
        <v>0</v>
      </c>
      <c r="P624" s="34">
        <f t="shared" ca="1" si="130"/>
        <v>0</v>
      </c>
      <c r="Q624" s="34">
        <f t="shared" ca="1" si="131"/>
        <v>0</v>
      </c>
      <c r="R624" s="17">
        <f t="shared" ca="1" si="133"/>
        <v>3.8947859791571217E-3</v>
      </c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</row>
    <row r="625" spans="1:35" x14ac:dyDescent="0.2">
      <c r="A625" s="17"/>
      <c r="B625" s="17"/>
      <c r="C625" s="120"/>
      <c r="D625" s="121">
        <f t="shared" si="121"/>
        <v>0</v>
      </c>
      <c r="E625" s="121">
        <f t="shared" si="121"/>
        <v>0</v>
      </c>
      <c r="F625" s="34">
        <f t="shared" si="122"/>
        <v>0</v>
      </c>
      <c r="G625" s="34">
        <f t="shared" si="122"/>
        <v>0</v>
      </c>
      <c r="H625" s="34">
        <f t="shared" si="123"/>
        <v>0</v>
      </c>
      <c r="I625" s="34">
        <f t="shared" si="124"/>
        <v>0</v>
      </c>
      <c r="J625" s="34">
        <f t="shared" si="125"/>
        <v>0</v>
      </c>
      <c r="K625" s="34">
        <f t="shared" si="126"/>
        <v>0</v>
      </c>
      <c r="L625" s="34">
        <f t="shared" si="127"/>
        <v>0</v>
      </c>
      <c r="M625" s="34">
        <f t="shared" ca="1" si="132"/>
        <v>-3.8947859791571217E-3</v>
      </c>
      <c r="N625" s="34">
        <f t="shared" ca="1" si="128"/>
        <v>0</v>
      </c>
      <c r="O625" s="122">
        <f t="shared" ca="1" si="129"/>
        <v>0</v>
      </c>
      <c r="P625" s="34">
        <f t="shared" ca="1" si="130"/>
        <v>0</v>
      </c>
      <c r="Q625" s="34">
        <f t="shared" ca="1" si="131"/>
        <v>0</v>
      </c>
      <c r="R625" s="17">
        <f t="shared" ca="1" si="133"/>
        <v>3.8947859791571217E-3</v>
      </c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</row>
    <row r="626" spans="1:35" x14ac:dyDescent="0.2">
      <c r="A626" s="17"/>
      <c r="B626" s="17"/>
      <c r="C626" s="120"/>
      <c r="D626" s="121">
        <f t="shared" si="121"/>
        <v>0</v>
      </c>
      <c r="E626" s="121">
        <f t="shared" si="121"/>
        <v>0</v>
      </c>
      <c r="F626" s="34">
        <f t="shared" si="122"/>
        <v>0</v>
      </c>
      <c r="G626" s="34">
        <f t="shared" si="122"/>
        <v>0</v>
      </c>
      <c r="H626" s="34">
        <f t="shared" si="123"/>
        <v>0</v>
      </c>
      <c r="I626" s="34">
        <f t="shared" si="124"/>
        <v>0</v>
      </c>
      <c r="J626" s="34">
        <f t="shared" si="125"/>
        <v>0</v>
      </c>
      <c r="K626" s="34">
        <f t="shared" si="126"/>
        <v>0</v>
      </c>
      <c r="L626" s="34">
        <f t="shared" si="127"/>
        <v>0</v>
      </c>
      <c r="M626" s="34">
        <f t="shared" ca="1" si="132"/>
        <v>-3.8947859791571217E-3</v>
      </c>
      <c r="N626" s="34">
        <f t="shared" ca="1" si="128"/>
        <v>0</v>
      </c>
      <c r="O626" s="122">
        <f t="shared" ca="1" si="129"/>
        <v>0</v>
      </c>
      <c r="P626" s="34">
        <f t="shared" ca="1" si="130"/>
        <v>0</v>
      </c>
      <c r="Q626" s="34">
        <f t="shared" ca="1" si="131"/>
        <v>0</v>
      </c>
      <c r="R626" s="17">
        <f t="shared" ca="1" si="133"/>
        <v>3.8947859791571217E-3</v>
      </c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</row>
    <row r="627" spans="1:35" x14ac:dyDescent="0.2">
      <c r="A627" s="17"/>
      <c r="B627" s="17"/>
      <c r="C627" s="120"/>
      <c r="D627" s="121">
        <f t="shared" si="121"/>
        <v>0</v>
      </c>
      <c r="E627" s="121">
        <f t="shared" si="121"/>
        <v>0</v>
      </c>
      <c r="F627" s="34">
        <f t="shared" si="122"/>
        <v>0</v>
      </c>
      <c r="G627" s="34">
        <f t="shared" si="122"/>
        <v>0</v>
      </c>
      <c r="H627" s="34">
        <f t="shared" si="123"/>
        <v>0</v>
      </c>
      <c r="I627" s="34">
        <f t="shared" si="124"/>
        <v>0</v>
      </c>
      <c r="J627" s="34">
        <f t="shared" si="125"/>
        <v>0</v>
      </c>
      <c r="K627" s="34">
        <f t="shared" si="126"/>
        <v>0</v>
      </c>
      <c r="L627" s="34">
        <f t="shared" si="127"/>
        <v>0</v>
      </c>
      <c r="M627" s="34">
        <f t="shared" ca="1" si="132"/>
        <v>-3.8947859791571217E-3</v>
      </c>
      <c r="N627" s="34">
        <f t="shared" ca="1" si="128"/>
        <v>0</v>
      </c>
      <c r="O627" s="122">
        <f t="shared" ca="1" si="129"/>
        <v>0</v>
      </c>
      <c r="P627" s="34">
        <f t="shared" ca="1" si="130"/>
        <v>0</v>
      </c>
      <c r="Q627" s="34">
        <f t="shared" ca="1" si="131"/>
        <v>0</v>
      </c>
      <c r="R627" s="17">
        <f t="shared" ca="1" si="133"/>
        <v>3.8947859791571217E-3</v>
      </c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</row>
    <row r="628" spans="1:35" x14ac:dyDescent="0.2">
      <c r="A628" s="17"/>
      <c r="B628" s="17"/>
      <c r="C628" s="120"/>
      <c r="D628" s="121">
        <f t="shared" si="121"/>
        <v>0</v>
      </c>
      <c r="E628" s="121">
        <f t="shared" si="121"/>
        <v>0</v>
      </c>
      <c r="F628" s="34">
        <f t="shared" si="122"/>
        <v>0</v>
      </c>
      <c r="G628" s="34">
        <f t="shared" si="122"/>
        <v>0</v>
      </c>
      <c r="H628" s="34">
        <f t="shared" si="123"/>
        <v>0</v>
      </c>
      <c r="I628" s="34">
        <f t="shared" si="124"/>
        <v>0</v>
      </c>
      <c r="J628" s="34">
        <f t="shared" si="125"/>
        <v>0</v>
      </c>
      <c r="K628" s="34">
        <f t="shared" si="126"/>
        <v>0</v>
      </c>
      <c r="L628" s="34">
        <f t="shared" si="127"/>
        <v>0</v>
      </c>
      <c r="M628" s="34">
        <f t="shared" ca="1" si="132"/>
        <v>-3.8947859791571217E-3</v>
      </c>
      <c r="N628" s="34">
        <f t="shared" ca="1" si="128"/>
        <v>0</v>
      </c>
      <c r="O628" s="122">
        <f t="shared" ca="1" si="129"/>
        <v>0</v>
      </c>
      <c r="P628" s="34">
        <f t="shared" ca="1" si="130"/>
        <v>0</v>
      </c>
      <c r="Q628" s="34">
        <f t="shared" ca="1" si="131"/>
        <v>0</v>
      </c>
      <c r="R628" s="17">
        <f t="shared" ca="1" si="133"/>
        <v>3.8947859791571217E-3</v>
      </c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</row>
    <row r="629" spans="1:35" x14ac:dyDescent="0.2">
      <c r="A629" s="17"/>
      <c r="B629" s="17"/>
      <c r="C629" s="120"/>
      <c r="D629" s="121">
        <f t="shared" si="121"/>
        <v>0</v>
      </c>
      <c r="E629" s="121">
        <f t="shared" si="121"/>
        <v>0</v>
      </c>
      <c r="F629" s="34">
        <f t="shared" si="122"/>
        <v>0</v>
      </c>
      <c r="G629" s="34">
        <f t="shared" si="122"/>
        <v>0</v>
      </c>
      <c r="H629" s="34">
        <f t="shared" si="123"/>
        <v>0</v>
      </c>
      <c r="I629" s="34">
        <f t="shared" si="124"/>
        <v>0</v>
      </c>
      <c r="J629" s="34">
        <f t="shared" si="125"/>
        <v>0</v>
      </c>
      <c r="K629" s="34">
        <f t="shared" si="126"/>
        <v>0</v>
      </c>
      <c r="L629" s="34">
        <f t="shared" si="127"/>
        <v>0</v>
      </c>
      <c r="M629" s="34">
        <f t="shared" ca="1" si="132"/>
        <v>-3.8947859791571217E-3</v>
      </c>
      <c r="N629" s="34">
        <f t="shared" ca="1" si="128"/>
        <v>0</v>
      </c>
      <c r="O629" s="122">
        <f t="shared" ca="1" si="129"/>
        <v>0</v>
      </c>
      <c r="P629" s="34">
        <f t="shared" ca="1" si="130"/>
        <v>0</v>
      </c>
      <c r="Q629" s="34">
        <f t="shared" ca="1" si="131"/>
        <v>0</v>
      </c>
      <c r="R629" s="17">
        <f t="shared" ca="1" si="133"/>
        <v>3.8947859791571217E-3</v>
      </c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</row>
    <row r="630" spans="1:35" x14ac:dyDescent="0.2">
      <c r="A630" s="17"/>
      <c r="B630" s="17"/>
      <c r="C630" s="120"/>
      <c r="D630" s="121">
        <f t="shared" si="121"/>
        <v>0</v>
      </c>
      <c r="E630" s="121">
        <f t="shared" si="121"/>
        <v>0</v>
      </c>
      <c r="F630" s="34">
        <f t="shared" si="122"/>
        <v>0</v>
      </c>
      <c r="G630" s="34">
        <f t="shared" si="122"/>
        <v>0</v>
      </c>
      <c r="H630" s="34">
        <f t="shared" si="123"/>
        <v>0</v>
      </c>
      <c r="I630" s="34">
        <f t="shared" si="124"/>
        <v>0</v>
      </c>
      <c r="J630" s="34">
        <f t="shared" si="125"/>
        <v>0</v>
      </c>
      <c r="K630" s="34">
        <f t="shared" si="126"/>
        <v>0</v>
      </c>
      <c r="L630" s="34">
        <f t="shared" si="127"/>
        <v>0</v>
      </c>
      <c r="M630" s="34">
        <f t="shared" ca="1" si="132"/>
        <v>-3.8947859791571217E-3</v>
      </c>
      <c r="N630" s="34">
        <f t="shared" ca="1" si="128"/>
        <v>0</v>
      </c>
      <c r="O630" s="122">
        <f t="shared" ca="1" si="129"/>
        <v>0</v>
      </c>
      <c r="P630" s="34">
        <f t="shared" ca="1" si="130"/>
        <v>0</v>
      </c>
      <c r="Q630" s="34">
        <f t="shared" ca="1" si="131"/>
        <v>0</v>
      </c>
      <c r="R630" s="17">
        <f t="shared" ca="1" si="133"/>
        <v>3.8947859791571217E-3</v>
      </c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</row>
    <row r="631" spans="1:35" x14ac:dyDescent="0.2">
      <c r="A631" s="17"/>
      <c r="B631" s="17"/>
      <c r="C631" s="120"/>
      <c r="D631" s="121">
        <f t="shared" si="121"/>
        <v>0</v>
      </c>
      <c r="E631" s="121">
        <f t="shared" si="121"/>
        <v>0</v>
      </c>
      <c r="F631" s="34">
        <f t="shared" si="122"/>
        <v>0</v>
      </c>
      <c r="G631" s="34">
        <f t="shared" si="122"/>
        <v>0</v>
      </c>
      <c r="H631" s="34">
        <f t="shared" si="123"/>
        <v>0</v>
      </c>
      <c r="I631" s="34">
        <f t="shared" si="124"/>
        <v>0</v>
      </c>
      <c r="J631" s="34">
        <f t="shared" si="125"/>
        <v>0</v>
      </c>
      <c r="K631" s="34">
        <f t="shared" si="126"/>
        <v>0</v>
      </c>
      <c r="L631" s="34">
        <f t="shared" si="127"/>
        <v>0</v>
      </c>
      <c r="M631" s="34">
        <f t="shared" ca="1" si="132"/>
        <v>-3.8947859791571217E-3</v>
      </c>
      <c r="N631" s="34">
        <f t="shared" ca="1" si="128"/>
        <v>0</v>
      </c>
      <c r="O631" s="122">
        <f t="shared" ca="1" si="129"/>
        <v>0</v>
      </c>
      <c r="P631" s="34">
        <f t="shared" ca="1" si="130"/>
        <v>0</v>
      </c>
      <c r="Q631" s="34">
        <f t="shared" ca="1" si="131"/>
        <v>0</v>
      </c>
      <c r="R631" s="17">
        <f t="shared" ca="1" si="133"/>
        <v>3.8947859791571217E-3</v>
      </c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</row>
    <row r="632" spans="1:35" x14ac:dyDescent="0.2">
      <c r="A632" s="17"/>
      <c r="B632" s="17"/>
      <c r="C632" s="120"/>
      <c r="D632" s="121">
        <f t="shared" si="121"/>
        <v>0</v>
      </c>
      <c r="E632" s="121">
        <f t="shared" si="121"/>
        <v>0</v>
      </c>
      <c r="F632" s="34">
        <f t="shared" si="122"/>
        <v>0</v>
      </c>
      <c r="G632" s="34">
        <f t="shared" si="122"/>
        <v>0</v>
      </c>
      <c r="H632" s="34">
        <f t="shared" si="123"/>
        <v>0</v>
      </c>
      <c r="I632" s="34">
        <f t="shared" si="124"/>
        <v>0</v>
      </c>
      <c r="J632" s="34">
        <f t="shared" si="125"/>
        <v>0</v>
      </c>
      <c r="K632" s="34">
        <f t="shared" si="126"/>
        <v>0</v>
      </c>
      <c r="L632" s="34">
        <f t="shared" si="127"/>
        <v>0</v>
      </c>
      <c r="M632" s="34">
        <f t="shared" ca="1" si="132"/>
        <v>-3.8947859791571217E-3</v>
      </c>
      <c r="N632" s="34">
        <f t="shared" ca="1" si="128"/>
        <v>0</v>
      </c>
      <c r="O632" s="122">
        <f t="shared" ca="1" si="129"/>
        <v>0</v>
      </c>
      <c r="P632" s="34">
        <f t="shared" ca="1" si="130"/>
        <v>0</v>
      </c>
      <c r="Q632" s="34">
        <f t="shared" ca="1" si="131"/>
        <v>0</v>
      </c>
      <c r="R632" s="17">
        <f t="shared" ca="1" si="133"/>
        <v>3.8947859791571217E-3</v>
      </c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</row>
    <row r="633" spans="1:35" x14ac:dyDescent="0.2">
      <c r="A633" s="17"/>
      <c r="B633" s="17"/>
      <c r="C633" s="120"/>
      <c r="D633" s="121">
        <f t="shared" si="121"/>
        <v>0</v>
      </c>
      <c r="E633" s="121">
        <f t="shared" si="121"/>
        <v>0</v>
      </c>
      <c r="F633" s="34">
        <f t="shared" si="122"/>
        <v>0</v>
      </c>
      <c r="G633" s="34">
        <f t="shared" si="122"/>
        <v>0</v>
      </c>
      <c r="H633" s="34">
        <f t="shared" si="123"/>
        <v>0</v>
      </c>
      <c r="I633" s="34">
        <f t="shared" si="124"/>
        <v>0</v>
      </c>
      <c r="J633" s="34">
        <f t="shared" si="125"/>
        <v>0</v>
      </c>
      <c r="K633" s="34">
        <f t="shared" si="126"/>
        <v>0</v>
      </c>
      <c r="L633" s="34">
        <f t="shared" si="127"/>
        <v>0</v>
      </c>
      <c r="M633" s="34">
        <f t="shared" ca="1" si="132"/>
        <v>-3.8947859791571217E-3</v>
      </c>
      <c r="N633" s="34">
        <f t="shared" ca="1" si="128"/>
        <v>0</v>
      </c>
      <c r="O633" s="122">
        <f t="shared" ca="1" si="129"/>
        <v>0</v>
      </c>
      <c r="P633" s="34">
        <f t="shared" ca="1" si="130"/>
        <v>0</v>
      </c>
      <c r="Q633" s="34">
        <f t="shared" ca="1" si="131"/>
        <v>0</v>
      </c>
      <c r="R633" s="17">
        <f t="shared" ca="1" si="133"/>
        <v>3.8947859791571217E-3</v>
      </c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</row>
    <row r="634" spans="1:35" x14ac:dyDescent="0.2">
      <c r="A634" s="17"/>
      <c r="B634" s="17"/>
      <c r="C634" s="120"/>
      <c r="D634" s="121">
        <f t="shared" si="121"/>
        <v>0</v>
      </c>
      <c r="E634" s="121">
        <f t="shared" si="121"/>
        <v>0</v>
      </c>
      <c r="F634" s="34">
        <f t="shared" si="122"/>
        <v>0</v>
      </c>
      <c r="G634" s="34">
        <f t="shared" si="122"/>
        <v>0</v>
      </c>
      <c r="H634" s="34">
        <f t="shared" si="123"/>
        <v>0</v>
      </c>
      <c r="I634" s="34">
        <f t="shared" si="124"/>
        <v>0</v>
      </c>
      <c r="J634" s="34">
        <f t="shared" si="125"/>
        <v>0</v>
      </c>
      <c r="K634" s="34">
        <f t="shared" si="126"/>
        <v>0</v>
      </c>
      <c r="L634" s="34">
        <f t="shared" si="127"/>
        <v>0</v>
      </c>
      <c r="M634" s="34">
        <f t="shared" ca="1" si="132"/>
        <v>-3.8947859791571217E-3</v>
      </c>
      <c r="N634" s="34">
        <f t="shared" ca="1" si="128"/>
        <v>0</v>
      </c>
      <c r="O634" s="122">
        <f t="shared" ca="1" si="129"/>
        <v>0</v>
      </c>
      <c r="P634" s="34">
        <f t="shared" ca="1" si="130"/>
        <v>0</v>
      </c>
      <c r="Q634" s="34">
        <f t="shared" ca="1" si="131"/>
        <v>0</v>
      </c>
      <c r="R634" s="17">
        <f t="shared" ca="1" si="133"/>
        <v>3.8947859791571217E-3</v>
      </c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</row>
    <row r="635" spans="1:35" x14ac:dyDescent="0.2">
      <c r="A635" s="17"/>
      <c r="B635" s="17"/>
      <c r="C635" s="120"/>
      <c r="D635" s="121">
        <f t="shared" si="121"/>
        <v>0</v>
      </c>
      <c r="E635" s="121">
        <f t="shared" si="121"/>
        <v>0</v>
      </c>
      <c r="F635" s="34">
        <f t="shared" si="122"/>
        <v>0</v>
      </c>
      <c r="G635" s="34">
        <f t="shared" si="122"/>
        <v>0</v>
      </c>
      <c r="H635" s="34">
        <f t="shared" si="123"/>
        <v>0</v>
      </c>
      <c r="I635" s="34">
        <f t="shared" si="124"/>
        <v>0</v>
      </c>
      <c r="J635" s="34">
        <f t="shared" si="125"/>
        <v>0</v>
      </c>
      <c r="K635" s="34">
        <f t="shared" si="126"/>
        <v>0</v>
      </c>
      <c r="L635" s="34">
        <f t="shared" si="127"/>
        <v>0</v>
      </c>
      <c r="M635" s="34">
        <f t="shared" ca="1" si="132"/>
        <v>-3.8947859791571217E-3</v>
      </c>
      <c r="N635" s="34">
        <f t="shared" ca="1" si="128"/>
        <v>0</v>
      </c>
      <c r="O635" s="122">
        <f t="shared" ca="1" si="129"/>
        <v>0</v>
      </c>
      <c r="P635" s="34">
        <f t="shared" ca="1" si="130"/>
        <v>0</v>
      </c>
      <c r="Q635" s="34">
        <f t="shared" ca="1" si="131"/>
        <v>0</v>
      </c>
      <c r="R635" s="17">
        <f t="shared" ca="1" si="133"/>
        <v>3.8947859791571217E-3</v>
      </c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</row>
    <row r="636" spans="1:35" x14ac:dyDescent="0.2">
      <c r="A636" s="17"/>
      <c r="B636" s="17"/>
      <c r="C636" s="120"/>
      <c r="D636" s="121">
        <f t="shared" si="121"/>
        <v>0</v>
      </c>
      <c r="E636" s="121">
        <f t="shared" si="121"/>
        <v>0</v>
      </c>
      <c r="F636" s="34">
        <f t="shared" si="122"/>
        <v>0</v>
      </c>
      <c r="G636" s="34">
        <f t="shared" si="122"/>
        <v>0</v>
      </c>
      <c r="H636" s="34">
        <f t="shared" si="123"/>
        <v>0</v>
      </c>
      <c r="I636" s="34">
        <f t="shared" si="124"/>
        <v>0</v>
      </c>
      <c r="J636" s="34">
        <f t="shared" si="125"/>
        <v>0</v>
      </c>
      <c r="K636" s="34">
        <f t="shared" si="126"/>
        <v>0</v>
      </c>
      <c r="L636" s="34">
        <f t="shared" si="127"/>
        <v>0</v>
      </c>
      <c r="M636" s="34">
        <f t="shared" ca="1" si="132"/>
        <v>-3.8947859791571217E-3</v>
      </c>
      <c r="N636" s="34">
        <f t="shared" ca="1" si="128"/>
        <v>0</v>
      </c>
      <c r="O636" s="122">
        <f t="shared" ca="1" si="129"/>
        <v>0</v>
      </c>
      <c r="P636" s="34">
        <f t="shared" ca="1" si="130"/>
        <v>0</v>
      </c>
      <c r="Q636" s="34">
        <f t="shared" ca="1" si="131"/>
        <v>0</v>
      </c>
      <c r="R636" s="17">
        <f t="shared" ca="1" si="133"/>
        <v>3.8947859791571217E-3</v>
      </c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</row>
    <row r="637" spans="1:35" x14ac:dyDescent="0.2">
      <c r="A637" s="17"/>
      <c r="B637" s="17"/>
      <c r="C637" s="120"/>
      <c r="D637" s="121">
        <f t="shared" si="121"/>
        <v>0</v>
      </c>
      <c r="E637" s="121">
        <f t="shared" si="121"/>
        <v>0</v>
      </c>
      <c r="F637" s="34">
        <f t="shared" si="122"/>
        <v>0</v>
      </c>
      <c r="G637" s="34">
        <f t="shared" si="122"/>
        <v>0</v>
      </c>
      <c r="H637" s="34">
        <f t="shared" si="123"/>
        <v>0</v>
      </c>
      <c r="I637" s="34">
        <f t="shared" si="124"/>
        <v>0</v>
      </c>
      <c r="J637" s="34">
        <f t="shared" si="125"/>
        <v>0</v>
      </c>
      <c r="K637" s="34">
        <f t="shared" si="126"/>
        <v>0</v>
      </c>
      <c r="L637" s="34">
        <f t="shared" si="127"/>
        <v>0</v>
      </c>
      <c r="M637" s="34">
        <f t="shared" ca="1" si="132"/>
        <v>-3.8947859791571217E-3</v>
      </c>
      <c r="N637" s="34">
        <f t="shared" ca="1" si="128"/>
        <v>0</v>
      </c>
      <c r="O637" s="122">
        <f t="shared" ca="1" si="129"/>
        <v>0</v>
      </c>
      <c r="P637" s="34">
        <f t="shared" ca="1" si="130"/>
        <v>0</v>
      </c>
      <c r="Q637" s="34">
        <f t="shared" ca="1" si="131"/>
        <v>0</v>
      </c>
      <c r="R637" s="17">
        <f t="shared" ca="1" si="133"/>
        <v>3.8947859791571217E-3</v>
      </c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</row>
    <row r="638" spans="1:35" x14ac:dyDescent="0.2">
      <c r="A638" s="17"/>
      <c r="B638" s="17"/>
      <c r="C638" s="120"/>
      <c r="D638" s="121">
        <f t="shared" si="121"/>
        <v>0</v>
      </c>
      <c r="E638" s="121">
        <f t="shared" si="121"/>
        <v>0</v>
      </c>
      <c r="F638" s="34">
        <f t="shared" si="122"/>
        <v>0</v>
      </c>
      <c r="G638" s="34">
        <f t="shared" si="122"/>
        <v>0</v>
      </c>
      <c r="H638" s="34">
        <f t="shared" si="123"/>
        <v>0</v>
      </c>
      <c r="I638" s="34">
        <f t="shared" si="124"/>
        <v>0</v>
      </c>
      <c r="J638" s="34">
        <f t="shared" si="125"/>
        <v>0</v>
      </c>
      <c r="K638" s="34">
        <f t="shared" si="126"/>
        <v>0</v>
      </c>
      <c r="L638" s="34">
        <f t="shared" si="127"/>
        <v>0</v>
      </c>
      <c r="M638" s="34">
        <f t="shared" ca="1" si="132"/>
        <v>-3.8947859791571217E-3</v>
      </c>
      <c r="N638" s="34">
        <f t="shared" ca="1" si="128"/>
        <v>0</v>
      </c>
      <c r="O638" s="122">
        <f t="shared" ca="1" si="129"/>
        <v>0</v>
      </c>
      <c r="P638" s="34">
        <f t="shared" ca="1" si="130"/>
        <v>0</v>
      </c>
      <c r="Q638" s="34">
        <f t="shared" ca="1" si="131"/>
        <v>0</v>
      </c>
      <c r="R638" s="17">
        <f t="shared" ca="1" si="133"/>
        <v>3.8947859791571217E-3</v>
      </c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</row>
    <row r="639" spans="1:35" x14ac:dyDescent="0.2">
      <c r="A639" s="17"/>
      <c r="B639" s="17"/>
      <c r="C639" s="120"/>
      <c r="D639" s="121">
        <f t="shared" si="121"/>
        <v>0</v>
      </c>
      <c r="E639" s="121">
        <f t="shared" si="121"/>
        <v>0</v>
      </c>
      <c r="F639" s="34">
        <f t="shared" si="122"/>
        <v>0</v>
      </c>
      <c r="G639" s="34">
        <f t="shared" si="122"/>
        <v>0</v>
      </c>
      <c r="H639" s="34">
        <f t="shared" si="123"/>
        <v>0</v>
      </c>
      <c r="I639" s="34">
        <f t="shared" si="124"/>
        <v>0</v>
      </c>
      <c r="J639" s="34">
        <f t="shared" si="125"/>
        <v>0</v>
      </c>
      <c r="K639" s="34">
        <f t="shared" si="126"/>
        <v>0</v>
      </c>
      <c r="L639" s="34">
        <f t="shared" si="127"/>
        <v>0</v>
      </c>
      <c r="M639" s="34">
        <f t="shared" ca="1" si="132"/>
        <v>-3.8947859791571217E-3</v>
      </c>
      <c r="N639" s="34">
        <f t="shared" ca="1" si="128"/>
        <v>0</v>
      </c>
      <c r="O639" s="122">
        <f t="shared" ca="1" si="129"/>
        <v>0</v>
      </c>
      <c r="P639" s="34">
        <f t="shared" ca="1" si="130"/>
        <v>0</v>
      </c>
      <c r="Q639" s="34">
        <f t="shared" ca="1" si="131"/>
        <v>0</v>
      </c>
      <c r="R639" s="17">
        <f t="shared" ca="1" si="133"/>
        <v>3.8947859791571217E-3</v>
      </c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</row>
    <row r="640" spans="1:35" x14ac:dyDescent="0.2">
      <c r="A640" s="17"/>
      <c r="B640" s="17"/>
      <c r="C640" s="120"/>
      <c r="D640" s="121">
        <f t="shared" si="121"/>
        <v>0</v>
      </c>
      <c r="E640" s="121">
        <f t="shared" si="121"/>
        <v>0</v>
      </c>
      <c r="F640" s="34">
        <f t="shared" si="122"/>
        <v>0</v>
      </c>
      <c r="G640" s="34">
        <f t="shared" si="122"/>
        <v>0</v>
      </c>
      <c r="H640" s="34">
        <f t="shared" si="123"/>
        <v>0</v>
      </c>
      <c r="I640" s="34">
        <f t="shared" si="124"/>
        <v>0</v>
      </c>
      <c r="J640" s="34">
        <f t="shared" si="125"/>
        <v>0</v>
      </c>
      <c r="K640" s="34">
        <f t="shared" si="126"/>
        <v>0</v>
      </c>
      <c r="L640" s="34">
        <f t="shared" si="127"/>
        <v>0</v>
      </c>
      <c r="M640" s="34">
        <f t="shared" ca="1" si="132"/>
        <v>-3.8947859791571217E-3</v>
      </c>
      <c r="N640" s="34">
        <f t="shared" ca="1" si="128"/>
        <v>0</v>
      </c>
      <c r="O640" s="122">
        <f t="shared" ca="1" si="129"/>
        <v>0</v>
      </c>
      <c r="P640" s="34">
        <f t="shared" ca="1" si="130"/>
        <v>0</v>
      </c>
      <c r="Q640" s="34">
        <f t="shared" ca="1" si="131"/>
        <v>0</v>
      </c>
      <c r="R640" s="17">
        <f t="shared" ca="1" si="133"/>
        <v>3.8947859791571217E-3</v>
      </c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</row>
    <row r="641" spans="1:35" x14ac:dyDescent="0.2">
      <c r="A641" s="17"/>
      <c r="B641" s="17"/>
      <c r="C641" s="120"/>
      <c r="D641" s="121">
        <f t="shared" si="121"/>
        <v>0</v>
      </c>
      <c r="E641" s="121">
        <f t="shared" si="121"/>
        <v>0</v>
      </c>
      <c r="F641" s="34">
        <f t="shared" si="122"/>
        <v>0</v>
      </c>
      <c r="G641" s="34">
        <f t="shared" si="122"/>
        <v>0</v>
      </c>
      <c r="H641" s="34">
        <f t="shared" si="123"/>
        <v>0</v>
      </c>
      <c r="I641" s="34">
        <f t="shared" si="124"/>
        <v>0</v>
      </c>
      <c r="J641" s="34">
        <f t="shared" si="125"/>
        <v>0</v>
      </c>
      <c r="K641" s="34">
        <f t="shared" si="126"/>
        <v>0</v>
      </c>
      <c r="L641" s="34">
        <f t="shared" si="127"/>
        <v>0</v>
      </c>
      <c r="M641" s="34">
        <f t="shared" ca="1" si="132"/>
        <v>-3.8947859791571217E-3</v>
      </c>
      <c r="N641" s="34">
        <f t="shared" ca="1" si="128"/>
        <v>0</v>
      </c>
      <c r="O641" s="122">
        <f t="shared" ca="1" si="129"/>
        <v>0</v>
      </c>
      <c r="P641" s="34">
        <f t="shared" ca="1" si="130"/>
        <v>0</v>
      </c>
      <c r="Q641" s="34">
        <f t="shared" ca="1" si="131"/>
        <v>0</v>
      </c>
      <c r="R641" s="17">
        <f t="shared" ca="1" si="133"/>
        <v>3.8947859791571217E-3</v>
      </c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</row>
    <row r="642" spans="1:35" x14ac:dyDescent="0.2">
      <c r="A642" s="17"/>
      <c r="B642" s="17"/>
      <c r="C642" s="120"/>
      <c r="D642" s="121">
        <f t="shared" si="121"/>
        <v>0</v>
      </c>
      <c r="E642" s="121">
        <f t="shared" si="121"/>
        <v>0</v>
      </c>
      <c r="F642" s="34">
        <f t="shared" si="122"/>
        <v>0</v>
      </c>
      <c r="G642" s="34">
        <f t="shared" si="122"/>
        <v>0</v>
      </c>
      <c r="H642" s="34">
        <f t="shared" si="123"/>
        <v>0</v>
      </c>
      <c r="I642" s="34">
        <f t="shared" si="124"/>
        <v>0</v>
      </c>
      <c r="J642" s="34">
        <f t="shared" si="125"/>
        <v>0</v>
      </c>
      <c r="K642" s="34">
        <f t="shared" si="126"/>
        <v>0</v>
      </c>
      <c r="L642" s="34">
        <f t="shared" si="127"/>
        <v>0</v>
      </c>
      <c r="M642" s="34">
        <f t="shared" ca="1" si="132"/>
        <v>-3.8947859791571217E-3</v>
      </c>
      <c r="N642" s="34">
        <f t="shared" ca="1" si="128"/>
        <v>0</v>
      </c>
      <c r="O642" s="122">
        <f t="shared" ca="1" si="129"/>
        <v>0</v>
      </c>
      <c r="P642" s="34">
        <f t="shared" ca="1" si="130"/>
        <v>0</v>
      </c>
      <c r="Q642" s="34">
        <f t="shared" ca="1" si="131"/>
        <v>0</v>
      </c>
      <c r="R642" s="17">
        <f t="shared" ca="1" si="133"/>
        <v>3.8947859791571217E-3</v>
      </c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</row>
    <row r="643" spans="1:35" x14ac:dyDescent="0.2">
      <c r="A643" s="17"/>
      <c r="B643" s="17"/>
      <c r="C643" s="120"/>
      <c r="D643" s="121">
        <f t="shared" si="121"/>
        <v>0</v>
      </c>
      <c r="E643" s="121">
        <f t="shared" si="121"/>
        <v>0</v>
      </c>
      <c r="F643" s="34">
        <f t="shared" si="122"/>
        <v>0</v>
      </c>
      <c r="G643" s="34">
        <f t="shared" si="122"/>
        <v>0</v>
      </c>
      <c r="H643" s="34">
        <f t="shared" si="123"/>
        <v>0</v>
      </c>
      <c r="I643" s="34">
        <f t="shared" si="124"/>
        <v>0</v>
      </c>
      <c r="J643" s="34">
        <f t="shared" si="125"/>
        <v>0</v>
      </c>
      <c r="K643" s="34">
        <f t="shared" si="126"/>
        <v>0</v>
      </c>
      <c r="L643" s="34">
        <f t="shared" si="127"/>
        <v>0</v>
      </c>
      <c r="M643" s="34">
        <f t="shared" ca="1" si="132"/>
        <v>-3.8947859791571217E-3</v>
      </c>
      <c r="N643" s="34">
        <f t="shared" ca="1" si="128"/>
        <v>0</v>
      </c>
      <c r="O643" s="122">
        <f t="shared" ca="1" si="129"/>
        <v>0</v>
      </c>
      <c r="P643" s="34">
        <f t="shared" ca="1" si="130"/>
        <v>0</v>
      </c>
      <c r="Q643" s="34">
        <f t="shared" ca="1" si="131"/>
        <v>0</v>
      </c>
      <c r="R643" s="17">
        <f t="shared" ca="1" si="133"/>
        <v>3.8947859791571217E-3</v>
      </c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</row>
    <row r="644" spans="1:35" x14ac:dyDescent="0.2">
      <c r="A644" s="17"/>
      <c r="B644" s="17"/>
      <c r="C644" s="120"/>
      <c r="D644" s="121">
        <f t="shared" si="121"/>
        <v>0</v>
      </c>
      <c r="E644" s="121">
        <f t="shared" si="121"/>
        <v>0</v>
      </c>
      <c r="F644" s="34">
        <f t="shared" si="122"/>
        <v>0</v>
      </c>
      <c r="G644" s="34">
        <f t="shared" si="122"/>
        <v>0</v>
      </c>
      <c r="H644" s="34">
        <f t="shared" si="123"/>
        <v>0</v>
      </c>
      <c r="I644" s="34">
        <f t="shared" si="124"/>
        <v>0</v>
      </c>
      <c r="J644" s="34">
        <f t="shared" si="125"/>
        <v>0</v>
      </c>
      <c r="K644" s="34">
        <f t="shared" si="126"/>
        <v>0</v>
      </c>
      <c r="L644" s="34">
        <f t="shared" si="127"/>
        <v>0</v>
      </c>
      <c r="M644" s="34">
        <f t="shared" ca="1" si="132"/>
        <v>-3.8947859791571217E-3</v>
      </c>
      <c r="N644" s="34">
        <f t="shared" ca="1" si="128"/>
        <v>0</v>
      </c>
      <c r="O644" s="122">
        <f t="shared" ca="1" si="129"/>
        <v>0</v>
      </c>
      <c r="P644" s="34">
        <f t="shared" ca="1" si="130"/>
        <v>0</v>
      </c>
      <c r="Q644" s="34">
        <f t="shared" ca="1" si="131"/>
        <v>0</v>
      </c>
      <c r="R644" s="17">
        <f t="shared" ca="1" si="133"/>
        <v>3.8947859791571217E-3</v>
      </c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</row>
    <row r="645" spans="1:35" x14ac:dyDescent="0.2">
      <c r="A645" s="17"/>
      <c r="B645" s="17"/>
      <c r="C645" s="120"/>
      <c r="D645" s="121">
        <f t="shared" si="121"/>
        <v>0</v>
      </c>
      <c r="E645" s="121">
        <f t="shared" si="121"/>
        <v>0</v>
      </c>
      <c r="F645" s="34">
        <f t="shared" si="122"/>
        <v>0</v>
      </c>
      <c r="G645" s="34">
        <f t="shared" si="122"/>
        <v>0</v>
      </c>
      <c r="H645" s="34">
        <f t="shared" si="123"/>
        <v>0</v>
      </c>
      <c r="I645" s="34">
        <f t="shared" si="124"/>
        <v>0</v>
      </c>
      <c r="J645" s="34">
        <f t="shared" si="125"/>
        <v>0</v>
      </c>
      <c r="K645" s="34">
        <f t="shared" si="126"/>
        <v>0</v>
      </c>
      <c r="L645" s="34">
        <f t="shared" si="127"/>
        <v>0</v>
      </c>
      <c r="M645" s="34">
        <f t="shared" ca="1" si="132"/>
        <v>-3.8947859791571217E-3</v>
      </c>
      <c r="N645" s="34">
        <f t="shared" ca="1" si="128"/>
        <v>0</v>
      </c>
      <c r="O645" s="122">
        <f t="shared" ca="1" si="129"/>
        <v>0</v>
      </c>
      <c r="P645" s="34">
        <f t="shared" ca="1" si="130"/>
        <v>0</v>
      </c>
      <c r="Q645" s="34">
        <f t="shared" ca="1" si="131"/>
        <v>0</v>
      </c>
      <c r="R645" s="17">
        <f t="shared" ca="1" si="133"/>
        <v>3.8947859791571217E-3</v>
      </c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</row>
    <row r="646" spans="1:35" x14ac:dyDescent="0.2">
      <c r="A646" s="17"/>
      <c r="B646" s="17"/>
      <c r="C646" s="120"/>
      <c r="D646" s="121">
        <f t="shared" si="121"/>
        <v>0</v>
      </c>
      <c r="E646" s="121">
        <f t="shared" si="121"/>
        <v>0</v>
      </c>
      <c r="F646" s="34">
        <f t="shared" si="122"/>
        <v>0</v>
      </c>
      <c r="G646" s="34">
        <f t="shared" si="122"/>
        <v>0</v>
      </c>
      <c r="H646" s="34">
        <f t="shared" si="123"/>
        <v>0</v>
      </c>
      <c r="I646" s="34">
        <f t="shared" si="124"/>
        <v>0</v>
      </c>
      <c r="J646" s="34">
        <f t="shared" si="125"/>
        <v>0</v>
      </c>
      <c r="K646" s="34">
        <f t="shared" si="126"/>
        <v>0</v>
      </c>
      <c r="L646" s="34">
        <f t="shared" si="127"/>
        <v>0</v>
      </c>
      <c r="M646" s="34">
        <f t="shared" ca="1" si="132"/>
        <v>-3.8947859791571217E-3</v>
      </c>
      <c r="N646" s="34">
        <f t="shared" ca="1" si="128"/>
        <v>0</v>
      </c>
      <c r="O646" s="122">
        <f t="shared" ca="1" si="129"/>
        <v>0</v>
      </c>
      <c r="P646" s="34">
        <f t="shared" ca="1" si="130"/>
        <v>0</v>
      </c>
      <c r="Q646" s="34">
        <f t="shared" ca="1" si="131"/>
        <v>0</v>
      </c>
      <c r="R646" s="17">
        <f t="shared" ca="1" si="133"/>
        <v>3.8947859791571217E-3</v>
      </c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</row>
    <row r="647" spans="1:35" x14ac:dyDescent="0.2">
      <c r="A647" s="17"/>
      <c r="B647" s="17"/>
      <c r="C647" s="120"/>
      <c r="D647" s="121">
        <f t="shared" si="121"/>
        <v>0</v>
      </c>
      <c r="E647" s="121">
        <f t="shared" si="121"/>
        <v>0</v>
      </c>
      <c r="F647" s="34">
        <f t="shared" si="122"/>
        <v>0</v>
      </c>
      <c r="G647" s="34">
        <f t="shared" si="122"/>
        <v>0</v>
      </c>
      <c r="H647" s="34">
        <f t="shared" si="123"/>
        <v>0</v>
      </c>
      <c r="I647" s="34">
        <f t="shared" si="124"/>
        <v>0</v>
      </c>
      <c r="J647" s="34">
        <f t="shared" si="125"/>
        <v>0</v>
      </c>
      <c r="K647" s="34">
        <f t="shared" si="126"/>
        <v>0</v>
      </c>
      <c r="L647" s="34">
        <f t="shared" si="127"/>
        <v>0</v>
      </c>
      <c r="M647" s="34">
        <f t="shared" ca="1" si="132"/>
        <v>-3.8947859791571217E-3</v>
      </c>
      <c r="N647" s="34">
        <f t="shared" ca="1" si="128"/>
        <v>0</v>
      </c>
      <c r="O647" s="122">
        <f t="shared" ca="1" si="129"/>
        <v>0</v>
      </c>
      <c r="P647" s="34">
        <f t="shared" ca="1" si="130"/>
        <v>0</v>
      </c>
      <c r="Q647" s="34">
        <f t="shared" ca="1" si="131"/>
        <v>0</v>
      </c>
      <c r="R647" s="17">
        <f t="shared" ca="1" si="133"/>
        <v>3.8947859791571217E-3</v>
      </c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</row>
    <row r="648" spans="1:35" x14ac:dyDescent="0.2">
      <c r="A648" s="17"/>
      <c r="B648" s="17"/>
      <c r="C648" s="120"/>
      <c r="D648" s="121">
        <f t="shared" si="121"/>
        <v>0</v>
      </c>
      <c r="E648" s="121">
        <f t="shared" si="121"/>
        <v>0</v>
      </c>
      <c r="F648" s="34">
        <f t="shared" si="122"/>
        <v>0</v>
      </c>
      <c r="G648" s="34">
        <f t="shared" si="122"/>
        <v>0</v>
      </c>
      <c r="H648" s="34">
        <f t="shared" si="123"/>
        <v>0</v>
      </c>
      <c r="I648" s="34">
        <f t="shared" si="124"/>
        <v>0</v>
      </c>
      <c r="J648" s="34">
        <f t="shared" si="125"/>
        <v>0</v>
      </c>
      <c r="K648" s="34">
        <f t="shared" si="126"/>
        <v>0</v>
      </c>
      <c r="L648" s="34">
        <f t="shared" si="127"/>
        <v>0</v>
      </c>
      <c r="M648" s="34">
        <f t="shared" ca="1" si="132"/>
        <v>-3.8947859791571217E-3</v>
      </c>
      <c r="N648" s="34">
        <f t="shared" ca="1" si="128"/>
        <v>0</v>
      </c>
      <c r="O648" s="122">
        <f t="shared" ca="1" si="129"/>
        <v>0</v>
      </c>
      <c r="P648" s="34">
        <f t="shared" ca="1" si="130"/>
        <v>0</v>
      </c>
      <c r="Q648" s="34">
        <f t="shared" ca="1" si="131"/>
        <v>0</v>
      </c>
      <c r="R648" s="17">
        <f t="shared" ca="1" si="133"/>
        <v>3.8947859791571217E-3</v>
      </c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</row>
    <row r="649" spans="1:35" x14ac:dyDescent="0.2">
      <c r="A649" s="17"/>
      <c r="B649" s="17"/>
      <c r="C649" s="120"/>
      <c r="D649" s="121">
        <f t="shared" si="121"/>
        <v>0</v>
      </c>
      <c r="E649" s="121">
        <f t="shared" si="121"/>
        <v>0</v>
      </c>
      <c r="F649" s="34">
        <f t="shared" si="122"/>
        <v>0</v>
      </c>
      <c r="G649" s="34">
        <f t="shared" si="122"/>
        <v>0</v>
      </c>
      <c r="H649" s="34">
        <f t="shared" si="123"/>
        <v>0</v>
      </c>
      <c r="I649" s="34">
        <f t="shared" si="124"/>
        <v>0</v>
      </c>
      <c r="J649" s="34">
        <f t="shared" si="125"/>
        <v>0</v>
      </c>
      <c r="K649" s="34">
        <f t="shared" si="126"/>
        <v>0</v>
      </c>
      <c r="L649" s="34">
        <f t="shared" si="127"/>
        <v>0</v>
      </c>
      <c r="M649" s="34">
        <f t="shared" ca="1" si="132"/>
        <v>-3.8947859791571217E-3</v>
      </c>
      <c r="N649" s="34">
        <f t="shared" ca="1" si="128"/>
        <v>0</v>
      </c>
      <c r="O649" s="122">
        <f t="shared" ca="1" si="129"/>
        <v>0</v>
      </c>
      <c r="P649" s="34">
        <f t="shared" ca="1" si="130"/>
        <v>0</v>
      </c>
      <c r="Q649" s="34">
        <f t="shared" ca="1" si="131"/>
        <v>0</v>
      </c>
      <c r="R649" s="17">
        <f t="shared" ca="1" si="133"/>
        <v>3.8947859791571217E-3</v>
      </c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</row>
    <row r="650" spans="1:35" x14ac:dyDescent="0.2">
      <c r="A650" s="17"/>
      <c r="B650" s="17"/>
      <c r="C650" s="120"/>
      <c r="D650" s="121">
        <f t="shared" si="121"/>
        <v>0</v>
      </c>
      <c r="E650" s="121">
        <f t="shared" si="121"/>
        <v>0</v>
      </c>
      <c r="F650" s="34">
        <f t="shared" si="122"/>
        <v>0</v>
      </c>
      <c r="G650" s="34">
        <f t="shared" si="122"/>
        <v>0</v>
      </c>
      <c r="H650" s="34">
        <f t="shared" si="123"/>
        <v>0</v>
      </c>
      <c r="I650" s="34">
        <f t="shared" si="124"/>
        <v>0</v>
      </c>
      <c r="J650" s="34">
        <f t="shared" si="125"/>
        <v>0</v>
      </c>
      <c r="K650" s="34">
        <f t="shared" si="126"/>
        <v>0</v>
      </c>
      <c r="L650" s="34">
        <f t="shared" si="127"/>
        <v>0</v>
      </c>
      <c r="M650" s="34">
        <f t="shared" ca="1" si="132"/>
        <v>-3.8947859791571217E-3</v>
      </c>
      <c r="N650" s="34">
        <f t="shared" ca="1" si="128"/>
        <v>0</v>
      </c>
      <c r="O650" s="122">
        <f t="shared" ca="1" si="129"/>
        <v>0</v>
      </c>
      <c r="P650" s="34">
        <f t="shared" ca="1" si="130"/>
        <v>0</v>
      </c>
      <c r="Q650" s="34">
        <f t="shared" ca="1" si="131"/>
        <v>0</v>
      </c>
      <c r="R650" s="17">
        <f t="shared" ca="1" si="133"/>
        <v>3.8947859791571217E-3</v>
      </c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</row>
    <row r="651" spans="1:35" x14ac:dyDescent="0.2">
      <c r="A651" s="17"/>
      <c r="B651" s="17"/>
      <c r="C651" s="120"/>
      <c r="D651" s="121">
        <f t="shared" si="121"/>
        <v>0</v>
      </c>
      <c r="E651" s="121">
        <f t="shared" si="121"/>
        <v>0</v>
      </c>
      <c r="F651" s="34">
        <f t="shared" si="122"/>
        <v>0</v>
      </c>
      <c r="G651" s="34">
        <f t="shared" si="122"/>
        <v>0</v>
      </c>
      <c r="H651" s="34">
        <f t="shared" si="123"/>
        <v>0</v>
      </c>
      <c r="I651" s="34">
        <f t="shared" si="124"/>
        <v>0</v>
      </c>
      <c r="J651" s="34">
        <f t="shared" si="125"/>
        <v>0</v>
      </c>
      <c r="K651" s="34">
        <f t="shared" si="126"/>
        <v>0</v>
      </c>
      <c r="L651" s="34">
        <f t="shared" si="127"/>
        <v>0</v>
      </c>
      <c r="M651" s="34">
        <f t="shared" ca="1" si="132"/>
        <v>-3.8947859791571217E-3</v>
      </c>
      <c r="N651" s="34">
        <f t="shared" ca="1" si="128"/>
        <v>0</v>
      </c>
      <c r="O651" s="122">
        <f t="shared" ca="1" si="129"/>
        <v>0</v>
      </c>
      <c r="P651" s="34">
        <f t="shared" ca="1" si="130"/>
        <v>0</v>
      </c>
      <c r="Q651" s="34">
        <f t="shared" ca="1" si="131"/>
        <v>0</v>
      </c>
      <c r="R651" s="17">
        <f t="shared" ca="1" si="133"/>
        <v>3.8947859791571217E-3</v>
      </c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</row>
    <row r="652" spans="1:35" x14ac:dyDescent="0.2">
      <c r="A652" s="17"/>
      <c r="B652" s="17"/>
      <c r="C652" s="120"/>
      <c r="D652" s="121">
        <f t="shared" si="121"/>
        <v>0</v>
      </c>
      <c r="E652" s="121">
        <f t="shared" si="121"/>
        <v>0</v>
      </c>
      <c r="F652" s="34">
        <f t="shared" si="122"/>
        <v>0</v>
      </c>
      <c r="G652" s="34">
        <f t="shared" si="122"/>
        <v>0</v>
      </c>
      <c r="H652" s="34">
        <f t="shared" si="123"/>
        <v>0</v>
      </c>
      <c r="I652" s="34">
        <f t="shared" si="124"/>
        <v>0</v>
      </c>
      <c r="J652" s="34">
        <f t="shared" si="125"/>
        <v>0</v>
      </c>
      <c r="K652" s="34">
        <f t="shared" si="126"/>
        <v>0</v>
      </c>
      <c r="L652" s="34">
        <f t="shared" si="127"/>
        <v>0</v>
      </c>
      <c r="M652" s="34">
        <f t="shared" ca="1" si="132"/>
        <v>-3.8947859791571217E-3</v>
      </c>
      <c r="N652" s="34">
        <f t="shared" ca="1" si="128"/>
        <v>0</v>
      </c>
      <c r="O652" s="122">
        <f t="shared" ca="1" si="129"/>
        <v>0</v>
      </c>
      <c r="P652" s="34">
        <f t="shared" ca="1" si="130"/>
        <v>0</v>
      </c>
      <c r="Q652" s="34">
        <f t="shared" ca="1" si="131"/>
        <v>0</v>
      </c>
      <c r="R652" s="17">
        <f t="shared" ca="1" si="133"/>
        <v>3.8947859791571217E-3</v>
      </c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</row>
    <row r="653" spans="1:35" x14ac:dyDescent="0.2">
      <c r="A653" s="17"/>
      <c r="B653" s="17"/>
      <c r="C653" s="120"/>
      <c r="D653" s="121">
        <f t="shared" si="121"/>
        <v>0</v>
      </c>
      <c r="E653" s="121">
        <f t="shared" si="121"/>
        <v>0</v>
      </c>
      <c r="F653" s="34">
        <f t="shared" si="122"/>
        <v>0</v>
      </c>
      <c r="G653" s="34">
        <f t="shared" si="122"/>
        <v>0</v>
      </c>
      <c r="H653" s="34">
        <f t="shared" si="123"/>
        <v>0</v>
      </c>
      <c r="I653" s="34">
        <f t="shared" si="124"/>
        <v>0</v>
      </c>
      <c r="J653" s="34">
        <f t="shared" si="125"/>
        <v>0</v>
      </c>
      <c r="K653" s="34">
        <f t="shared" si="126"/>
        <v>0</v>
      </c>
      <c r="L653" s="34">
        <f t="shared" si="127"/>
        <v>0</v>
      </c>
      <c r="M653" s="34">
        <f t="shared" ca="1" si="132"/>
        <v>-3.8947859791571217E-3</v>
      </c>
      <c r="N653" s="34">
        <f t="shared" ca="1" si="128"/>
        <v>0</v>
      </c>
      <c r="O653" s="122">
        <f t="shared" ca="1" si="129"/>
        <v>0</v>
      </c>
      <c r="P653" s="34">
        <f t="shared" ca="1" si="130"/>
        <v>0</v>
      </c>
      <c r="Q653" s="34">
        <f t="shared" ca="1" si="131"/>
        <v>0</v>
      </c>
      <c r="R653" s="17">
        <f t="shared" ca="1" si="133"/>
        <v>3.8947859791571217E-3</v>
      </c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</row>
    <row r="654" spans="1:35" x14ac:dyDescent="0.2">
      <c r="A654" s="17"/>
      <c r="B654" s="17"/>
      <c r="C654" s="120"/>
      <c r="D654" s="121">
        <f t="shared" ref="D654:E717" si="134">A654/A$18</f>
        <v>0</v>
      </c>
      <c r="E654" s="121">
        <f t="shared" si="134"/>
        <v>0</v>
      </c>
      <c r="F654" s="34">
        <f t="shared" ref="F654:G717" si="135">$C654*D654</f>
        <v>0</v>
      </c>
      <c r="G654" s="34">
        <f t="shared" si="135"/>
        <v>0</v>
      </c>
      <c r="H654" s="34">
        <f t="shared" si="123"/>
        <v>0</v>
      </c>
      <c r="I654" s="34">
        <f t="shared" si="124"/>
        <v>0</v>
      </c>
      <c r="J654" s="34">
        <f t="shared" si="125"/>
        <v>0</v>
      </c>
      <c r="K654" s="34">
        <f t="shared" si="126"/>
        <v>0</v>
      </c>
      <c r="L654" s="34">
        <f t="shared" si="127"/>
        <v>0</v>
      </c>
      <c r="M654" s="34">
        <f t="shared" ca="1" si="132"/>
        <v>-3.8947859791571217E-3</v>
      </c>
      <c r="N654" s="34">
        <f t="shared" ca="1" si="128"/>
        <v>0</v>
      </c>
      <c r="O654" s="122">
        <f t="shared" ca="1" si="129"/>
        <v>0</v>
      </c>
      <c r="P654" s="34">
        <f t="shared" ca="1" si="130"/>
        <v>0</v>
      </c>
      <c r="Q654" s="34">
        <f t="shared" ca="1" si="131"/>
        <v>0</v>
      </c>
      <c r="R654" s="17">
        <f t="shared" ca="1" si="133"/>
        <v>3.8947859791571217E-3</v>
      </c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</row>
    <row r="655" spans="1:35" x14ac:dyDescent="0.2">
      <c r="A655" s="17"/>
      <c r="B655" s="17"/>
      <c r="C655" s="120"/>
      <c r="D655" s="121">
        <f t="shared" si="134"/>
        <v>0</v>
      </c>
      <c r="E655" s="121">
        <f t="shared" si="134"/>
        <v>0</v>
      </c>
      <c r="F655" s="34">
        <f t="shared" si="135"/>
        <v>0</v>
      </c>
      <c r="G655" s="34">
        <f t="shared" si="135"/>
        <v>0</v>
      </c>
      <c r="H655" s="34">
        <f t="shared" ref="H655:H718" si="136">C655*D655*D655</f>
        <v>0</v>
      </c>
      <c r="I655" s="34">
        <f t="shared" ref="I655:I718" si="137">C655*D655*D655*D655</f>
        <v>0</v>
      </c>
      <c r="J655" s="34">
        <f t="shared" ref="J655:J718" si="138">C655*D655*D655*D655*D655</f>
        <v>0</v>
      </c>
      <c r="K655" s="34">
        <f t="shared" ref="K655:K718" si="139">C655*E655*D655</f>
        <v>0</v>
      </c>
      <c r="L655" s="34">
        <f t="shared" ref="L655:L718" si="140">C655*E655*D655*D655</f>
        <v>0</v>
      </c>
      <c r="M655" s="34">
        <f t="shared" ca="1" si="132"/>
        <v>-3.8947859791571217E-3</v>
      </c>
      <c r="N655" s="34">
        <f t="shared" ref="N655:N718" ca="1" si="141">C655*(M655-E655)^2</f>
        <v>0</v>
      </c>
      <c r="O655" s="122">
        <f t="shared" ref="O655:O718" ca="1" si="142">(C655*O$1-O$2*F655+O$3*H655)^2</f>
        <v>0</v>
      </c>
      <c r="P655" s="34">
        <f t="shared" ref="P655:P718" ca="1" si="143">(-C655*O$2+O$4*F655-O$5*H655)^2</f>
        <v>0</v>
      </c>
      <c r="Q655" s="34">
        <f t="shared" ref="Q655:Q718" ca="1" si="144">+(C655*O$3-F655*O$5+H655*O$6)^2</f>
        <v>0</v>
      </c>
      <c r="R655" s="17">
        <f t="shared" ca="1" si="133"/>
        <v>3.8947859791571217E-3</v>
      </c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</row>
    <row r="656" spans="1:35" x14ac:dyDescent="0.2">
      <c r="A656" s="17"/>
      <c r="B656" s="17"/>
      <c r="C656" s="120"/>
      <c r="D656" s="121">
        <f t="shared" si="134"/>
        <v>0</v>
      </c>
      <c r="E656" s="121">
        <f t="shared" si="134"/>
        <v>0</v>
      </c>
      <c r="F656" s="34">
        <f t="shared" si="135"/>
        <v>0</v>
      </c>
      <c r="G656" s="34">
        <f t="shared" si="135"/>
        <v>0</v>
      </c>
      <c r="H656" s="34">
        <f t="shared" si="136"/>
        <v>0</v>
      </c>
      <c r="I656" s="34">
        <f t="shared" si="137"/>
        <v>0</v>
      </c>
      <c r="J656" s="34">
        <f t="shared" si="138"/>
        <v>0</v>
      </c>
      <c r="K656" s="34">
        <f t="shared" si="139"/>
        <v>0</v>
      </c>
      <c r="L656" s="34">
        <f t="shared" si="140"/>
        <v>0</v>
      </c>
      <c r="M656" s="34">
        <f t="shared" ca="1" si="132"/>
        <v>-3.8947859791571217E-3</v>
      </c>
      <c r="N656" s="34">
        <f t="shared" ca="1" si="141"/>
        <v>0</v>
      </c>
      <c r="O656" s="122">
        <f t="shared" ca="1" si="142"/>
        <v>0</v>
      </c>
      <c r="P656" s="34">
        <f t="shared" ca="1" si="143"/>
        <v>0</v>
      </c>
      <c r="Q656" s="34">
        <f t="shared" ca="1" si="144"/>
        <v>0</v>
      </c>
      <c r="R656" s="17">
        <f t="shared" ca="1" si="133"/>
        <v>3.8947859791571217E-3</v>
      </c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</row>
    <row r="657" spans="1:35" x14ac:dyDescent="0.2">
      <c r="A657" s="17"/>
      <c r="B657" s="17"/>
      <c r="C657" s="120"/>
      <c r="D657" s="121">
        <f t="shared" si="134"/>
        <v>0</v>
      </c>
      <c r="E657" s="121">
        <f t="shared" si="134"/>
        <v>0</v>
      </c>
      <c r="F657" s="34">
        <f t="shared" si="135"/>
        <v>0</v>
      </c>
      <c r="G657" s="34">
        <f t="shared" si="135"/>
        <v>0</v>
      </c>
      <c r="H657" s="34">
        <f t="shared" si="136"/>
        <v>0</v>
      </c>
      <c r="I657" s="34">
        <f t="shared" si="137"/>
        <v>0</v>
      </c>
      <c r="J657" s="34">
        <f t="shared" si="138"/>
        <v>0</v>
      </c>
      <c r="K657" s="34">
        <f t="shared" si="139"/>
        <v>0</v>
      </c>
      <c r="L657" s="34">
        <f t="shared" si="140"/>
        <v>0</v>
      </c>
      <c r="M657" s="34">
        <f t="shared" ca="1" si="132"/>
        <v>-3.8947859791571217E-3</v>
      </c>
      <c r="N657" s="34">
        <f t="shared" ca="1" si="141"/>
        <v>0</v>
      </c>
      <c r="O657" s="122">
        <f t="shared" ca="1" si="142"/>
        <v>0</v>
      </c>
      <c r="P657" s="34">
        <f t="shared" ca="1" si="143"/>
        <v>0</v>
      </c>
      <c r="Q657" s="34">
        <f t="shared" ca="1" si="144"/>
        <v>0</v>
      </c>
      <c r="R657" s="17">
        <f t="shared" ca="1" si="133"/>
        <v>3.8947859791571217E-3</v>
      </c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</row>
    <row r="658" spans="1:35" x14ac:dyDescent="0.2">
      <c r="A658" s="17"/>
      <c r="B658" s="17"/>
      <c r="C658" s="120"/>
      <c r="D658" s="121">
        <f t="shared" si="134"/>
        <v>0</v>
      </c>
      <c r="E658" s="121">
        <f t="shared" si="134"/>
        <v>0</v>
      </c>
      <c r="F658" s="34">
        <f t="shared" si="135"/>
        <v>0</v>
      </c>
      <c r="G658" s="34">
        <f t="shared" si="135"/>
        <v>0</v>
      </c>
      <c r="H658" s="34">
        <f t="shared" si="136"/>
        <v>0</v>
      </c>
      <c r="I658" s="34">
        <f t="shared" si="137"/>
        <v>0</v>
      </c>
      <c r="J658" s="34">
        <f t="shared" si="138"/>
        <v>0</v>
      </c>
      <c r="K658" s="34">
        <f t="shared" si="139"/>
        <v>0</v>
      </c>
      <c r="L658" s="34">
        <f t="shared" si="140"/>
        <v>0</v>
      </c>
      <c r="M658" s="34">
        <f t="shared" ca="1" si="132"/>
        <v>-3.8947859791571217E-3</v>
      </c>
      <c r="N658" s="34">
        <f t="shared" ca="1" si="141"/>
        <v>0</v>
      </c>
      <c r="O658" s="122">
        <f t="shared" ca="1" si="142"/>
        <v>0</v>
      </c>
      <c r="P658" s="34">
        <f t="shared" ca="1" si="143"/>
        <v>0</v>
      </c>
      <c r="Q658" s="34">
        <f t="shared" ca="1" si="144"/>
        <v>0</v>
      </c>
      <c r="R658" s="17">
        <f t="shared" ca="1" si="133"/>
        <v>3.8947859791571217E-3</v>
      </c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</row>
    <row r="659" spans="1:35" x14ac:dyDescent="0.2">
      <c r="A659" s="17"/>
      <c r="B659" s="17"/>
      <c r="C659" s="120"/>
      <c r="D659" s="121">
        <f t="shared" si="134"/>
        <v>0</v>
      </c>
      <c r="E659" s="121">
        <f t="shared" si="134"/>
        <v>0</v>
      </c>
      <c r="F659" s="34">
        <f t="shared" si="135"/>
        <v>0</v>
      </c>
      <c r="G659" s="34">
        <f t="shared" si="135"/>
        <v>0</v>
      </c>
      <c r="H659" s="34">
        <f t="shared" si="136"/>
        <v>0</v>
      </c>
      <c r="I659" s="34">
        <f t="shared" si="137"/>
        <v>0</v>
      </c>
      <c r="J659" s="34">
        <f t="shared" si="138"/>
        <v>0</v>
      </c>
      <c r="K659" s="34">
        <f t="shared" si="139"/>
        <v>0</v>
      </c>
      <c r="L659" s="34">
        <f t="shared" si="140"/>
        <v>0</v>
      </c>
      <c r="M659" s="34">
        <f t="shared" ca="1" si="132"/>
        <v>-3.8947859791571217E-3</v>
      </c>
      <c r="N659" s="34">
        <f t="shared" ca="1" si="141"/>
        <v>0</v>
      </c>
      <c r="O659" s="122">
        <f t="shared" ca="1" si="142"/>
        <v>0</v>
      </c>
      <c r="P659" s="34">
        <f t="shared" ca="1" si="143"/>
        <v>0</v>
      </c>
      <c r="Q659" s="34">
        <f t="shared" ca="1" si="144"/>
        <v>0</v>
      </c>
      <c r="R659" s="17">
        <f t="shared" ca="1" si="133"/>
        <v>3.8947859791571217E-3</v>
      </c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</row>
    <row r="660" spans="1:35" x14ac:dyDescent="0.2">
      <c r="A660" s="17"/>
      <c r="B660" s="17"/>
      <c r="C660" s="120"/>
      <c r="D660" s="121">
        <f t="shared" si="134"/>
        <v>0</v>
      </c>
      <c r="E660" s="121">
        <f t="shared" si="134"/>
        <v>0</v>
      </c>
      <c r="F660" s="34">
        <f t="shared" si="135"/>
        <v>0</v>
      </c>
      <c r="G660" s="34">
        <f t="shared" si="135"/>
        <v>0</v>
      </c>
      <c r="H660" s="34">
        <f t="shared" si="136"/>
        <v>0</v>
      </c>
      <c r="I660" s="34">
        <f t="shared" si="137"/>
        <v>0</v>
      </c>
      <c r="J660" s="34">
        <f t="shared" si="138"/>
        <v>0</v>
      </c>
      <c r="K660" s="34">
        <f t="shared" si="139"/>
        <v>0</v>
      </c>
      <c r="L660" s="34">
        <f t="shared" si="140"/>
        <v>0</v>
      </c>
      <c r="M660" s="34">
        <f t="shared" ref="M660:M723" ca="1" si="145">+E$4+E$5*D660+E$6*D660^2</f>
        <v>-3.8947859791571217E-3</v>
      </c>
      <c r="N660" s="34">
        <f t="shared" ca="1" si="141"/>
        <v>0</v>
      </c>
      <c r="O660" s="122">
        <f t="shared" ca="1" si="142"/>
        <v>0</v>
      </c>
      <c r="P660" s="34">
        <f t="shared" ca="1" si="143"/>
        <v>0</v>
      </c>
      <c r="Q660" s="34">
        <f t="shared" ca="1" si="144"/>
        <v>0</v>
      </c>
      <c r="R660" s="17">
        <f t="shared" ref="R660:R723" ca="1" si="146">+E660-M660</f>
        <v>3.8947859791571217E-3</v>
      </c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</row>
    <row r="661" spans="1:35" x14ac:dyDescent="0.2">
      <c r="A661" s="17"/>
      <c r="B661" s="17"/>
      <c r="C661" s="120"/>
      <c r="D661" s="121">
        <f t="shared" si="134"/>
        <v>0</v>
      </c>
      <c r="E661" s="121">
        <f t="shared" si="134"/>
        <v>0</v>
      </c>
      <c r="F661" s="34">
        <f t="shared" si="135"/>
        <v>0</v>
      </c>
      <c r="G661" s="34">
        <f t="shared" si="135"/>
        <v>0</v>
      </c>
      <c r="H661" s="34">
        <f t="shared" si="136"/>
        <v>0</v>
      </c>
      <c r="I661" s="34">
        <f t="shared" si="137"/>
        <v>0</v>
      </c>
      <c r="J661" s="34">
        <f t="shared" si="138"/>
        <v>0</v>
      </c>
      <c r="K661" s="34">
        <f t="shared" si="139"/>
        <v>0</v>
      </c>
      <c r="L661" s="34">
        <f t="shared" si="140"/>
        <v>0</v>
      </c>
      <c r="M661" s="34">
        <f t="shared" ca="1" si="145"/>
        <v>-3.8947859791571217E-3</v>
      </c>
      <c r="N661" s="34">
        <f t="shared" ca="1" si="141"/>
        <v>0</v>
      </c>
      <c r="O661" s="122">
        <f t="shared" ca="1" si="142"/>
        <v>0</v>
      </c>
      <c r="P661" s="34">
        <f t="shared" ca="1" si="143"/>
        <v>0</v>
      </c>
      <c r="Q661" s="34">
        <f t="shared" ca="1" si="144"/>
        <v>0</v>
      </c>
      <c r="R661" s="17">
        <f t="shared" ca="1" si="146"/>
        <v>3.8947859791571217E-3</v>
      </c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</row>
    <row r="662" spans="1:35" x14ac:dyDescent="0.2">
      <c r="A662" s="17"/>
      <c r="B662" s="17"/>
      <c r="C662" s="120"/>
      <c r="D662" s="121">
        <f t="shared" si="134"/>
        <v>0</v>
      </c>
      <c r="E662" s="121">
        <f t="shared" si="134"/>
        <v>0</v>
      </c>
      <c r="F662" s="34">
        <f t="shared" si="135"/>
        <v>0</v>
      </c>
      <c r="G662" s="34">
        <f t="shared" si="135"/>
        <v>0</v>
      </c>
      <c r="H662" s="34">
        <f t="shared" si="136"/>
        <v>0</v>
      </c>
      <c r="I662" s="34">
        <f t="shared" si="137"/>
        <v>0</v>
      </c>
      <c r="J662" s="34">
        <f t="shared" si="138"/>
        <v>0</v>
      </c>
      <c r="K662" s="34">
        <f t="shared" si="139"/>
        <v>0</v>
      </c>
      <c r="L662" s="34">
        <f t="shared" si="140"/>
        <v>0</v>
      </c>
      <c r="M662" s="34">
        <f t="shared" ca="1" si="145"/>
        <v>-3.8947859791571217E-3</v>
      </c>
      <c r="N662" s="34">
        <f t="shared" ca="1" si="141"/>
        <v>0</v>
      </c>
      <c r="O662" s="122">
        <f t="shared" ca="1" si="142"/>
        <v>0</v>
      </c>
      <c r="P662" s="34">
        <f t="shared" ca="1" si="143"/>
        <v>0</v>
      </c>
      <c r="Q662" s="34">
        <f t="shared" ca="1" si="144"/>
        <v>0</v>
      </c>
      <c r="R662" s="17">
        <f t="shared" ca="1" si="146"/>
        <v>3.8947859791571217E-3</v>
      </c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</row>
    <row r="663" spans="1:35" x14ac:dyDescent="0.2">
      <c r="A663" s="17"/>
      <c r="B663" s="17"/>
      <c r="C663" s="120"/>
      <c r="D663" s="121">
        <f t="shared" si="134"/>
        <v>0</v>
      </c>
      <c r="E663" s="121">
        <f t="shared" si="134"/>
        <v>0</v>
      </c>
      <c r="F663" s="34">
        <f t="shared" si="135"/>
        <v>0</v>
      </c>
      <c r="G663" s="34">
        <f t="shared" si="135"/>
        <v>0</v>
      </c>
      <c r="H663" s="34">
        <f t="shared" si="136"/>
        <v>0</v>
      </c>
      <c r="I663" s="34">
        <f t="shared" si="137"/>
        <v>0</v>
      </c>
      <c r="J663" s="34">
        <f t="shared" si="138"/>
        <v>0</v>
      </c>
      <c r="K663" s="34">
        <f t="shared" si="139"/>
        <v>0</v>
      </c>
      <c r="L663" s="34">
        <f t="shared" si="140"/>
        <v>0</v>
      </c>
      <c r="M663" s="34">
        <f t="shared" ca="1" si="145"/>
        <v>-3.8947859791571217E-3</v>
      </c>
      <c r="N663" s="34">
        <f t="shared" ca="1" si="141"/>
        <v>0</v>
      </c>
      <c r="O663" s="122">
        <f t="shared" ca="1" si="142"/>
        <v>0</v>
      </c>
      <c r="P663" s="34">
        <f t="shared" ca="1" si="143"/>
        <v>0</v>
      </c>
      <c r="Q663" s="34">
        <f t="shared" ca="1" si="144"/>
        <v>0</v>
      </c>
      <c r="R663" s="17">
        <f t="shared" ca="1" si="146"/>
        <v>3.8947859791571217E-3</v>
      </c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</row>
    <row r="664" spans="1:35" x14ac:dyDescent="0.2">
      <c r="A664" s="17"/>
      <c r="B664" s="17"/>
      <c r="C664" s="120"/>
      <c r="D664" s="121">
        <f t="shared" si="134"/>
        <v>0</v>
      </c>
      <c r="E664" s="121">
        <f t="shared" si="134"/>
        <v>0</v>
      </c>
      <c r="F664" s="34">
        <f t="shared" si="135"/>
        <v>0</v>
      </c>
      <c r="G664" s="34">
        <f t="shared" si="135"/>
        <v>0</v>
      </c>
      <c r="H664" s="34">
        <f t="shared" si="136"/>
        <v>0</v>
      </c>
      <c r="I664" s="34">
        <f t="shared" si="137"/>
        <v>0</v>
      </c>
      <c r="J664" s="34">
        <f t="shared" si="138"/>
        <v>0</v>
      </c>
      <c r="K664" s="34">
        <f t="shared" si="139"/>
        <v>0</v>
      </c>
      <c r="L664" s="34">
        <f t="shared" si="140"/>
        <v>0</v>
      </c>
      <c r="M664" s="34">
        <f t="shared" ca="1" si="145"/>
        <v>-3.8947859791571217E-3</v>
      </c>
      <c r="N664" s="34">
        <f t="shared" ca="1" si="141"/>
        <v>0</v>
      </c>
      <c r="O664" s="122">
        <f t="shared" ca="1" si="142"/>
        <v>0</v>
      </c>
      <c r="P664" s="34">
        <f t="shared" ca="1" si="143"/>
        <v>0</v>
      </c>
      <c r="Q664" s="34">
        <f t="shared" ca="1" si="144"/>
        <v>0</v>
      </c>
      <c r="R664" s="17">
        <f t="shared" ca="1" si="146"/>
        <v>3.8947859791571217E-3</v>
      </c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</row>
    <row r="665" spans="1:35" x14ac:dyDescent="0.2">
      <c r="A665" s="17"/>
      <c r="B665" s="17"/>
      <c r="C665" s="120"/>
      <c r="D665" s="121">
        <f t="shared" si="134"/>
        <v>0</v>
      </c>
      <c r="E665" s="121">
        <f t="shared" si="134"/>
        <v>0</v>
      </c>
      <c r="F665" s="34">
        <f t="shared" si="135"/>
        <v>0</v>
      </c>
      <c r="G665" s="34">
        <f t="shared" si="135"/>
        <v>0</v>
      </c>
      <c r="H665" s="34">
        <f t="shared" si="136"/>
        <v>0</v>
      </c>
      <c r="I665" s="34">
        <f t="shared" si="137"/>
        <v>0</v>
      </c>
      <c r="J665" s="34">
        <f t="shared" si="138"/>
        <v>0</v>
      </c>
      <c r="K665" s="34">
        <f t="shared" si="139"/>
        <v>0</v>
      </c>
      <c r="L665" s="34">
        <f t="shared" si="140"/>
        <v>0</v>
      </c>
      <c r="M665" s="34">
        <f t="shared" ca="1" si="145"/>
        <v>-3.8947859791571217E-3</v>
      </c>
      <c r="N665" s="34">
        <f t="shared" ca="1" si="141"/>
        <v>0</v>
      </c>
      <c r="O665" s="122">
        <f t="shared" ca="1" si="142"/>
        <v>0</v>
      </c>
      <c r="P665" s="34">
        <f t="shared" ca="1" si="143"/>
        <v>0</v>
      </c>
      <c r="Q665" s="34">
        <f t="shared" ca="1" si="144"/>
        <v>0</v>
      </c>
      <c r="R665" s="17">
        <f t="shared" ca="1" si="146"/>
        <v>3.8947859791571217E-3</v>
      </c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</row>
    <row r="666" spans="1:35" x14ac:dyDescent="0.2">
      <c r="A666" s="17"/>
      <c r="B666" s="17"/>
      <c r="C666" s="120"/>
      <c r="D666" s="121">
        <f t="shared" si="134"/>
        <v>0</v>
      </c>
      <c r="E666" s="121">
        <f t="shared" si="134"/>
        <v>0</v>
      </c>
      <c r="F666" s="34">
        <f t="shared" si="135"/>
        <v>0</v>
      </c>
      <c r="G666" s="34">
        <f t="shared" si="135"/>
        <v>0</v>
      </c>
      <c r="H666" s="34">
        <f t="shared" si="136"/>
        <v>0</v>
      </c>
      <c r="I666" s="34">
        <f t="shared" si="137"/>
        <v>0</v>
      </c>
      <c r="J666" s="34">
        <f t="shared" si="138"/>
        <v>0</v>
      </c>
      <c r="K666" s="34">
        <f t="shared" si="139"/>
        <v>0</v>
      </c>
      <c r="L666" s="34">
        <f t="shared" si="140"/>
        <v>0</v>
      </c>
      <c r="M666" s="34">
        <f t="shared" ca="1" si="145"/>
        <v>-3.8947859791571217E-3</v>
      </c>
      <c r="N666" s="34">
        <f t="shared" ca="1" si="141"/>
        <v>0</v>
      </c>
      <c r="O666" s="122">
        <f t="shared" ca="1" si="142"/>
        <v>0</v>
      </c>
      <c r="P666" s="34">
        <f t="shared" ca="1" si="143"/>
        <v>0</v>
      </c>
      <c r="Q666" s="34">
        <f t="shared" ca="1" si="144"/>
        <v>0</v>
      </c>
      <c r="R666" s="17">
        <f t="shared" ca="1" si="146"/>
        <v>3.8947859791571217E-3</v>
      </c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</row>
    <row r="667" spans="1:35" x14ac:dyDescent="0.2">
      <c r="A667" s="17"/>
      <c r="B667" s="17"/>
      <c r="C667" s="120"/>
      <c r="D667" s="121">
        <f t="shared" si="134"/>
        <v>0</v>
      </c>
      <c r="E667" s="121">
        <f t="shared" si="134"/>
        <v>0</v>
      </c>
      <c r="F667" s="34">
        <f t="shared" si="135"/>
        <v>0</v>
      </c>
      <c r="G667" s="34">
        <f t="shared" si="135"/>
        <v>0</v>
      </c>
      <c r="H667" s="34">
        <f t="shared" si="136"/>
        <v>0</v>
      </c>
      <c r="I667" s="34">
        <f t="shared" si="137"/>
        <v>0</v>
      </c>
      <c r="J667" s="34">
        <f t="shared" si="138"/>
        <v>0</v>
      </c>
      <c r="K667" s="34">
        <f t="shared" si="139"/>
        <v>0</v>
      </c>
      <c r="L667" s="34">
        <f t="shared" si="140"/>
        <v>0</v>
      </c>
      <c r="M667" s="34">
        <f t="shared" ca="1" si="145"/>
        <v>-3.8947859791571217E-3</v>
      </c>
      <c r="N667" s="34">
        <f t="shared" ca="1" si="141"/>
        <v>0</v>
      </c>
      <c r="O667" s="122">
        <f t="shared" ca="1" si="142"/>
        <v>0</v>
      </c>
      <c r="P667" s="34">
        <f t="shared" ca="1" si="143"/>
        <v>0</v>
      </c>
      <c r="Q667" s="34">
        <f t="shared" ca="1" si="144"/>
        <v>0</v>
      </c>
      <c r="R667" s="17">
        <f t="shared" ca="1" si="146"/>
        <v>3.8947859791571217E-3</v>
      </c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</row>
    <row r="668" spans="1:35" x14ac:dyDescent="0.2">
      <c r="A668" s="17"/>
      <c r="B668" s="17"/>
      <c r="C668" s="120"/>
      <c r="D668" s="121">
        <f t="shared" si="134"/>
        <v>0</v>
      </c>
      <c r="E668" s="121">
        <f t="shared" si="134"/>
        <v>0</v>
      </c>
      <c r="F668" s="34">
        <f t="shared" si="135"/>
        <v>0</v>
      </c>
      <c r="G668" s="34">
        <f t="shared" si="135"/>
        <v>0</v>
      </c>
      <c r="H668" s="34">
        <f t="shared" si="136"/>
        <v>0</v>
      </c>
      <c r="I668" s="34">
        <f t="shared" si="137"/>
        <v>0</v>
      </c>
      <c r="J668" s="34">
        <f t="shared" si="138"/>
        <v>0</v>
      </c>
      <c r="K668" s="34">
        <f t="shared" si="139"/>
        <v>0</v>
      </c>
      <c r="L668" s="34">
        <f t="shared" si="140"/>
        <v>0</v>
      </c>
      <c r="M668" s="34">
        <f t="shared" ca="1" si="145"/>
        <v>-3.8947859791571217E-3</v>
      </c>
      <c r="N668" s="34">
        <f t="shared" ca="1" si="141"/>
        <v>0</v>
      </c>
      <c r="O668" s="122">
        <f t="shared" ca="1" si="142"/>
        <v>0</v>
      </c>
      <c r="P668" s="34">
        <f t="shared" ca="1" si="143"/>
        <v>0</v>
      </c>
      <c r="Q668" s="34">
        <f t="shared" ca="1" si="144"/>
        <v>0</v>
      </c>
      <c r="R668" s="17">
        <f t="shared" ca="1" si="146"/>
        <v>3.8947859791571217E-3</v>
      </c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</row>
    <row r="669" spans="1:35" x14ac:dyDescent="0.2">
      <c r="A669" s="17"/>
      <c r="B669" s="17"/>
      <c r="C669" s="120"/>
      <c r="D669" s="121">
        <f t="shared" si="134"/>
        <v>0</v>
      </c>
      <c r="E669" s="121">
        <f t="shared" si="134"/>
        <v>0</v>
      </c>
      <c r="F669" s="34">
        <f t="shared" si="135"/>
        <v>0</v>
      </c>
      <c r="G669" s="34">
        <f t="shared" si="135"/>
        <v>0</v>
      </c>
      <c r="H669" s="34">
        <f t="shared" si="136"/>
        <v>0</v>
      </c>
      <c r="I669" s="34">
        <f t="shared" si="137"/>
        <v>0</v>
      </c>
      <c r="J669" s="34">
        <f t="shared" si="138"/>
        <v>0</v>
      </c>
      <c r="K669" s="34">
        <f t="shared" si="139"/>
        <v>0</v>
      </c>
      <c r="L669" s="34">
        <f t="shared" si="140"/>
        <v>0</v>
      </c>
      <c r="M669" s="34">
        <f t="shared" ca="1" si="145"/>
        <v>-3.8947859791571217E-3</v>
      </c>
      <c r="N669" s="34">
        <f t="shared" ca="1" si="141"/>
        <v>0</v>
      </c>
      <c r="O669" s="122">
        <f t="shared" ca="1" si="142"/>
        <v>0</v>
      </c>
      <c r="P669" s="34">
        <f t="shared" ca="1" si="143"/>
        <v>0</v>
      </c>
      <c r="Q669" s="34">
        <f t="shared" ca="1" si="144"/>
        <v>0</v>
      </c>
      <c r="R669" s="17">
        <f t="shared" ca="1" si="146"/>
        <v>3.8947859791571217E-3</v>
      </c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</row>
    <row r="670" spans="1:35" x14ac:dyDescent="0.2">
      <c r="A670" s="17"/>
      <c r="B670" s="17"/>
      <c r="C670" s="120"/>
      <c r="D670" s="121">
        <f t="shared" si="134"/>
        <v>0</v>
      </c>
      <c r="E670" s="121">
        <f t="shared" si="134"/>
        <v>0</v>
      </c>
      <c r="F670" s="34">
        <f t="shared" si="135"/>
        <v>0</v>
      </c>
      <c r="G670" s="34">
        <f t="shared" si="135"/>
        <v>0</v>
      </c>
      <c r="H670" s="34">
        <f t="shared" si="136"/>
        <v>0</v>
      </c>
      <c r="I670" s="34">
        <f t="shared" si="137"/>
        <v>0</v>
      </c>
      <c r="J670" s="34">
        <f t="shared" si="138"/>
        <v>0</v>
      </c>
      <c r="K670" s="34">
        <f t="shared" si="139"/>
        <v>0</v>
      </c>
      <c r="L670" s="34">
        <f t="shared" si="140"/>
        <v>0</v>
      </c>
      <c r="M670" s="34">
        <f t="shared" ca="1" si="145"/>
        <v>-3.8947859791571217E-3</v>
      </c>
      <c r="N670" s="34">
        <f t="shared" ca="1" si="141"/>
        <v>0</v>
      </c>
      <c r="O670" s="122">
        <f t="shared" ca="1" si="142"/>
        <v>0</v>
      </c>
      <c r="P670" s="34">
        <f t="shared" ca="1" si="143"/>
        <v>0</v>
      </c>
      <c r="Q670" s="34">
        <f t="shared" ca="1" si="144"/>
        <v>0</v>
      </c>
      <c r="R670" s="17">
        <f t="shared" ca="1" si="146"/>
        <v>3.8947859791571217E-3</v>
      </c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</row>
    <row r="671" spans="1:35" x14ac:dyDescent="0.2">
      <c r="A671" s="17"/>
      <c r="B671" s="17"/>
      <c r="C671" s="120"/>
      <c r="D671" s="121">
        <f t="shared" si="134"/>
        <v>0</v>
      </c>
      <c r="E671" s="121">
        <f t="shared" si="134"/>
        <v>0</v>
      </c>
      <c r="F671" s="34">
        <f t="shared" si="135"/>
        <v>0</v>
      </c>
      <c r="G671" s="34">
        <f t="shared" si="135"/>
        <v>0</v>
      </c>
      <c r="H671" s="34">
        <f t="shared" si="136"/>
        <v>0</v>
      </c>
      <c r="I671" s="34">
        <f t="shared" si="137"/>
        <v>0</v>
      </c>
      <c r="J671" s="34">
        <f t="shared" si="138"/>
        <v>0</v>
      </c>
      <c r="K671" s="34">
        <f t="shared" si="139"/>
        <v>0</v>
      </c>
      <c r="L671" s="34">
        <f t="shared" si="140"/>
        <v>0</v>
      </c>
      <c r="M671" s="34">
        <f t="shared" ca="1" si="145"/>
        <v>-3.8947859791571217E-3</v>
      </c>
      <c r="N671" s="34">
        <f t="shared" ca="1" si="141"/>
        <v>0</v>
      </c>
      <c r="O671" s="122">
        <f t="shared" ca="1" si="142"/>
        <v>0</v>
      </c>
      <c r="P671" s="34">
        <f t="shared" ca="1" si="143"/>
        <v>0</v>
      </c>
      <c r="Q671" s="34">
        <f t="shared" ca="1" si="144"/>
        <v>0</v>
      </c>
      <c r="R671" s="17">
        <f t="shared" ca="1" si="146"/>
        <v>3.8947859791571217E-3</v>
      </c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</row>
    <row r="672" spans="1:35" x14ac:dyDescent="0.2">
      <c r="A672" s="17"/>
      <c r="B672" s="17"/>
      <c r="C672" s="120"/>
      <c r="D672" s="121">
        <f t="shared" si="134"/>
        <v>0</v>
      </c>
      <c r="E672" s="121">
        <f t="shared" si="134"/>
        <v>0</v>
      </c>
      <c r="F672" s="34">
        <f t="shared" si="135"/>
        <v>0</v>
      </c>
      <c r="G672" s="34">
        <f t="shared" si="135"/>
        <v>0</v>
      </c>
      <c r="H672" s="34">
        <f t="shared" si="136"/>
        <v>0</v>
      </c>
      <c r="I672" s="34">
        <f t="shared" si="137"/>
        <v>0</v>
      </c>
      <c r="J672" s="34">
        <f t="shared" si="138"/>
        <v>0</v>
      </c>
      <c r="K672" s="34">
        <f t="shared" si="139"/>
        <v>0</v>
      </c>
      <c r="L672" s="34">
        <f t="shared" si="140"/>
        <v>0</v>
      </c>
      <c r="M672" s="34">
        <f t="shared" ca="1" si="145"/>
        <v>-3.8947859791571217E-3</v>
      </c>
      <c r="N672" s="34">
        <f t="shared" ca="1" si="141"/>
        <v>0</v>
      </c>
      <c r="O672" s="122">
        <f t="shared" ca="1" si="142"/>
        <v>0</v>
      </c>
      <c r="P672" s="34">
        <f t="shared" ca="1" si="143"/>
        <v>0</v>
      </c>
      <c r="Q672" s="34">
        <f t="shared" ca="1" si="144"/>
        <v>0</v>
      </c>
      <c r="R672" s="17">
        <f t="shared" ca="1" si="146"/>
        <v>3.8947859791571217E-3</v>
      </c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</row>
    <row r="673" spans="1:35" x14ac:dyDescent="0.2">
      <c r="A673" s="17"/>
      <c r="B673" s="17"/>
      <c r="C673" s="120"/>
      <c r="D673" s="121">
        <f t="shared" si="134"/>
        <v>0</v>
      </c>
      <c r="E673" s="121">
        <f t="shared" si="134"/>
        <v>0</v>
      </c>
      <c r="F673" s="34">
        <f t="shared" si="135"/>
        <v>0</v>
      </c>
      <c r="G673" s="34">
        <f t="shared" si="135"/>
        <v>0</v>
      </c>
      <c r="H673" s="34">
        <f t="shared" si="136"/>
        <v>0</v>
      </c>
      <c r="I673" s="34">
        <f t="shared" si="137"/>
        <v>0</v>
      </c>
      <c r="J673" s="34">
        <f t="shared" si="138"/>
        <v>0</v>
      </c>
      <c r="K673" s="34">
        <f t="shared" si="139"/>
        <v>0</v>
      </c>
      <c r="L673" s="34">
        <f t="shared" si="140"/>
        <v>0</v>
      </c>
      <c r="M673" s="34">
        <f t="shared" ca="1" si="145"/>
        <v>-3.8947859791571217E-3</v>
      </c>
      <c r="N673" s="34">
        <f t="shared" ca="1" si="141"/>
        <v>0</v>
      </c>
      <c r="O673" s="122">
        <f t="shared" ca="1" si="142"/>
        <v>0</v>
      </c>
      <c r="P673" s="34">
        <f t="shared" ca="1" si="143"/>
        <v>0</v>
      </c>
      <c r="Q673" s="34">
        <f t="shared" ca="1" si="144"/>
        <v>0</v>
      </c>
      <c r="R673" s="17">
        <f t="shared" ca="1" si="146"/>
        <v>3.8947859791571217E-3</v>
      </c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</row>
    <row r="674" spans="1:35" x14ac:dyDescent="0.2">
      <c r="A674" s="17"/>
      <c r="B674" s="17"/>
      <c r="C674" s="120"/>
      <c r="D674" s="121">
        <f t="shared" si="134"/>
        <v>0</v>
      </c>
      <c r="E674" s="121">
        <f t="shared" si="134"/>
        <v>0</v>
      </c>
      <c r="F674" s="34">
        <f t="shared" si="135"/>
        <v>0</v>
      </c>
      <c r="G674" s="34">
        <f t="shared" si="135"/>
        <v>0</v>
      </c>
      <c r="H674" s="34">
        <f t="shared" si="136"/>
        <v>0</v>
      </c>
      <c r="I674" s="34">
        <f t="shared" si="137"/>
        <v>0</v>
      </c>
      <c r="J674" s="34">
        <f t="shared" si="138"/>
        <v>0</v>
      </c>
      <c r="K674" s="34">
        <f t="shared" si="139"/>
        <v>0</v>
      </c>
      <c r="L674" s="34">
        <f t="shared" si="140"/>
        <v>0</v>
      </c>
      <c r="M674" s="34">
        <f t="shared" ca="1" si="145"/>
        <v>-3.8947859791571217E-3</v>
      </c>
      <c r="N674" s="34">
        <f t="shared" ca="1" si="141"/>
        <v>0</v>
      </c>
      <c r="O674" s="122">
        <f t="shared" ca="1" si="142"/>
        <v>0</v>
      </c>
      <c r="P674" s="34">
        <f t="shared" ca="1" si="143"/>
        <v>0</v>
      </c>
      <c r="Q674" s="34">
        <f t="shared" ca="1" si="144"/>
        <v>0</v>
      </c>
      <c r="R674" s="17">
        <f t="shared" ca="1" si="146"/>
        <v>3.8947859791571217E-3</v>
      </c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</row>
    <row r="675" spans="1:35" x14ac:dyDescent="0.2">
      <c r="A675" s="17"/>
      <c r="B675" s="17"/>
      <c r="C675" s="120"/>
      <c r="D675" s="121">
        <f t="shared" si="134"/>
        <v>0</v>
      </c>
      <c r="E675" s="121">
        <f t="shared" si="134"/>
        <v>0</v>
      </c>
      <c r="F675" s="34">
        <f t="shared" si="135"/>
        <v>0</v>
      </c>
      <c r="G675" s="34">
        <f t="shared" si="135"/>
        <v>0</v>
      </c>
      <c r="H675" s="34">
        <f t="shared" si="136"/>
        <v>0</v>
      </c>
      <c r="I675" s="34">
        <f t="shared" si="137"/>
        <v>0</v>
      </c>
      <c r="J675" s="34">
        <f t="shared" si="138"/>
        <v>0</v>
      </c>
      <c r="K675" s="34">
        <f t="shared" si="139"/>
        <v>0</v>
      </c>
      <c r="L675" s="34">
        <f t="shared" si="140"/>
        <v>0</v>
      </c>
      <c r="M675" s="34">
        <f t="shared" ca="1" si="145"/>
        <v>-3.8947859791571217E-3</v>
      </c>
      <c r="N675" s="34">
        <f t="shared" ca="1" si="141"/>
        <v>0</v>
      </c>
      <c r="O675" s="122">
        <f t="shared" ca="1" si="142"/>
        <v>0</v>
      </c>
      <c r="P675" s="34">
        <f t="shared" ca="1" si="143"/>
        <v>0</v>
      </c>
      <c r="Q675" s="34">
        <f t="shared" ca="1" si="144"/>
        <v>0</v>
      </c>
      <c r="R675" s="17">
        <f t="shared" ca="1" si="146"/>
        <v>3.8947859791571217E-3</v>
      </c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</row>
    <row r="676" spans="1:35" x14ac:dyDescent="0.2">
      <c r="A676" s="17"/>
      <c r="B676" s="17"/>
      <c r="C676" s="120"/>
      <c r="D676" s="121">
        <f t="shared" si="134"/>
        <v>0</v>
      </c>
      <c r="E676" s="121">
        <f t="shared" si="134"/>
        <v>0</v>
      </c>
      <c r="F676" s="34">
        <f t="shared" si="135"/>
        <v>0</v>
      </c>
      <c r="G676" s="34">
        <f t="shared" si="135"/>
        <v>0</v>
      </c>
      <c r="H676" s="34">
        <f t="shared" si="136"/>
        <v>0</v>
      </c>
      <c r="I676" s="34">
        <f t="shared" si="137"/>
        <v>0</v>
      </c>
      <c r="J676" s="34">
        <f t="shared" si="138"/>
        <v>0</v>
      </c>
      <c r="K676" s="34">
        <f t="shared" si="139"/>
        <v>0</v>
      </c>
      <c r="L676" s="34">
        <f t="shared" si="140"/>
        <v>0</v>
      </c>
      <c r="M676" s="34">
        <f t="shared" ca="1" si="145"/>
        <v>-3.8947859791571217E-3</v>
      </c>
      <c r="N676" s="34">
        <f t="shared" ca="1" si="141"/>
        <v>0</v>
      </c>
      <c r="O676" s="122">
        <f t="shared" ca="1" si="142"/>
        <v>0</v>
      </c>
      <c r="P676" s="34">
        <f t="shared" ca="1" si="143"/>
        <v>0</v>
      </c>
      <c r="Q676" s="34">
        <f t="shared" ca="1" si="144"/>
        <v>0</v>
      </c>
      <c r="R676" s="17">
        <f t="shared" ca="1" si="146"/>
        <v>3.8947859791571217E-3</v>
      </c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</row>
    <row r="677" spans="1:35" x14ac:dyDescent="0.2">
      <c r="A677" s="17"/>
      <c r="B677" s="17"/>
      <c r="C677" s="120"/>
      <c r="D677" s="121">
        <f t="shared" si="134"/>
        <v>0</v>
      </c>
      <c r="E677" s="121">
        <f t="shared" si="134"/>
        <v>0</v>
      </c>
      <c r="F677" s="34">
        <f t="shared" si="135"/>
        <v>0</v>
      </c>
      <c r="G677" s="34">
        <f t="shared" si="135"/>
        <v>0</v>
      </c>
      <c r="H677" s="34">
        <f t="shared" si="136"/>
        <v>0</v>
      </c>
      <c r="I677" s="34">
        <f t="shared" si="137"/>
        <v>0</v>
      </c>
      <c r="J677" s="34">
        <f t="shared" si="138"/>
        <v>0</v>
      </c>
      <c r="K677" s="34">
        <f t="shared" si="139"/>
        <v>0</v>
      </c>
      <c r="L677" s="34">
        <f t="shared" si="140"/>
        <v>0</v>
      </c>
      <c r="M677" s="34">
        <f t="shared" ca="1" si="145"/>
        <v>-3.8947859791571217E-3</v>
      </c>
      <c r="N677" s="34">
        <f t="shared" ca="1" si="141"/>
        <v>0</v>
      </c>
      <c r="O677" s="122">
        <f t="shared" ca="1" si="142"/>
        <v>0</v>
      </c>
      <c r="P677" s="34">
        <f t="shared" ca="1" si="143"/>
        <v>0</v>
      </c>
      <c r="Q677" s="34">
        <f t="shared" ca="1" si="144"/>
        <v>0</v>
      </c>
      <c r="R677" s="17">
        <f t="shared" ca="1" si="146"/>
        <v>3.8947859791571217E-3</v>
      </c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</row>
    <row r="678" spans="1:35" x14ac:dyDescent="0.2">
      <c r="A678" s="17"/>
      <c r="B678" s="17"/>
      <c r="C678" s="120"/>
      <c r="D678" s="121">
        <f t="shared" si="134"/>
        <v>0</v>
      </c>
      <c r="E678" s="121">
        <f t="shared" si="134"/>
        <v>0</v>
      </c>
      <c r="F678" s="34">
        <f t="shared" si="135"/>
        <v>0</v>
      </c>
      <c r="G678" s="34">
        <f t="shared" si="135"/>
        <v>0</v>
      </c>
      <c r="H678" s="34">
        <f t="shared" si="136"/>
        <v>0</v>
      </c>
      <c r="I678" s="34">
        <f t="shared" si="137"/>
        <v>0</v>
      </c>
      <c r="J678" s="34">
        <f t="shared" si="138"/>
        <v>0</v>
      </c>
      <c r="K678" s="34">
        <f t="shared" si="139"/>
        <v>0</v>
      </c>
      <c r="L678" s="34">
        <f t="shared" si="140"/>
        <v>0</v>
      </c>
      <c r="M678" s="34">
        <f t="shared" ca="1" si="145"/>
        <v>-3.8947859791571217E-3</v>
      </c>
      <c r="N678" s="34">
        <f t="shared" ca="1" si="141"/>
        <v>0</v>
      </c>
      <c r="O678" s="122">
        <f t="shared" ca="1" si="142"/>
        <v>0</v>
      </c>
      <c r="P678" s="34">
        <f t="shared" ca="1" si="143"/>
        <v>0</v>
      </c>
      <c r="Q678" s="34">
        <f t="shared" ca="1" si="144"/>
        <v>0</v>
      </c>
      <c r="R678" s="17">
        <f t="shared" ca="1" si="146"/>
        <v>3.8947859791571217E-3</v>
      </c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</row>
    <row r="679" spans="1:35" x14ac:dyDescent="0.2">
      <c r="A679" s="17"/>
      <c r="B679" s="17"/>
      <c r="C679" s="120"/>
      <c r="D679" s="121">
        <f t="shared" si="134"/>
        <v>0</v>
      </c>
      <c r="E679" s="121">
        <f t="shared" si="134"/>
        <v>0</v>
      </c>
      <c r="F679" s="34">
        <f t="shared" si="135"/>
        <v>0</v>
      </c>
      <c r="G679" s="34">
        <f t="shared" si="135"/>
        <v>0</v>
      </c>
      <c r="H679" s="34">
        <f t="shared" si="136"/>
        <v>0</v>
      </c>
      <c r="I679" s="34">
        <f t="shared" si="137"/>
        <v>0</v>
      </c>
      <c r="J679" s="34">
        <f t="shared" si="138"/>
        <v>0</v>
      </c>
      <c r="K679" s="34">
        <f t="shared" si="139"/>
        <v>0</v>
      </c>
      <c r="L679" s="34">
        <f t="shared" si="140"/>
        <v>0</v>
      </c>
      <c r="M679" s="34">
        <f t="shared" ca="1" si="145"/>
        <v>-3.8947859791571217E-3</v>
      </c>
      <c r="N679" s="34">
        <f t="shared" ca="1" si="141"/>
        <v>0</v>
      </c>
      <c r="O679" s="122">
        <f t="shared" ca="1" si="142"/>
        <v>0</v>
      </c>
      <c r="P679" s="34">
        <f t="shared" ca="1" si="143"/>
        <v>0</v>
      </c>
      <c r="Q679" s="34">
        <f t="shared" ca="1" si="144"/>
        <v>0</v>
      </c>
      <c r="R679" s="17">
        <f t="shared" ca="1" si="146"/>
        <v>3.8947859791571217E-3</v>
      </c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</row>
    <row r="680" spans="1:35" x14ac:dyDescent="0.2">
      <c r="A680" s="17"/>
      <c r="B680" s="17"/>
      <c r="C680" s="120"/>
      <c r="D680" s="121">
        <f t="shared" si="134"/>
        <v>0</v>
      </c>
      <c r="E680" s="121">
        <f t="shared" si="134"/>
        <v>0</v>
      </c>
      <c r="F680" s="34">
        <f t="shared" si="135"/>
        <v>0</v>
      </c>
      <c r="G680" s="34">
        <f t="shared" si="135"/>
        <v>0</v>
      </c>
      <c r="H680" s="34">
        <f t="shared" si="136"/>
        <v>0</v>
      </c>
      <c r="I680" s="34">
        <f t="shared" si="137"/>
        <v>0</v>
      </c>
      <c r="J680" s="34">
        <f t="shared" si="138"/>
        <v>0</v>
      </c>
      <c r="K680" s="34">
        <f t="shared" si="139"/>
        <v>0</v>
      </c>
      <c r="L680" s="34">
        <f t="shared" si="140"/>
        <v>0</v>
      </c>
      <c r="M680" s="34">
        <f t="shared" ca="1" si="145"/>
        <v>-3.8947859791571217E-3</v>
      </c>
      <c r="N680" s="34">
        <f t="shared" ca="1" si="141"/>
        <v>0</v>
      </c>
      <c r="O680" s="122">
        <f t="shared" ca="1" si="142"/>
        <v>0</v>
      </c>
      <c r="P680" s="34">
        <f t="shared" ca="1" si="143"/>
        <v>0</v>
      </c>
      <c r="Q680" s="34">
        <f t="shared" ca="1" si="144"/>
        <v>0</v>
      </c>
      <c r="R680" s="17">
        <f t="shared" ca="1" si="146"/>
        <v>3.8947859791571217E-3</v>
      </c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</row>
    <row r="681" spans="1:35" x14ac:dyDescent="0.2">
      <c r="A681" s="17"/>
      <c r="B681" s="17"/>
      <c r="C681" s="120"/>
      <c r="D681" s="121">
        <f t="shared" si="134"/>
        <v>0</v>
      </c>
      <c r="E681" s="121">
        <f t="shared" si="134"/>
        <v>0</v>
      </c>
      <c r="F681" s="34">
        <f t="shared" si="135"/>
        <v>0</v>
      </c>
      <c r="G681" s="34">
        <f t="shared" si="135"/>
        <v>0</v>
      </c>
      <c r="H681" s="34">
        <f t="shared" si="136"/>
        <v>0</v>
      </c>
      <c r="I681" s="34">
        <f t="shared" si="137"/>
        <v>0</v>
      </c>
      <c r="J681" s="34">
        <f t="shared" si="138"/>
        <v>0</v>
      </c>
      <c r="K681" s="34">
        <f t="shared" si="139"/>
        <v>0</v>
      </c>
      <c r="L681" s="34">
        <f t="shared" si="140"/>
        <v>0</v>
      </c>
      <c r="M681" s="34">
        <f t="shared" ca="1" si="145"/>
        <v>-3.8947859791571217E-3</v>
      </c>
      <c r="N681" s="34">
        <f t="shared" ca="1" si="141"/>
        <v>0</v>
      </c>
      <c r="O681" s="122">
        <f t="shared" ca="1" si="142"/>
        <v>0</v>
      </c>
      <c r="P681" s="34">
        <f t="shared" ca="1" si="143"/>
        <v>0</v>
      </c>
      <c r="Q681" s="34">
        <f t="shared" ca="1" si="144"/>
        <v>0</v>
      </c>
      <c r="R681" s="17">
        <f t="shared" ca="1" si="146"/>
        <v>3.8947859791571217E-3</v>
      </c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</row>
    <row r="682" spans="1:35" x14ac:dyDescent="0.2">
      <c r="A682" s="17"/>
      <c r="B682" s="17"/>
      <c r="C682" s="120"/>
      <c r="D682" s="121">
        <f t="shared" si="134"/>
        <v>0</v>
      </c>
      <c r="E682" s="121">
        <f t="shared" si="134"/>
        <v>0</v>
      </c>
      <c r="F682" s="34">
        <f t="shared" si="135"/>
        <v>0</v>
      </c>
      <c r="G682" s="34">
        <f t="shared" si="135"/>
        <v>0</v>
      </c>
      <c r="H682" s="34">
        <f t="shared" si="136"/>
        <v>0</v>
      </c>
      <c r="I682" s="34">
        <f t="shared" si="137"/>
        <v>0</v>
      </c>
      <c r="J682" s="34">
        <f t="shared" si="138"/>
        <v>0</v>
      </c>
      <c r="K682" s="34">
        <f t="shared" si="139"/>
        <v>0</v>
      </c>
      <c r="L682" s="34">
        <f t="shared" si="140"/>
        <v>0</v>
      </c>
      <c r="M682" s="34">
        <f t="shared" ca="1" si="145"/>
        <v>-3.8947859791571217E-3</v>
      </c>
      <c r="N682" s="34">
        <f t="shared" ca="1" si="141"/>
        <v>0</v>
      </c>
      <c r="O682" s="122">
        <f t="shared" ca="1" si="142"/>
        <v>0</v>
      </c>
      <c r="P682" s="34">
        <f t="shared" ca="1" si="143"/>
        <v>0</v>
      </c>
      <c r="Q682" s="34">
        <f t="shared" ca="1" si="144"/>
        <v>0</v>
      </c>
      <c r="R682" s="17">
        <f t="shared" ca="1" si="146"/>
        <v>3.8947859791571217E-3</v>
      </c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</row>
    <row r="683" spans="1:35" x14ac:dyDescent="0.2">
      <c r="A683" s="17"/>
      <c r="B683" s="17"/>
      <c r="C683" s="120"/>
      <c r="D683" s="121">
        <f t="shared" si="134"/>
        <v>0</v>
      </c>
      <c r="E683" s="121">
        <f t="shared" si="134"/>
        <v>0</v>
      </c>
      <c r="F683" s="34">
        <f t="shared" si="135"/>
        <v>0</v>
      </c>
      <c r="G683" s="34">
        <f t="shared" si="135"/>
        <v>0</v>
      </c>
      <c r="H683" s="34">
        <f t="shared" si="136"/>
        <v>0</v>
      </c>
      <c r="I683" s="34">
        <f t="shared" si="137"/>
        <v>0</v>
      </c>
      <c r="J683" s="34">
        <f t="shared" si="138"/>
        <v>0</v>
      </c>
      <c r="K683" s="34">
        <f t="shared" si="139"/>
        <v>0</v>
      </c>
      <c r="L683" s="34">
        <f t="shared" si="140"/>
        <v>0</v>
      </c>
      <c r="M683" s="34">
        <f t="shared" ca="1" si="145"/>
        <v>-3.8947859791571217E-3</v>
      </c>
      <c r="N683" s="34">
        <f t="shared" ca="1" si="141"/>
        <v>0</v>
      </c>
      <c r="O683" s="122">
        <f t="shared" ca="1" si="142"/>
        <v>0</v>
      </c>
      <c r="P683" s="34">
        <f t="shared" ca="1" si="143"/>
        <v>0</v>
      </c>
      <c r="Q683" s="34">
        <f t="shared" ca="1" si="144"/>
        <v>0</v>
      </c>
      <c r="R683" s="17">
        <f t="shared" ca="1" si="146"/>
        <v>3.8947859791571217E-3</v>
      </c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</row>
    <row r="684" spans="1:35" x14ac:dyDescent="0.2">
      <c r="A684" s="17"/>
      <c r="B684" s="17"/>
      <c r="C684" s="120"/>
      <c r="D684" s="121">
        <f t="shared" si="134"/>
        <v>0</v>
      </c>
      <c r="E684" s="121">
        <f t="shared" si="134"/>
        <v>0</v>
      </c>
      <c r="F684" s="34">
        <f t="shared" si="135"/>
        <v>0</v>
      </c>
      <c r="G684" s="34">
        <f t="shared" si="135"/>
        <v>0</v>
      </c>
      <c r="H684" s="34">
        <f t="shared" si="136"/>
        <v>0</v>
      </c>
      <c r="I684" s="34">
        <f t="shared" si="137"/>
        <v>0</v>
      </c>
      <c r="J684" s="34">
        <f t="shared" si="138"/>
        <v>0</v>
      </c>
      <c r="K684" s="34">
        <f t="shared" si="139"/>
        <v>0</v>
      </c>
      <c r="L684" s="34">
        <f t="shared" si="140"/>
        <v>0</v>
      </c>
      <c r="M684" s="34">
        <f t="shared" ca="1" si="145"/>
        <v>-3.8947859791571217E-3</v>
      </c>
      <c r="N684" s="34">
        <f t="shared" ca="1" si="141"/>
        <v>0</v>
      </c>
      <c r="O684" s="122">
        <f t="shared" ca="1" si="142"/>
        <v>0</v>
      </c>
      <c r="P684" s="34">
        <f t="shared" ca="1" si="143"/>
        <v>0</v>
      </c>
      <c r="Q684" s="34">
        <f t="shared" ca="1" si="144"/>
        <v>0</v>
      </c>
      <c r="R684" s="17">
        <f t="shared" ca="1" si="146"/>
        <v>3.8947859791571217E-3</v>
      </c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</row>
    <row r="685" spans="1:35" x14ac:dyDescent="0.2">
      <c r="A685" s="17"/>
      <c r="B685" s="17"/>
      <c r="C685" s="120"/>
      <c r="D685" s="121">
        <f t="shared" si="134"/>
        <v>0</v>
      </c>
      <c r="E685" s="121">
        <f t="shared" si="134"/>
        <v>0</v>
      </c>
      <c r="F685" s="34">
        <f t="shared" si="135"/>
        <v>0</v>
      </c>
      <c r="G685" s="34">
        <f t="shared" si="135"/>
        <v>0</v>
      </c>
      <c r="H685" s="34">
        <f t="shared" si="136"/>
        <v>0</v>
      </c>
      <c r="I685" s="34">
        <f t="shared" si="137"/>
        <v>0</v>
      </c>
      <c r="J685" s="34">
        <f t="shared" si="138"/>
        <v>0</v>
      </c>
      <c r="K685" s="34">
        <f t="shared" si="139"/>
        <v>0</v>
      </c>
      <c r="L685" s="34">
        <f t="shared" si="140"/>
        <v>0</v>
      </c>
      <c r="M685" s="34">
        <f t="shared" ca="1" si="145"/>
        <v>-3.8947859791571217E-3</v>
      </c>
      <c r="N685" s="34">
        <f t="shared" ca="1" si="141"/>
        <v>0</v>
      </c>
      <c r="O685" s="122">
        <f t="shared" ca="1" si="142"/>
        <v>0</v>
      </c>
      <c r="P685" s="34">
        <f t="shared" ca="1" si="143"/>
        <v>0</v>
      </c>
      <c r="Q685" s="34">
        <f t="shared" ca="1" si="144"/>
        <v>0</v>
      </c>
      <c r="R685" s="17">
        <f t="shared" ca="1" si="146"/>
        <v>3.8947859791571217E-3</v>
      </c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</row>
    <row r="686" spans="1:35" x14ac:dyDescent="0.2">
      <c r="A686" s="17"/>
      <c r="B686" s="17"/>
      <c r="C686" s="120"/>
      <c r="D686" s="121">
        <f t="shared" si="134"/>
        <v>0</v>
      </c>
      <c r="E686" s="121">
        <f t="shared" si="134"/>
        <v>0</v>
      </c>
      <c r="F686" s="34">
        <f t="shared" si="135"/>
        <v>0</v>
      </c>
      <c r="G686" s="34">
        <f t="shared" si="135"/>
        <v>0</v>
      </c>
      <c r="H686" s="34">
        <f t="shared" si="136"/>
        <v>0</v>
      </c>
      <c r="I686" s="34">
        <f t="shared" si="137"/>
        <v>0</v>
      </c>
      <c r="J686" s="34">
        <f t="shared" si="138"/>
        <v>0</v>
      </c>
      <c r="K686" s="34">
        <f t="shared" si="139"/>
        <v>0</v>
      </c>
      <c r="L686" s="34">
        <f t="shared" si="140"/>
        <v>0</v>
      </c>
      <c r="M686" s="34">
        <f t="shared" ca="1" si="145"/>
        <v>-3.8947859791571217E-3</v>
      </c>
      <c r="N686" s="34">
        <f t="shared" ca="1" si="141"/>
        <v>0</v>
      </c>
      <c r="O686" s="122">
        <f t="shared" ca="1" si="142"/>
        <v>0</v>
      </c>
      <c r="P686" s="34">
        <f t="shared" ca="1" si="143"/>
        <v>0</v>
      </c>
      <c r="Q686" s="34">
        <f t="shared" ca="1" si="144"/>
        <v>0</v>
      </c>
      <c r="R686" s="17">
        <f t="shared" ca="1" si="146"/>
        <v>3.8947859791571217E-3</v>
      </c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</row>
    <row r="687" spans="1:35" x14ac:dyDescent="0.2">
      <c r="A687" s="17"/>
      <c r="B687" s="17"/>
      <c r="C687" s="120"/>
      <c r="D687" s="121">
        <f t="shared" si="134"/>
        <v>0</v>
      </c>
      <c r="E687" s="121">
        <f t="shared" si="134"/>
        <v>0</v>
      </c>
      <c r="F687" s="34">
        <f t="shared" si="135"/>
        <v>0</v>
      </c>
      <c r="G687" s="34">
        <f t="shared" si="135"/>
        <v>0</v>
      </c>
      <c r="H687" s="34">
        <f t="shared" si="136"/>
        <v>0</v>
      </c>
      <c r="I687" s="34">
        <f t="shared" si="137"/>
        <v>0</v>
      </c>
      <c r="J687" s="34">
        <f t="shared" si="138"/>
        <v>0</v>
      </c>
      <c r="K687" s="34">
        <f t="shared" si="139"/>
        <v>0</v>
      </c>
      <c r="L687" s="34">
        <f t="shared" si="140"/>
        <v>0</v>
      </c>
      <c r="M687" s="34">
        <f t="shared" ca="1" si="145"/>
        <v>-3.8947859791571217E-3</v>
      </c>
      <c r="N687" s="34">
        <f t="shared" ca="1" si="141"/>
        <v>0</v>
      </c>
      <c r="O687" s="122">
        <f t="shared" ca="1" si="142"/>
        <v>0</v>
      </c>
      <c r="P687" s="34">
        <f t="shared" ca="1" si="143"/>
        <v>0</v>
      </c>
      <c r="Q687" s="34">
        <f t="shared" ca="1" si="144"/>
        <v>0</v>
      </c>
      <c r="R687" s="17">
        <f t="shared" ca="1" si="146"/>
        <v>3.8947859791571217E-3</v>
      </c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</row>
    <row r="688" spans="1:35" x14ac:dyDescent="0.2">
      <c r="A688" s="17"/>
      <c r="B688" s="17"/>
      <c r="C688" s="120"/>
      <c r="D688" s="121">
        <f t="shared" si="134"/>
        <v>0</v>
      </c>
      <c r="E688" s="121">
        <f t="shared" si="134"/>
        <v>0</v>
      </c>
      <c r="F688" s="34">
        <f t="shared" si="135"/>
        <v>0</v>
      </c>
      <c r="G688" s="34">
        <f t="shared" si="135"/>
        <v>0</v>
      </c>
      <c r="H688" s="34">
        <f t="shared" si="136"/>
        <v>0</v>
      </c>
      <c r="I688" s="34">
        <f t="shared" si="137"/>
        <v>0</v>
      </c>
      <c r="J688" s="34">
        <f t="shared" si="138"/>
        <v>0</v>
      </c>
      <c r="K688" s="34">
        <f t="shared" si="139"/>
        <v>0</v>
      </c>
      <c r="L688" s="34">
        <f t="shared" si="140"/>
        <v>0</v>
      </c>
      <c r="M688" s="34">
        <f t="shared" ca="1" si="145"/>
        <v>-3.8947859791571217E-3</v>
      </c>
      <c r="N688" s="34">
        <f t="shared" ca="1" si="141"/>
        <v>0</v>
      </c>
      <c r="O688" s="122">
        <f t="shared" ca="1" si="142"/>
        <v>0</v>
      </c>
      <c r="P688" s="34">
        <f t="shared" ca="1" si="143"/>
        <v>0</v>
      </c>
      <c r="Q688" s="34">
        <f t="shared" ca="1" si="144"/>
        <v>0</v>
      </c>
      <c r="R688" s="17">
        <f t="shared" ca="1" si="146"/>
        <v>3.8947859791571217E-3</v>
      </c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</row>
    <row r="689" spans="1:35" x14ac:dyDescent="0.2">
      <c r="A689" s="17"/>
      <c r="B689" s="17"/>
      <c r="C689" s="120"/>
      <c r="D689" s="121">
        <f t="shared" si="134"/>
        <v>0</v>
      </c>
      <c r="E689" s="121">
        <f t="shared" si="134"/>
        <v>0</v>
      </c>
      <c r="F689" s="34">
        <f t="shared" si="135"/>
        <v>0</v>
      </c>
      <c r="G689" s="34">
        <f t="shared" si="135"/>
        <v>0</v>
      </c>
      <c r="H689" s="34">
        <f t="shared" si="136"/>
        <v>0</v>
      </c>
      <c r="I689" s="34">
        <f t="shared" si="137"/>
        <v>0</v>
      </c>
      <c r="J689" s="34">
        <f t="shared" si="138"/>
        <v>0</v>
      </c>
      <c r="K689" s="34">
        <f t="shared" si="139"/>
        <v>0</v>
      </c>
      <c r="L689" s="34">
        <f t="shared" si="140"/>
        <v>0</v>
      </c>
      <c r="M689" s="34">
        <f t="shared" ca="1" si="145"/>
        <v>-3.8947859791571217E-3</v>
      </c>
      <c r="N689" s="34">
        <f t="shared" ca="1" si="141"/>
        <v>0</v>
      </c>
      <c r="O689" s="122">
        <f t="shared" ca="1" si="142"/>
        <v>0</v>
      </c>
      <c r="P689" s="34">
        <f t="shared" ca="1" si="143"/>
        <v>0</v>
      </c>
      <c r="Q689" s="34">
        <f t="shared" ca="1" si="144"/>
        <v>0</v>
      </c>
      <c r="R689" s="17">
        <f t="shared" ca="1" si="146"/>
        <v>3.8947859791571217E-3</v>
      </c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</row>
    <row r="690" spans="1:35" x14ac:dyDescent="0.2">
      <c r="A690" s="17"/>
      <c r="B690" s="17"/>
      <c r="C690" s="120"/>
      <c r="D690" s="121">
        <f t="shared" si="134"/>
        <v>0</v>
      </c>
      <c r="E690" s="121">
        <f t="shared" si="134"/>
        <v>0</v>
      </c>
      <c r="F690" s="34">
        <f t="shared" si="135"/>
        <v>0</v>
      </c>
      <c r="G690" s="34">
        <f t="shared" si="135"/>
        <v>0</v>
      </c>
      <c r="H690" s="34">
        <f t="shared" si="136"/>
        <v>0</v>
      </c>
      <c r="I690" s="34">
        <f t="shared" si="137"/>
        <v>0</v>
      </c>
      <c r="J690" s="34">
        <f t="shared" si="138"/>
        <v>0</v>
      </c>
      <c r="K690" s="34">
        <f t="shared" si="139"/>
        <v>0</v>
      </c>
      <c r="L690" s="34">
        <f t="shared" si="140"/>
        <v>0</v>
      </c>
      <c r="M690" s="34">
        <f t="shared" ca="1" si="145"/>
        <v>-3.8947859791571217E-3</v>
      </c>
      <c r="N690" s="34">
        <f t="shared" ca="1" si="141"/>
        <v>0</v>
      </c>
      <c r="O690" s="122">
        <f t="shared" ca="1" si="142"/>
        <v>0</v>
      </c>
      <c r="P690" s="34">
        <f t="shared" ca="1" si="143"/>
        <v>0</v>
      </c>
      <c r="Q690" s="34">
        <f t="shared" ca="1" si="144"/>
        <v>0</v>
      </c>
      <c r="R690" s="17">
        <f t="shared" ca="1" si="146"/>
        <v>3.8947859791571217E-3</v>
      </c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</row>
    <row r="691" spans="1:35" x14ac:dyDescent="0.2">
      <c r="A691" s="17"/>
      <c r="B691" s="17"/>
      <c r="C691" s="120"/>
      <c r="D691" s="121">
        <f t="shared" si="134"/>
        <v>0</v>
      </c>
      <c r="E691" s="121">
        <f t="shared" si="134"/>
        <v>0</v>
      </c>
      <c r="F691" s="34">
        <f t="shared" si="135"/>
        <v>0</v>
      </c>
      <c r="G691" s="34">
        <f t="shared" si="135"/>
        <v>0</v>
      </c>
      <c r="H691" s="34">
        <f t="shared" si="136"/>
        <v>0</v>
      </c>
      <c r="I691" s="34">
        <f t="shared" si="137"/>
        <v>0</v>
      </c>
      <c r="J691" s="34">
        <f t="shared" si="138"/>
        <v>0</v>
      </c>
      <c r="K691" s="34">
        <f t="shared" si="139"/>
        <v>0</v>
      </c>
      <c r="L691" s="34">
        <f t="shared" si="140"/>
        <v>0</v>
      </c>
      <c r="M691" s="34">
        <f t="shared" ca="1" si="145"/>
        <v>-3.8947859791571217E-3</v>
      </c>
      <c r="N691" s="34">
        <f t="shared" ca="1" si="141"/>
        <v>0</v>
      </c>
      <c r="O691" s="122">
        <f t="shared" ca="1" si="142"/>
        <v>0</v>
      </c>
      <c r="P691" s="34">
        <f t="shared" ca="1" si="143"/>
        <v>0</v>
      </c>
      <c r="Q691" s="34">
        <f t="shared" ca="1" si="144"/>
        <v>0</v>
      </c>
      <c r="R691" s="17">
        <f t="shared" ca="1" si="146"/>
        <v>3.8947859791571217E-3</v>
      </c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</row>
    <row r="692" spans="1:35" x14ac:dyDescent="0.2">
      <c r="A692" s="17"/>
      <c r="B692" s="17"/>
      <c r="C692" s="120"/>
      <c r="D692" s="121">
        <f t="shared" si="134"/>
        <v>0</v>
      </c>
      <c r="E692" s="121">
        <f t="shared" si="134"/>
        <v>0</v>
      </c>
      <c r="F692" s="34">
        <f t="shared" si="135"/>
        <v>0</v>
      </c>
      <c r="G692" s="34">
        <f t="shared" si="135"/>
        <v>0</v>
      </c>
      <c r="H692" s="34">
        <f t="shared" si="136"/>
        <v>0</v>
      </c>
      <c r="I692" s="34">
        <f t="shared" si="137"/>
        <v>0</v>
      </c>
      <c r="J692" s="34">
        <f t="shared" si="138"/>
        <v>0</v>
      </c>
      <c r="K692" s="34">
        <f t="shared" si="139"/>
        <v>0</v>
      </c>
      <c r="L692" s="34">
        <f t="shared" si="140"/>
        <v>0</v>
      </c>
      <c r="M692" s="34">
        <f t="shared" ca="1" si="145"/>
        <v>-3.8947859791571217E-3</v>
      </c>
      <c r="N692" s="34">
        <f t="shared" ca="1" si="141"/>
        <v>0</v>
      </c>
      <c r="O692" s="122">
        <f t="shared" ca="1" si="142"/>
        <v>0</v>
      </c>
      <c r="P692" s="34">
        <f t="shared" ca="1" si="143"/>
        <v>0</v>
      </c>
      <c r="Q692" s="34">
        <f t="shared" ca="1" si="144"/>
        <v>0</v>
      </c>
      <c r="R692" s="17">
        <f t="shared" ca="1" si="146"/>
        <v>3.8947859791571217E-3</v>
      </c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</row>
    <row r="693" spans="1:35" x14ac:dyDescent="0.2">
      <c r="A693" s="17"/>
      <c r="B693" s="17"/>
      <c r="C693" s="120"/>
      <c r="D693" s="121">
        <f t="shared" si="134"/>
        <v>0</v>
      </c>
      <c r="E693" s="121">
        <f t="shared" si="134"/>
        <v>0</v>
      </c>
      <c r="F693" s="34">
        <f t="shared" si="135"/>
        <v>0</v>
      </c>
      <c r="G693" s="34">
        <f t="shared" si="135"/>
        <v>0</v>
      </c>
      <c r="H693" s="34">
        <f t="shared" si="136"/>
        <v>0</v>
      </c>
      <c r="I693" s="34">
        <f t="shared" si="137"/>
        <v>0</v>
      </c>
      <c r="J693" s="34">
        <f t="shared" si="138"/>
        <v>0</v>
      </c>
      <c r="K693" s="34">
        <f t="shared" si="139"/>
        <v>0</v>
      </c>
      <c r="L693" s="34">
        <f t="shared" si="140"/>
        <v>0</v>
      </c>
      <c r="M693" s="34">
        <f t="shared" ca="1" si="145"/>
        <v>-3.8947859791571217E-3</v>
      </c>
      <c r="N693" s="34">
        <f t="shared" ca="1" si="141"/>
        <v>0</v>
      </c>
      <c r="O693" s="122">
        <f t="shared" ca="1" si="142"/>
        <v>0</v>
      </c>
      <c r="P693" s="34">
        <f t="shared" ca="1" si="143"/>
        <v>0</v>
      </c>
      <c r="Q693" s="34">
        <f t="shared" ca="1" si="144"/>
        <v>0</v>
      </c>
      <c r="R693" s="17">
        <f t="shared" ca="1" si="146"/>
        <v>3.8947859791571217E-3</v>
      </c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</row>
    <row r="694" spans="1:35" x14ac:dyDescent="0.2">
      <c r="A694" s="17"/>
      <c r="B694" s="17"/>
      <c r="C694" s="120"/>
      <c r="D694" s="121">
        <f t="shared" si="134"/>
        <v>0</v>
      </c>
      <c r="E694" s="121">
        <f t="shared" si="134"/>
        <v>0</v>
      </c>
      <c r="F694" s="34">
        <f t="shared" si="135"/>
        <v>0</v>
      </c>
      <c r="G694" s="34">
        <f t="shared" si="135"/>
        <v>0</v>
      </c>
      <c r="H694" s="34">
        <f t="shared" si="136"/>
        <v>0</v>
      </c>
      <c r="I694" s="34">
        <f t="shared" si="137"/>
        <v>0</v>
      </c>
      <c r="J694" s="34">
        <f t="shared" si="138"/>
        <v>0</v>
      </c>
      <c r="K694" s="34">
        <f t="shared" si="139"/>
        <v>0</v>
      </c>
      <c r="L694" s="34">
        <f t="shared" si="140"/>
        <v>0</v>
      </c>
      <c r="M694" s="34">
        <f t="shared" ca="1" si="145"/>
        <v>-3.8947859791571217E-3</v>
      </c>
      <c r="N694" s="34">
        <f t="shared" ca="1" si="141"/>
        <v>0</v>
      </c>
      <c r="O694" s="122">
        <f t="shared" ca="1" si="142"/>
        <v>0</v>
      </c>
      <c r="P694" s="34">
        <f t="shared" ca="1" si="143"/>
        <v>0</v>
      </c>
      <c r="Q694" s="34">
        <f t="shared" ca="1" si="144"/>
        <v>0</v>
      </c>
      <c r="R694" s="17">
        <f t="shared" ca="1" si="146"/>
        <v>3.8947859791571217E-3</v>
      </c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</row>
    <row r="695" spans="1:35" x14ac:dyDescent="0.2">
      <c r="A695" s="17"/>
      <c r="B695" s="17"/>
      <c r="C695" s="120"/>
      <c r="D695" s="121">
        <f t="shared" si="134"/>
        <v>0</v>
      </c>
      <c r="E695" s="121">
        <f t="shared" si="134"/>
        <v>0</v>
      </c>
      <c r="F695" s="34">
        <f t="shared" si="135"/>
        <v>0</v>
      </c>
      <c r="G695" s="34">
        <f t="shared" si="135"/>
        <v>0</v>
      </c>
      <c r="H695" s="34">
        <f t="shared" si="136"/>
        <v>0</v>
      </c>
      <c r="I695" s="34">
        <f t="shared" si="137"/>
        <v>0</v>
      </c>
      <c r="J695" s="34">
        <f t="shared" si="138"/>
        <v>0</v>
      </c>
      <c r="K695" s="34">
        <f t="shared" si="139"/>
        <v>0</v>
      </c>
      <c r="L695" s="34">
        <f t="shared" si="140"/>
        <v>0</v>
      </c>
      <c r="M695" s="34">
        <f t="shared" ca="1" si="145"/>
        <v>-3.8947859791571217E-3</v>
      </c>
      <c r="N695" s="34">
        <f t="shared" ca="1" si="141"/>
        <v>0</v>
      </c>
      <c r="O695" s="122">
        <f t="shared" ca="1" si="142"/>
        <v>0</v>
      </c>
      <c r="P695" s="34">
        <f t="shared" ca="1" si="143"/>
        <v>0</v>
      </c>
      <c r="Q695" s="34">
        <f t="shared" ca="1" si="144"/>
        <v>0</v>
      </c>
      <c r="R695" s="17">
        <f t="shared" ca="1" si="146"/>
        <v>3.8947859791571217E-3</v>
      </c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</row>
    <row r="696" spans="1:35" x14ac:dyDescent="0.2">
      <c r="A696" s="17"/>
      <c r="B696" s="17"/>
      <c r="C696" s="120"/>
      <c r="D696" s="121">
        <f t="shared" si="134"/>
        <v>0</v>
      </c>
      <c r="E696" s="121">
        <f t="shared" si="134"/>
        <v>0</v>
      </c>
      <c r="F696" s="34">
        <f t="shared" si="135"/>
        <v>0</v>
      </c>
      <c r="G696" s="34">
        <f t="shared" si="135"/>
        <v>0</v>
      </c>
      <c r="H696" s="34">
        <f t="shared" si="136"/>
        <v>0</v>
      </c>
      <c r="I696" s="34">
        <f t="shared" si="137"/>
        <v>0</v>
      </c>
      <c r="J696" s="34">
        <f t="shared" si="138"/>
        <v>0</v>
      </c>
      <c r="K696" s="34">
        <f t="shared" si="139"/>
        <v>0</v>
      </c>
      <c r="L696" s="34">
        <f t="shared" si="140"/>
        <v>0</v>
      </c>
      <c r="M696" s="34">
        <f t="shared" ca="1" si="145"/>
        <v>-3.8947859791571217E-3</v>
      </c>
      <c r="N696" s="34">
        <f t="shared" ca="1" si="141"/>
        <v>0</v>
      </c>
      <c r="O696" s="122">
        <f t="shared" ca="1" si="142"/>
        <v>0</v>
      </c>
      <c r="P696" s="34">
        <f t="shared" ca="1" si="143"/>
        <v>0</v>
      </c>
      <c r="Q696" s="34">
        <f t="shared" ca="1" si="144"/>
        <v>0</v>
      </c>
      <c r="R696" s="17">
        <f t="shared" ca="1" si="146"/>
        <v>3.8947859791571217E-3</v>
      </c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</row>
    <row r="697" spans="1:35" x14ac:dyDescent="0.2">
      <c r="A697" s="17"/>
      <c r="B697" s="17"/>
      <c r="C697" s="120"/>
      <c r="D697" s="121">
        <f t="shared" si="134"/>
        <v>0</v>
      </c>
      <c r="E697" s="121">
        <f t="shared" si="134"/>
        <v>0</v>
      </c>
      <c r="F697" s="34">
        <f t="shared" si="135"/>
        <v>0</v>
      </c>
      <c r="G697" s="34">
        <f t="shared" si="135"/>
        <v>0</v>
      </c>
      <c r="H697" s="34">
        <f t="shared" si="136"/>
        <v>0</v>
      </c>
      <c r="I697" s="34">
        <f t="shared" si="137"/>
        <v>0</v>
      </c>
      <c r="J697" s="34">
        <f t="shared" si="138"/>
        <v>0</v>
      </c>
      <c r="K697" s="34">
        <f t="shared" si="139"/>
        <v>0</v>
      </c>
      <c r="L697" s="34">
        <f t="shared" si="140"/>
        <v>0</v>
      </c>
      <c r="M697" s="34">
        <f t="shared" ca="1" si="145"/>
        <v>-3.8947859791571217E-3</v>
      </c>
      <c r="N697" s="34">
        <f t="shared" ca="1" si="141"/>
        <v>0</v>
      </c>
      <c r="O697" s="122">
        <f t="shared" ca="1" si="142"/>
        <v>0</v>
      </c>
      <c r="P697" s="34">
        <f t="shared" ca="1" si="143"/>
        <v>0</v>
      </c>
      <c r="Q697" s="34">
        <f t="shared" ca="1" si="144"/>
        <v>0</v>
      </c>
      <c r="R697" s="17">
        <f t="shared" ca="1" si="146"/>
        <v>3.8947859791571217E-3</v>
      </c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</row>
    <row r="698" spans="1:35" x14ac:dyDescent="0.2">
      <c r="A698" s="17"/>
      <c r="B698" s="17"/>
      <c r="C698" s="120"/>
      <c r="D698" s="121">
        <f t="shared" si="134"/>
        <v>0</v>
      </c>
      <c r="E698" s="121">
        <f t="shared" si="134"/>
        <v>0</v>
      </c>
      <c r="F698" s="34">
        <f t="shared" si="135"/>
        <v>0</v>
      </c>
      <c r="G698" s="34">
        <f t="shared" si="135"/>
        <v>0</v>
      </c>
      <c r="H698" s="34">
        <f t="shared" si="136"/>
        <v>0</v>
      </c>
      <c r="I698" s="34">
        <f t="shared" si="137"/>
        <v>0</v>
      </c>
      <c r="J698" s="34">
        <f t="shared" si="138"/>
        <v>0</v>
      </c>
      <c r="K698" s="34">
        <f t="shared" si="139"/>
        <v>0</v>
      </c>
      <c r="L698" s="34">
        <f t="shared" si="140"/>
        <v>0</v>
      </c>
      <c r="M698" s="34">
        <f t="shared" ca="1" si="145"/>
        <v>-3.8947859791571217E-3</v>
      </c>
      <c r="N698" s="34">
        <f t="shared" ca="1" si="141"/>
        <v>0</v>
      </c>
      <c r="O698" s="122">
        <f t="shared" ca="1" si="142"/>
        <v>0</v>
      </c>
      <c r="P698" s="34">
        <f t="shared" ca="1" si="143"/>
        <v>0</v>
      </c>
      <c r="Q698" s="34">
        <f t="shared" ca="1" si="144"/>
        <v>0</v>
      </c>
      <c r="R698" s="17">
        <f t="shared" ca="1" si="146"/>
        <v>3.8947859791571217E-3</v>
      </c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</row>
    <row r="699" spans="1:35" x14ac:dyDescent="0.2">
      <c r="A699" s="17"/>
      <c r="B699" s="17"/>
      <c r="C699" s="120"/>
      <c r="D699" s="121">
        <f t="shared" si="134"/>
        <v>0</v>
      </c>
      <c r="E699" s="121">
        <f t="shared" si="134"/>
        <v>0</v>
      </c>
      <c r="F699" s="34">
        <f t="shared" si="135"/>
        <v>0</v>
      </c>
      <c r="G699" s="34">
        <f t="shared" si="135"/>
        <v>0</v>
      </c>
      <c r="H699" s="34">
        <f t="shared" si="136"/>
        <v>0</v>
      </c>
      <c r="I699" s="34">
        <f t="shared" si="137"/>
        <v>0</v>
      </c>
      <c r="J699" s="34">
        <f t="shared" si="138"/>
        <v>0</v>
      </c>
      <c r="K699" s="34">
        <f t="shared" si="139"/>
        <v>0</v>
      </c>
      <c r="L699" s="34">
        <f t="shared" si="140"/>
        <v>0</v>
      </c>
      <c r="M699" s="34">
        <f t="shared" ca="1" si="145"/>
        <v>-3.8947859791571217E-3</v>
      </c>
      <c r="N699" s="34">
        <f t="shared" ca="1" si="141"/>
        <v>0</v>
      </c>
      <c r="O699" s="122">
        <f t="shared" ca="1" si="142"/>
        <v>0</v>
      </c>
      <c r="P699" s="34">
        <f t="shared" ca="1" si="143"/>
        <v>0</v>
      </c>
      <c r="Q699" s="34">
        <f t="shared" ca="1" si="144"/>
        <v>0</v>
      </c>
      <c r="R699" s="17">
        <f t="shared" ca="1" si="146"/>
        <v>3.8947859791571217E-3</v>
      </c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</row>
    <row r="700" spans="1:35" x14ac:dyDescent="0.2">
      <c r="A700" s="17"/>
      <c r="B700" s="17"/>
      <c r="C700" s="120"/>
      <c r="D700" s="121">
        <f t="shared" si="134"/>
        <v>0</v>
      </c>
      <c r="E700" s="121">
        <f t="shared" si="134"/>
        <v>0</v>
      </c>
      <c r="F700" s="34">
        <f t="shared" si="135"/>
        <v>0</v>
      </c>
      <c r="G700" s="34">
        <f t="shared" si="135"/>
        <v>0</v>
      </c>
      <c r="H700" s="34">
        <f t="shared" si="136"/>
        <v>0</v>
      </c>
      <c r="I700" s="34">
        <f t="shared" si="137"/>
        <v>0</v>
      </c>
      <c r="J700" s="34">
        <f t="shared" si="138"/>
        <v>0</v>
      </c>
      <c r="K700" s="34">
        <f t="shared" si="139"/>
        <v>0</v>
      </c>
      <c r="L700" s="34">
        <f t="shared" si="140"/>
        <v>0</v>
      </c>
      <c r="M700" s="34">
        <f t="shared" ca="1" si="145"/>
        <v>-3.8947859791571217E-3</v>
      </c>
      <c r="N700" s="34">
        <f t="shared" ca="1" si="141"/>
        <v>0</v>
      </c>
      <c r="O700" s="122">
        <f t="shared" ca="1" si="142"/>
        <v>0</v>
      </c>
      <c r="P700" s="34">
        <f t="shared" ca="1" si="143"/>
        <v>0</v>
      </c>
      <c r="Q700" s="34">
        <f t="shared" ca="1" si="144"/>
        <v>0</v>
      </c>
      <c r="R700" s="17">
        <f t="shared" ca="1" si="146"/>
        <v>3.8947859791571217E-3</v>
      </c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</row>
    <row r="701" spans="1:35" x14ac:dyDescent="0.2">
      <c r="A701" s="17"/>
      <c r="B701" s="17"/>
      <c r="C701" s="120"/>
      <c r="D701" s="121">
        <f t="shared" si="134"/>
        <v>0</v>
      </c>
      <c r="E701" s="121">
        <f t="shared" si="134"/>
        <v>0</v>
      </c>
      <c r="F701" s="34">
        <f t="shared" si="135"/>
        <v>0</v>
      </c>
      <c r="G701" s="34">
        <f t="shared" si="135"/>
        <v>0</v>
      </c>
      <c r="H701" s="34">
        <f t="shared" si="136"/>
        <v>0</v>
      </c>
      <c r="I701" s="34">
        <f t="shared" si="137"/>
        <v>0</v>
      </c>
      <c r="J701" s="34">
        <f t="shared" si="138"/>
        <v>0</v>
      </c>
      <c r="K701" s="34">
        <f t="shared" si="139"/>
        <v>0</v>
      </c>
      <c r="L701" s="34">
        <f t="shared" si="140"/>
        <v>0</v>
      </c>
      <c r="M701" s="34">
        <f t="shared" ca="1" si="145"/>
        <v>-3.8947859791571217E-3</v>
      </c>
      <c r="N701" s="34">
        <f t="shared" ca="1" si="141"/>
        <v>0</v>
      </c>
      <c r="O701" s="122">
        <f t="shared" ca="1" si="142"/>
        <v>0</v>
      </c>
      <c r="P701" s="34">
        <f t="shared" ca="1" si="143"/>
        <v>0</v>
      </c>
      <c r="Q701" s="34">
        <f t="shared" ca="1" si="144"/>
        <v>0</v>
      </c>
      <c r="R701" s="17">
        <f t="shared" ca="1" si="146"/>
        <v>3.8947859791571217E-3</v>
      </c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</row>
    <row r="702" spans="1:35" x14ac:dyDescent="0.2">
      <c r="A702" s="17"/>
      <c r="B702" s="17"/>
      <c r="C702" s="120"/>
      <c r="D702" s="121">
        <f t="shared" si="134"/>
        <v>0</v>
      </c>
      <c r="E702" s="121">
        <f t="shared" si="134"/>
        <v>0</v>
      </c>
      <c r="F702" s="34">
        <f t="shared" si="135"/>
        <v>0</v>
      </c>
      <c r="G702" s="34">
        <f t="shared" si="135"/>
        <v>0</v>
      </c>
      <c r="H702" s="34">
        <f t="shared" si="136"/>
        <v>0</v>
      </c>
      <c r="I702" s="34">
        <f t="shared" si="137"/>
        <v>0</v>
      </c>
      <c r="J702" s="34">
        <f t="shared" si="138"/>
        <v>0</v>
      </c>
      <c r="K702" s="34">
        <f t="shared" si="139"/>
        <v>0</v>
      </c>
      <c r="L702" s="34">
        <f t="shared" si="140"/>
        <v>0</v>
      </c>
      <c r="M702" s="34">
        <f t="shared" ca="1" si="145"/>
        <v>-3.8947859791571217E-3</v>
      </c>
      <c r="N702" s="34">
        <f t="shared" ca="1" si="141"/>
        <v>0</v>
      </c>
      <c r="O702" s="122">
        <f t="shared" ca="1" si="142"/>
        <v>0</v>
      </c>
      <c r="P702" s="34">
        <f t="shared" ca="1" si="143"/>
        <v>0</v>
      </c>
      <c r="Q702" s="34">
        <f t="shared" ca="1" si="144"/>
        <v>0</v>
      </c>
      <c r="R702" s="17">
        <f t="shared" ca="1" si="146"/>
        <v>3.8947859791571217E-3</v>
      </c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</row>
    <row r="703" spans="1:35" x14ac:dyDescent="0.2">
      <c r="A703" s="17"/>
      <c r="B703" s="17"/>
      <c r="C703" s="120"/>
      <c r="D703" s="121">
        <f t="shared" si="134"/>
        <v>0</v>
      </c>
      <c r="E703" s="121">
        <f t="shared" si="134"/>
        <v>0</v>
      </c>
      <c r="F703" s="34">
        <f t="shared" si="135"/>
        <v>0</v>
      </c>
      <c r="G703" s="34">
        <f t="shared" si="135"/>
        <v>0</v>
      </c>
      <c r="H703" s="34">
        <f t="shared" si="136"/>
        <v>0</v>
      </c>
      <c r="I703" s="34">
        <f t="shared" si="137"/>
        <v>0</v>
      </c>
      <c r="J703" s="34">
        <f t="shared" si="138"/>
        <v>0</v>
      </c>
      <c r="K703" s="34">
        <f t="shared" si="139"/>
        <v>0</v>
      </c>
      <c r="L703" s="34">
        <f t="shared" si="140"/>
        <v>0</v>
      </c>
      <c r="M703" s="34">
        <f t="shared" ca="1" si="145"/>
        <v>-3.8947859791571217E-3</v>
      </c>
      <c r="N703" s="34">
        <f t="shared" ca="1" si="141"/>
        <v>0</v>
      </c>
      <c r="O703" s="122">
        <f t="shared" ca="1" si="142"/>
        <v>0</v>
      </c>
      <c r="P703" s="34">
        <f t="shared" ca="1" si="143"/>
        <v>0</v>
      </c>
      <c r="Q703" s="34">
        <f t="shared" ca="1" si="144"/>
        <v>0</v>
      </c>
      <c r="R703" s="17">
        <f t="shared" ca="1" si="146"/>
        <v>3.8947859791571217E-3</v>
      </c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</row>
    <row r="704" spans="1:35" x14ac:dyDescent="0.2">
      <c r="A704" s="17"/>
      <c r="B704" s="17"/>
      <c r="C704" s="120"/>
      <c r="D704" s="121">
        <f t="shared" si="134"/>
        <v>0</v>
      </c>
      <c r="E704" s="121">
        <f t="shared" si="134"/>
        <v>0</v>
      </c>
      <c r="F704" s="34">
        <f t="shared" si="135"/>
        <v>0</v>
      </c>
      <c r="G704" s="34">
        <f t="shared" si="135"/>
        <v>0</v>
      </c>
      <c r="H704" s="34">
        <f t="shared" si="136"/>
        <v>0</v>
      </c>
      <c r="I704" s="34">
        <f t="shared" si="137"/>
        <v>0</v>
      </c>
      <c r="J704" s="34">
        <f t="shared" si="138"/>
        <v>0</v>
      </c>
      <c r="K704" s="34">
        <f t="shared" si="139"/>
        <v>0</v>
      </c>
      <c r="L704" s="34">
        <f t="shared" si="140"/>
        <v>0</v>
      </c>
      <c r="M704" s="34">
        <f t="shared" ca="1" si="145"/>
        <v>-3.8947859791571217E-3</v>
      </c>
      <c r="N704" s="34">
        <f t="shared" ca="1" si="141"/>
        <v>0</v>
      </c>
      <c r="O704" s="122">
        <f t="shared" ca="1" si="142"/>
        <v>0</v>
      </c>
      <c r="P704" s="34">
        <f t="shared" ca="1" si="143"/>
        <v>0</v>
      </c>
      <c r="Q704" s="34">
        <f t="shared" ca="1" si="144"/>
        <v>0</v>
      </c>
      <c r="R704" s="17">
        <f t="shared" ca="1" si="146"/>
        <v>3.8947859791571217E-3</v>
      </c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</row>
    <row r="705" spans="1:35" x14ac:dyDescent="0.2">
      <c r="A705" s="17"/>
      <c r="B705" s="17"/>
      <c r="C705" s="120"/>
      <c r="D705" s="121">
        <f t="shared" si="134"/>
        <v>0</v>
      </c>
      <c r="E705" s="121">
        <f t="shared" si="134"/>
        <v>0</v>
      </c>
      <c r="F705" s="34">
        <f t="shared" si="135"/>
        <v>0</v>
      </c>
      <c r="G705" s="34">
        <f t="shared" si="135"/>
        <v>0</v>
      </c>
      <c r="H705" s="34">
        <f t="shared" si="136"/>
        <v>0</v>
      </c>
      <c r="I705" s="34">
        <f t="shared" si="137"/>
        <v>0</v>
      </c>
      <c r="J705" s="34">
        <f t="shared" si="138"/>
        <v>0</v>
      </c>
      <c r="K705" s="34">
        <f t="shared" si="139"/>
        <v>0</v>
      </c>
      <c r="L705" s="34">
        <f t="shared" si="140"/>
        <v>0</v>
      </c>
      <c r="M705" s="34">
        <f t="shared" ca="1" si="145"/>
        <v>-3.8947859791571217E-3</v>
      </c>
      <c r="N705" s="34">
        <f t="shared" ca="1" si="141"/>
        <v>0</v>
      </c>
      <c r="O705" s="122">
        <f t="shared" ca="1" si="142"/>
        <v>0</v>
      </c>
      <c r="P705" s="34">
        <f t="shared" ca="1" si="143"/>
        <v>0</v>
      </c>
      <c r="Q705" s="34">
        <f t="shared" ca="1" si="144"/>
        <v>0</v>
      </c>
      <c r="R705" s="17">
        <f t="shared" ca="1" si="146"/>
        <v>3.8947859791571217E-3</v>
      </c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</row>
    <row r="706" spans="1:35" x14ac:dyDescent="0.2">
      <c r="A706" s="17"/>
      <c r="B706" s="17"/>
      <c r="C706" s="120"/>
      <c r="D706" s="121">
        <f t="shared" si="134"/>
        <v>0</v>
      </c>
      <c r="E706" s="121">
        <f t="shared" si="134"/>
        <v>0</v>
      </c>
      <c r="F706" s="34">
        <f t="shared" si="135"/>
        <v>0</v>
      </c>
      <c r="G706" s="34">
        <f t="shared" si="135"/>
        <v>0</v>
      </c>
      <c r="H706" s="34">
        <f t="shared" si="136"/>
        <v>0</v>
      </c>
      <c r="I706" s="34">
        <f t="shared" si="137"/>
        <v>0</v>
      </c>
      <c r="J706" s="34">
        <f t="shared" si="138"/>
        <v>0</v>
      </c>
      <c r="K706" s="34">
        <f t="shared" si="139"/>
        <v>0</v>
      </c>
      <c r="L706" s="34">
        <f t="shared" si="140"/>
        <v>0</v>
      </c>
      <c r="M706" s="34">
        <f t="shared" ca="1" si="145"/>
        <v>-3.8947859791571217E-3</v>
      </c>
      <c r="N706" s="34">
        <f t="shared" ca="1" si="141"/>
        <v>0</v>
      </c>
      <c r="O706" s="122">
        <f t="shared" ca="1" si="142"/>
        <v>0</v>
      </c>
      <c r="P706" s="34">
        <f t="shared" ca="1" si="143"/>
        <v>0</v>
      </c>
      <c r="Q706" s="34">
        <f t="shared" ca="1" si="144"/>
        <v>0</v>
      </c>
      <c r="R706" s="17">
        <f t="shared" ca="1" si="146"/>
        <v>3.8947859791571217E-3</v>
      </c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</row>
    <row r="707" spans="1:35" x14ac:dyDescent="0.2">
      <c r="A707" s="17"/>
      <c r="B707" s="17"/>
      <c r="C707" s="120"/>
      <c r="D707" s="121">
        <f t="shared" si="134"/>
        <v>0</v>
      </c>
      <c r="E707" s="121">
        <f t="shared" si="134"/>
        <v>0</v>
      </c>
      <c r="F707" s="34">
        <f t="shared" si="135"/>
        <v>0</v>
      </c>
      <c r="G707" s="34">
        <f t="shared" si="135"/>
        <v>0</v>
      </c>
      <c r="H707" s="34">
        <f t="shared" si="136"/>
        <v>0</v>
      </c>
      <c r="I707" s="34">
        <f t="shared" si="137"/>
        <v>0</v>
      </c>
      <c r="J707" s="34">
        <f t="shared" si="138"/>
        <v>0</v>
      </c>
      <c r="K707" s="34">
        <f t="shared" si="139"/>
        <v>0</v>
      </c>
      <c r="L707" s="34">
        <f t="shared" si="140"/>
        <v>0</v>
      </c>
      <c r="M707" s="34">
        <f t="shared" ca="1" si="145"/>
        <v>-3.8947859791571217E-3</v>
      </c>
      <c r="N707" s="34">
        <f t="shared" ca="1" si="141"/>
        <v>0</v>
      </c>
      <c r="O707" s="122">
        <f t="shared" ca="1" si="142"/>
        <v>0</v>
      </c>
      <c r="P707" s="34">
        <f t="shared" ca="1" si="143"/>
        <v>0</v>
      </c>
      <c r="Q707" s="34">
        <f t="shared" ca="1" si="144"/>
        <v>0</v>
      </c>
      <c r="R707" s="17">
        <f t="shared" ca="1" si="146"/>
        <v>3.8947859791571217E-3</v>
      </c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</row>
    <row r="708" spans="1:35" x14ac:dyDescent="0.2">
      <c r="A708" s="17"/>
      <c r="B708" s="17"/>
      <c r="C708" s="120"/>
      <c r="D708" s="121">
        <f t="shared" si="134"/>
        <v>0</v>
      </c>
      <c r="E708" s="121">
        <f t="shared" si="134"/>
        <v>0</v>
      </c>
      <c r="F708" s="34">
        <f t="shared" si="135"/>
        <v>0</v>
      </c>
      <c r="G708" s="34">
        <f t="shared" si="135"/>
        <v>0</v>
      </c>
      <c r="H708" s="34">
        <f t="shared" si="136"/>
        <v>0</v>
      </c>
      <c r="I708" s="34">
        <f t="shared" si="137"/>
        <v>0</v>
      </c>
      <c r="J708" s="34">
        <f t="shared" si="138"/>
        <v>0</v>
      </c>
      <c r="K708" s="34">
        <f t="shared" si="139"/>
        <v>0</v>
      </c>
      <c r="L708" s="34">
        <f t="shared" si="140"/>
        <v>0</v>
      </c>
      <c r="M708" s="34">
        <f t="shared" ca="1" si="145"/>
        <v>-3.8947859791571217E-3</v>
      </c>
      <c r="N708" s="34">
        <f t="shared" ca="1" si="141"/>
        <v>0</v>
      </c>
      <c r="O708" s="122">
        <f t="shared" ca="1" si="142"/>
        <v>0</v>
      </c>
      <c r="P708" s="34">
        <f t="shared" ca="1" si="143"/>
        <v>0</v>
      </c>
      <c r="Q708" s="34">
        <f t="shared" ca="1" si="144"/>
        <v>0</v>
      </c>
      <c r="R708" s="17">
        <f t="shared" ca="1" si="146"/>
        <v>3.8947859791571217E-3</v>
      </c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</row>
    <row r="709" spans="1:35" x14ac:dyDescent="0.2">
      <c r="A709" s="17"/>
      <c r="B709" s="17"/>
      <c r="C709" s="120"/>
      <c r="D709" s="121">
        <f t="shared" si="134"/>
        <v>0</v>
      </c>
      <c r="E709" s="121">
        <f t="shared" si="134"/>
        <v>0</v>
      </c>
      <c r="F709" s="34">
        <f t="shared" si="135"/>
        <v>0</v>
      </c>
      <c r="G709" s="34">
        <f t="shared" si="135"/>
        <v>0</v>
      </c>
      <c r="H709" s="34">
        <f t="shared" si="136"/>
        <v>0</v>
      </c>
      <c r="I709" s="34">
        <f t="shared" si="137"/>
        <v>0</v>
      </c>
      <c r="J709" s="34">
        <f t="shared" si="138"/>
        <v>0</v>
      </c>
      <c r="K709" s="34">
        <f t="shared" si="139"/>
        <v>0</v>
      </c>
      <c r="L709" s="34">
        <f t="shared" si="140"/>
        <v>0</v>
      </c>
      <c r="M709" s="34">
        <f t="shared" ca="1" si="145"/>
        <v>-3.8947859791571217E-3</v>
      </c>
      <c r="N709" s="34">
        <f t="shared" ca="1" si="141"/>
        <v>0</v>
      </c>
      <c r="O709" s="122">
        <f t="shared" ca="1" si="142"/>
        <v>0</v>
      </c>
      <c r="P709" s="34">
        <f t="shared" ca="1" si="143"/>
        <v>0</v>
      </c>
      <c r="Q709" s="34">
        <f t="shared" ca="1" si="144"/>
        <v>0</v>
      </c>
      <c r="R709" s="17">
        <f t="shared" ca="1" si="146"/>
        <v>3.8947859791571217E-3</v>
      </c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</row>
    <row r="710" spans="1:35" x14ac:dyDescent="0.2">
      <c r="A710" s="17"/>
      <c r="B710" s="17"/>
      <c r="C710" s="120"/>
      <c r="D710" s="121">
        <f t="shared" si="134"/>
        <v>0</v>
      </c>
      <c r="E710" s="121">
        <f t="shared" si="134"/>
        <v>0</v>
      </c>
      <c r="F710" s="34">
        <f t="shared" si="135"/>
        <v>0</v>
      </c>
      <c r="G710" s="34">
        <f t="shared" si="135"/>
        <v>0</v>
      </c>
      <c r="H710" s="34">
        <f t="shared" si="136"/>
        <v>0</v>
      </c>
      <c r="I710" s="34">
        <f t="shared" si="137"/>
        <v>0</v>
      </c>
      <c r="J710" s="34">
        <f t="shared" si="138"/>
        <v>0</v>
      </c>
      <c r="K710" s="34">
        <f t="shared" si="139"/>
        <v>0</v>
      </c>
      <c r="L710" s="34">
        <f t="shared" si="140"/>
        <v>0</v>
      </c>
      <c r="M710" s="34">
        <f t="shared" ca="1" si="145"/>
        <v>-3.8947859791571217E-3</v>
      </c>
      <c r="N710" s="34">
        <f t="shared" ca="1" si="141"/>
        <v>0</v>
      </c>
      <c r="O710" s="122">
        <f t="shared" ca="1" si="142"/>
        <v>0</v>
      </c>
      <c r="P710" s="34">
        <f t="shared" ca="1" si="143"/>
        <v>0</v>
      </c>
      <c r="Q710" s="34">
        <f t="shared" ca="1" si="144"/>
        <v>0</v>
      </c>
      <c r="R710" s="17">
        <f t="shared" ca="1" si="146"/>
        <v>3.8947859791571217E-3</v>
      </c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</row>
    <row r="711" spans="1:35" x14ac:dyDescent="0.2">
      <c r="A711" s="17"/>
      <c r="B711" s="17"/>
      <c r="C711" s="120"/>
      <c r="D711" s="121">
        <f t="shared" si="134"/>
        <v>0</v>
      </c>
      <c r="E711" s="121">
        <f t="shared" si="134"/>
        <v>0</v>
      </c>
      <c r="F711" s="34">
        <f t="shared" si="135"/>
        <v>0</v>
      </c>
      <c r="G711" s="34">
        <f t="shared" si="135"/>
        <v>0</v>
      </c>
      <c r="H711" s="34">
        <f t="shared" si="136"/>
        <v>0</v>
      </c>
      <c r="I711" s="34">
        <f t="shared" si="137"/>
        <v>0</v>
      </c>
      <c r="J711" s="34">
        <f t="shared" si="138"/>
        <v>0</v>
      </c>
      <c r="K711" s="34">
        <f t="shared" si="139"/>
        <v>0</v>
      </c>
      <c r="L711" s="34">
        <f t="shared" si="140"/>
        <v>0</v>
      </c>
      <c r="M711" s="34">
        <f t="shared" ca="1" si="145"/>
        <v>-3.8947859791571217E-3</v>
      </c>
      <c r="N711" s="34">
        <f t="shared" ca="1" si="141"/>
        <v>0</v>
      </c>
      <c r="O711" s="122">
        <f t="shared" ca="1" si="142"/>
        <v>0</v>
      </c>
      <c r="P711" s="34">
        <f t="shared" ca="1" si="143"/>
        <v>0</v>
      </c>
      <c r="Q711" s="34">
        <f t="shared" ca="1" si="144"/>
        <v>0</v>
      </c>
      <c r="R711" s="17">
        <f t="shared" ca="1" si="146"/>
        <v>3.8947859791571217E-3</v>
      </c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</row>
    <row r="712" spans="1:35" x14ac:dyDescent="0.2">
      <c r="A712" s="17"/>
      <c r="B712" s="17"/>
      <c r="C712" s="120"/>
      <c r="D712" s="121">
        <f t="shared" si="134"/>
        <v>0</v>
      </c>
      <c r="E712" s="121">
        <f t="shared" si="134"/>
        <v>0</v>
      </c>
      <c r="F712" s="34">
        <f t="shared" si="135"/>
        <v>0</v>
      </c>
      <c r="G712" s="34">
        <f t="shared" si="135"/>
        <v>0</v>
      </c>
      <c r="H712" s="34">
        <f t="shared" si="136"/>
        <v>0</v>
      </c>
      <c r="I712" s="34">
        <f t="shared" si="137"/>
        <v>0</v>
      </c>
      <c r="J712" s="34">
        <f t="shared" si="138"/>
        <v>0</v>
      </c>
      <c r="K712" s="34">
        <f t="shared" si="139"/>
        <v>0</v>
      </c>
      <c r="L712" s="34">
        <f t="shared" si="140"/>
        <v>0</v>
      </c>
      <c r="M712" s="34">
        <f t="shared" ca="1" si="145"/>
        <v>-3.8947859791571217E-3</v>
      </c>
      <c r="N712" s="34">
        <f t="shared" ca="1" si="141"/>
        <v>0</v>
      </c>
      <c r="O712" s="122">
        <f t="shared" ca="1" si="142"/>
        <v>0</v>
      </c>
      <c r="P712" s="34">
        <f t="shared" ca="1" si="143"/>
        <v>0</v>
      </c>
      <c r="Q712" s="34">
        <f t="shared" ca="1" si="144"/>
        <v>0</v>
      </c>
      <c r="R712" s="17">
        <f t="shared" ca="1" si="146"/>
        <v>3.8947859791571217E-3</v>
      </c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</row>
    <row r="713" spans="1:35" x14ac:dyDescent="0.2">
      <c r="A713" s="17"/>
      <c r="B713" s="17"/>
      <c r="C713" s="120"/>
      <c r="D713" s="121">
        <f t="shared" si="134"/>
        <v>0</v>
      </c>
      <c r="E713" s="121">
        <f t="shared" si="134"/>
        <v>0</v>
      </c>
      <c r="F713" s="34">
        <f t="shared" si="135"/>
        <v>0</v>
      </c>
      <c r="G713" s="34">
        <f t="shared" si="135"/>
        <v>0</v>
      </c>
      <c r="H713" s="34">
        <f t="shared" si="136"/>
        <v>0</v>
      </c>
      <c r="I713" s="34">
        <f t="shared" si="137"/>
        <v>0</v>
      </c>
      <c r="J713" s="34">
        <f t="shared" si="138"/>
        <v>0</v>
      </c>
      <c r="K713" s="34">
        <f t="shared" si="139"/>
        <v>0</v>
      </c>
      <c r="L713" s="34">
        <f t="shared" si="140"/>
        <v>0</v>
      </c>
      <c r="M713" s="34">
        <f t="shared" ca="1" si="145"/>
        <v>-3.8947859791571217E-3</v>
      </c>
      <c r="N713" s="34">
        <f t="shared" ca="1" si="141"/>
        <v>0</v>
      </c>
      <c r="O713" s="122">
        <f t="shared" ca="1" si="142"/>
        <v>0</v>
      </c>
      <c r="P713" s="34">
        <f t="shared" ca="1" si="143"/>
        <v>0</v>
      </c>
      <c r="Q713" s="34">
        <f t="shared" ca="1" si="144"/>
        <v>0</v>
      </c>
      <c r="R713" s="17">
        <f t="shared" ca="1" si="146"/>
        <v>3.8947859791571217E-3</v>
      </c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</row>
    <row r="714" spans="1:35" x14ac:dyDescent="0.2">
      <c r="A714" s="17"/>
      <c r="B714" s="17"/>
      <c r="C714" s="120"/>
      <c r="D714" s="121">
        <f t="shared" si="134"/>
        <v>0</v>
      </c>
      <c r="E714" s="121">
        <f t="shared" si="134"/>
        <v>0</v>
      </c>
      <c r="F714" s="34">
        <f t="shared" si="135"/>
        <v>0</v>
      </c>
      <c r="G714" s="34">
        <f t="shared" si="135"/>
        <v>0</v>
      </c>
      <c r="H714" s="34">
        <f t="shared" si="136"/>
        <v>0</v>
      </c>
      <c r="I714" s="34">
        <f t="shared" si="137"/>
        <v>0</v>
      </c>
      <c r="J714" s="34">
        <f t="shared" si="138"/>
        <v>0</v>
      </c>
      <c r="K714" s="34">
        <f t="shared" si="139"/>
        <v>0</v>
      </c>
      <c r="L714" s="34">
        <f t="shared" si="140"/>
        <v>0</v>
      </c>
      <c r="M714" s="34">
        <f t="shared" ca="1" si="145"/>
        <v>-3.8947859791571217E-3</v>
      </c>
      <c r="N714" s="34">
        <f t="shared" ca="1" si="141"/>
        <v>0</v>
      </c>
      <c r="O714" s="122">
        <f t="shared" ca="1" si="142"/>
        <v>0</v>
      </c>
      <c r="P714" s="34">
        <f t="shared" ca="1" si="143"/>
        <v>0</v>
      </c>
      <c r="Q714" s="34">
        <f t="shared" ca="1" si="144"/>
        <v>0</v>
      </c>
      <c r="R714" s="17">
        <f t="shared" ca="1" si="146"/>
        <v>3.8947859791571217E-3</v>
      </c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</row>
    <row r="715" spans="1:35" x14ac:dyDescent="0.2">
      <c r="A715" s="17"/>
      <c r="B715" s="17"/>
      <c r="C715" s="120"/>
      <c r="D715" s="121">
        <f t="shared" si="134"/>
        <v>0</v>
      </c>
      <c r="E715" s="121">
        <f t="shared" si="134"/>
        <v>0</v>
      </c>
      <c r="F715" s="34">
        <f t="shared" si="135"/>
        <v>0</v>
      </c>
      <c r="G715" s="34">
        <f t="shared" si="135"/>
        <v>0</v>
      </c>
      <c r="H715" s="34">
        <f t="shared" si="136"/>
        <v>0</v>
      </c>
      <c r="I715" s="34">
        <f t="shared" si="137"/>
        <v>0</v>
      </c>
      <c r="J715" s="34">
        <f t="shared" si="138"/>
        <v>0</v>
      </c>
      <c r="K715" s="34">
        <f t="shared" si="139"/>
        <v>0</v>
      </c>
      <c r="L715" s="34">
        <f t="shared" si="140"/>
        <v>0</v>
      </c>
      <c r="M715" s="34">
        <f t="shared" ca="1" si="145"/>
        <v>-3.8947859791571217E-3</v>
      </c>
      <c r="N715" s="34">
        <f t="shared" ca="1" si="141"/>
        <v>0</v>
      </c>
      <c r="O715" s="122">
        <f t="shared" ca="1" si="142"/>
        <v>0</v>
      </c>
      <c r="P715" s="34">
        <f t="shared" ca="1" si="143"/>
        <v>0</v>
      </c>
      <c r="Q715" s="34">
        <f t="shared" ca="1" si="144"/>
        <v>0</v>
      </c>
      <c r="R715" s="17">
        <f t="shared" ca="1" si="146"/>
        <v>3.8947859791571217E-3</v>
      </c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</row>
    <row r="716" spans="1:35" x14ac:dyDescent="0.2">
      <c r="A716" s="17"/>
      <c r="B716" s="17"/>
      <c r="C716" s="120"/>
      <c r="D716" s="121">
        <f t="shared" si="134"/>
        <v>0</v>
      </c>
      <c r="E716" s="121">
        <f t="shared" si="134"/>
        <v>0</v>
      </c>
      <c r="F716" s="34">
        <f t="shared" si="135"/>
        <v>0</v>
      </c>
      <c r="G716" s="34">
        <f t="shared" si="135"/>
        <v>0</v>
      </c>
      <c r="H716" s="34">
        <f t="shared" si="136"/>
        <v>0</v>
      </c>
      <c r="I716" s="34">
        <f t="shared" si="137"/>
        <v>0</v>
      </c>
      <c r="J716" s="34">
        <f t="shared" si="138"/>
        <v>0</v>
      </c>
      <c r="K716" s="34">
        <f t="shared" si="139"/>
        <v>0</v>
      </c>
      <c r="L716" s="34">
        <f t="shared" si="140"/>
        <v>0</v>
      </c>
      <c r="M716" s="34">
        <f t="shared" ca="1" si="145"/>
        <v>-3.8947859791571217E-3</v>
      </c>
      <c r="N716" s="34">
        <f t="shared" ca="1" si="141"/>
        <v>0</v>
      </c>
      <c r="O716" s="122">
        <f t="shared" ca="1" si="142"/>
        <v>0</v>
      </c>
      <c r="P716" s="34">
        <f t="shared" ca="1" si="143"/>
        <v>0</v>
      </c>
      <c r="Q716" s="34">
        <f t="shared" ca="1" si="144"/>
        <v>0</v>
      </c>
      <c r="R716" s="17">
        <f t="shared" ca="1" si="146"/>
        <v>3.8947859791571217E-3</v>
      </c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</row>
    <row r="717" spans="1:35" x14ac:dyDescent="0.2">
      <c r="A717" s="17"/>
      <c r="B717" s="17"/>
      <c r="C717" s="120"/>
      <c r="D717" s="121">
        <f t="shared" si="134"/>
        <v>0</v>
      </c>
      <c r="E717" s="121">
        <f t="shared" si="134"/>
        <v>0</v>
      </c>
      <c r="F717" s="34">
        <f t="shared" si="135"/>
        <v>0</v>
      </c>
      <c r="G717" s="34">
        <f t="shared" si="135"/>
        <v>0</v>
      </c>
      <c r="H717" s="34">
        <f t="shared" si="136"/>
        <v>0</v>
      </c>
      <c r="I717" s="34">
        <f t="shared" si="137"/>
        <v>0</v>
      </c>
      <c r="J717" s="34">
        <f t="shared" si="138"/>
        <v>0</v>
      </c>
      <c r="K717" s="34">
        <f t="shared" si="139"/>
        <v>0</v>
      </c>
      <c r="L717" s="34">
        <f t="shared" si="140"/>
        <v>0</v>
      </c>
      <c r="M717" s="34">
        <f t="shared" ca="1" si="145"/>
        <v>-3.8947859791571217E-3</v>
      </c>
      <c r="N717" s="34">
        <f t="shared" ca="1" si="141"/>
        <v>0</v>
      </c>
      <c r="O717" s="122">
        <f t="shared" ca="1" si="142"/>
        <v>0</v>
      </c>
      <c r="P717" s="34">
        <f t="shared" ca="1" si="143"/>
        <v>0</v>
      </c>
      <c r="Q717" s="34">
        <f t="shared" ca="1" si="144"/>
        <v>0</v>
      </c>
      <c r="R717" s="17">
        <f t="shared" ca="1" si="146"/>
        <v>3.8947859791571217E-3</v>
      </c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</row>
    <row r="718" spans="1:35" x14ac:dyDescent="0.2">
      <c r="A718" s="17"/>
      <c r="B718" s="17"/>
      <c r="C718" s="120"/>
      <c r="D718" s="121">
        <f t="shared" ref="D718:E781" si="147">A718/A$18</f>
        <v>0</v>
      </c>
      <c r="E718" s="121">
        <f t="shared" si="147"/>
        <v>0</v>
      </c>
      <c r="F718" s="34">
        <f t="shared" ref="F718:G781" si="148">$C718*D718</f>
        <v>0</v>
      </c>
      <c r="G718" s="34">
        <f t="shared" si="148"/>
        <v>0</v>
      </c>
      <c r="H718" s="34">
        <f t="shared" si="136"/>
        <v>0</v>
      </c>
      <c r="I718" s="34">
        <f t="shared" si="137"/>
        <v>0</v>
      </c>
      <c r="J718" s="34">
        <f t="shared" si="138"/>
        <v>0</v>
      </c>
      <c r="K718" s="34">
        <f t="shared" si="139"/>
        <v>0</v>
      </c>
      <c r="L718" s="34">
        <f t="shared" si="140"/>
        <v>0</v>
      </c>
      <c r="M718" s="34">
        <f t="shared" ca="1" si="145"/>
        <v>-3.8947859791571217E-3</v>
      </c>
      <c r="N718" s="34">
        <f t="shared" ca="1" si="141"/>
        <v>0</v>
      </c>
      <c r="O718" s="122">
        <f t="shared" ca="1" si="142"/>
        <v>0</v>
      </c>
      <c r="P718" s="34">
        <f t="shared" ca="1" si="143"/>
        <v>0</v>
      </c>
      <c r="Q718" s="34">
        <f t="shared" ca="1" si="144"/>
        <v>0</v>
      </c>
      <c r="R718" s="17">
        <f t="shared" ca="1" si="146"/>
        <v>3.8947859791571217E-3</v>
      </c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</row>
    <row r="719" spans="1:35" x14ac:dyDescent="0.2">
      <c r="A719" s="17"/>
      <c r="B719" s="17"/>
      <c r="C719" s="120"/>
      <c r="D719" s="121">
        <f t="shared" si="147"/>
        <v>0</v>
      </c>
      <c r="E719" s="121">
        <f t="shared" si="147"/>
        <v>0</v>
      </c>
      <c r="F719" s="34">
        <f t="shared" si="148"/>
        <v>0</v>
      </c>
      <c r="G719" s="34">
        <f t="shared" si="148"/>
        <v>0</v>
      </c>
      <c r="H719" s="34">
        <f t="shared" ref="H719:H782" si="149">C719*D719*D719</f>
        <v>0</v>
      </c>
      <c r="I719" s="34">
        <f t="shared" ref="I719:I782" si="150">C719*D719*D719*D719</f>
        <v>0</v>
      </c>
      <c r="J719" s="34">
        <f t="shared" ref="J719:J782" si="151">C719*D719*D719*D719*D719</f>
        <v>0</v>
      </c>
      <c r="K719" s="34">
        <f t="shared" ref="K719:K782" si="152">C719*E719*D719</f>
        <v>0</v>
      </c>
      <c r="L719" s="34">
        <f t="shared" ref="L719:L782" si="153">C719*E719*D719*D719</f>
        <v>0</v>
      </c>
      <c r="M719" s="34">
        <f t="shared" ca="1" si="145"/>
        <v>-3.8947859791571217E-3</v>
      </c>
      <c r="N719" s="34">
        <f t="shared" ref="N719:N782" ca="1" si="154">C719*(M719-E719)^2</f>
        <v>0</v>
      </c>
      <c r="O719" s="122">
        <f t="shared" ref="O719:O782" ca="1" si="155">(C719*O$1-O$2*F719+O$3*H719)^2</f>
        <v>0</v>
      </c>
      <c r="P719" s="34">
        <f t="shared" ref="P719:P782" ca="1" si="156">(-C719*O$2+O$4*F719-O$5*H719)^2</f>
        <v>0</v>
      </c>
      <c r="Q719" s="34">
        <f t="shared" ref="Q719:Q782" ca="1" si="157">+(C719*O$3-F719*O$5+H719*O$6)^2</f>
        <v>0</v>
      </c>
      <c r="R719" s="17">
        <f t="shared" ca="1" si="146"/>
        <v>3.8947859791571217E-3</v>
      </c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</row>
    <row r="720" spans="1:35" x14ac:dyDescent="0.2">
      <c r="A720" s="17"/>
      <c r="B720" s="17"/>
      <c r="C720" s="120"/>
      <c r="D720" s="121">
        <f t="shared" si="147"/>
        <v>0</v>
      </c>
      <c r="E720" s="121">
        <f t="shared" si="147"/>
        <v>0</v>
      </c>
      <c r="F720" s="34">
        <f t="shared" si="148"/>
        <v>0</v>
      </c>
      <c r="G720" s="34">
        <f t="shared" si="148"/>
        <v>0</v>
      </c>
      <c r="H720" s="34">
        <f t="shared" si="149"/>
        <v>0</v>
      </c>
      <c r="I720" s="34">
        <f t="shared" si="150"/>
        <v>0</v>
      </c>
      <c r="J720" s="34">
        <f t="shared" si="151"/>
        <v>0</v>
      </c>
      <c r="K720" s="34">
        <f t="shared" si="152"/>
        <v>0</v>
      </c>
      <c r="L720" s="34">
        <f t="shared" si="153"/>
        <v>0</v>
      </c>
      <c r="M720" s="34">
        <f t="shared" ca="1" si="145"/>
        <v>-3.8947859791571217E-3</v>
      </c>
      <c r="N720" s="34">
        <f t="shared" ca="1" si="154"/>
        <v>0</v>
      </c>
      <c r="O720" s="122">
        <f t="shared" ca="1" si="155"/>
        <v>0</v>
      </c>
      <c r="P720" s="34">
        <f t="shared" ca="1" si="156"/>
        <v>0</v>
      </c>
      <c r="Q720" s="34">
        <f t="shared" ca="1" si="157"/>
        <v>0</v>
      </c>
      <c r="R720" s="17">
        <f t="shared" ca="1" si="146"/>
        <v>3.8947859791571217E-3</v>
      </c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</row>
    <row r="721" spans="1:35" x14ac:dyDescent="0.2">
      <c r="A721" s="17"/>
      <c r="B721" s="17"/>
      <c r="C721" s="120"/>
      <c r="D721" s="121">
        <f t="shared" si="147"/>
        <v>0</v>
      </c>
      <c r="E721" s="121">
        <f t="shared" si="147"/>
        <v>0</v>
      </c>
      <c r="F721" s="34">
        <f t="shared" si="148"/>
        <v>0</v>
      </c>
      <c r="G721" s="34">
        <f t="shared" si="148"/>
        <v>0</v>
      </c>
      <c r="H721" s="34">
        <f t="shared" si="149"/>
        <v>0</v>
      </c>
      <c r="I721" s="34">
        <f t="shared" si="150"/>
        <v>0</v>
      </c>
      <c r="J721" s="34">
        <f t="shared" si="151"/>
        <v>0</v>
      </c>
      <c r="K721" s="34">
        <f t="shared" si="152"/>
        <v>0</v>
      </c>
      <c r="L721" s="34">
        <f t="shared" si="153"/>
        <v>0</v>
      </c>
      <c r="M721" s="34">
        <f t="shared" ca="1" si="145"/>
        <v>-3.8947859791571217E-3</v>
      </c>
      <c r="N721" s="34">
        <f t="shared" ca="1" si="154"/>
        <v>0</v>
      </c>
      <c r="O721" s="122">
        <f t="shared" ca="1" si="155"/>
        <v>0</v>
      </c>
      <c r="P721" s="34">
        <f t="shared" ca="1" si="156"/>
        <v>0</v>
      </c>
      <c r="Q721" s="34">
        <f t="shared" ca="1" si="157"/>
        <v>0</v>
      </c>
      <c r="R721" s="17">
        <f t="shared" ca="1" si="146"/>
        <v>3.8947859791571217E-3</v>
      </c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</row>
    <row r="722" spans="1:35" x14ac:dyDescent="0.2">
      <c r="A722" s="17"/>
      <c r="B722" s="17"/>
      <c r="C722" s="120"/>
      <c r="D722" s="121">
        <f t="shared" si="147"/>
        <v>0</v>
      </c>
      <c r="E722" s="121">
        <f t="shared" si="147"/>
        <v>0</v>
      </c>
      <c r="F722" s="34">
        <f t="shared" si="148"/>
        <v>0</v>
      </c>
      <c r="G722" s="34">
        <f t="shared" si="148"/>
        <v>0</v>
      </c>
      <c r="H722" s="34">
        <f t="shared" si="149"/>
        <v>0</v>
      </c>
      <c r="I722" s="34">
        <f t="shared" si="150"/>
        <v>0</v>
      </c>
      <c r="J722" s="34">
        <f t="shared" si="151"/>
        <v>0</v>
      </c>
      <c r="K722" s="34">
        <f t="shared" si="152"/>
        <v>0</v>
      </c>
      <c r="L722" s="34">
        <f t="shared" si="153"/>
        <v>0</v>
      </c>
      <c r="M722" s="34">
        <f t="shared" ca="1" si="145"/>
        <v>-3.8947859791571217E-3</v>
      </c>
      <c r="N722" s="34">
        <f t="shared" ca="1" si="154"/>
        <v>0</v>
      </c>
      <c r="O722" s="122">
        <f t="shared" ca="1" si="155"/>
        <v>0</v>
      </c>
      <c r="P722" s="34">
        <f t="shared" ca="1" si="156"/>
        <v>0</v>
      </c>
      <c r="Q722" s="34">
        <f t="shared" ca="1" si="157"/>
        <v>0</v>
      </c>
      <c r="R722" s="17">
        <f t="shared" ca="1" si="146"/>
        <v>3.8947859791571217E-3</v>
      </c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</row>
    <row r="723" spans="1:35" x14ac:dyDescent="0.2">
      <c r="A723" s="17"/>
      <c r="B723" s="17"/>
      <c r="C723" s="120"/>
      <c r="D723" s="121">
        <f t="shared" si="147"/>
        <v>0</v>
      </c>
      <c r="E723" s="121">
        <f t="shared" si="147"/>
        <v>0</v>
      </c>
      <c r="F723" s="34">
        <f t="shared" si="148"/>
        <v>0</v>
      </c>
      <c r="G723" s="34">
        <f t="shared" si="148"/>
        <v>0</v>
      </c>
      <c r="H723" s="34">
        <f t="shared" si="149"/>
        <v>0</v>
      </c>
      <c r="I723" s="34">
        <f t="shared" si="150"/>
        <v>0</v>
      </c>
      <c r="J723" s="34">
        <f t="shared" si="151"/>
        <v>0</v>
      </c>
      <c r="K723" s="34">
        <f t="shared" si="152"/>
        <v>0</v>
      </c>
      <c r="L723" s="34">
        <f t="shared" si="153"/>
        <v>0</v>
      </c>
      <c r="M723" s="34">
        <f t="shared" ca="1" si="145"/>
        <v>-3.8947859791571217E-3</v>
      </c>
      <c r="N723" s="34">
        <f t="shared" ca="1" si="154"/>
        <v>0</v>
      </c>
      <c r="O723" s="122">
        <f t="shared" ca="1" si="155"/>
        <v>0</v>
      </c>
      <c r="P723" s="34">
        <f t="shared" ca="1" si="156"/>
        <v>0</v>
      </c>
      <c r="Q723" s="34">
        <f t="shared" ca="1" si="157"/>
        <v>0</v>
      </c>
      <c r="R723" s="17">
        <f t="shared" ca="1" si="146"/>
        <v>3.8947859791571217E-3</v>
      </c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</row>
    <row r="724" spans="1:35" x14ac:dyDescent="0.2">
      <c r="A724" s="17"/>
      <c r="B724" s="17"/>
      <c r="C724" s="120"/>
      <c r="D724" s="121">
        <f t="shared" si="147"/>
        <v>0</v>
      </c>
      <c r="E724" s="121">
        <f t="shared" si="147"/>
        <v>0</v>
      </c>
      <c r="F724" s="34">
        <f t="shared" si="148"/>
        <v>0</v>
      </c>
      <c r="G724" s="34">
        <f t="shared" si="148"/>
        <v>0</v>
      </c>
      <c r="H724" s="34">
        <f t="shared" si="149"/>
        <v>0</v>
      </c>
      <c r="I724" s="34">
        <f t="shared" si="150"/>
        <v>0</v>
      </c>
      <c r="J724" s="34">
        <f t="shared" si="151"/>
        <v>0</v>
      </c>
      <c r="K724" s="34">
        <f t="shared" si="152"/>
        <v>0</v>
      </c>
      <c r="L724" s="34">
        <f t="shared" si="153"/>
        <v>0</v>
      </c>
      <c r="M724" s="34">
        <f t="shared" ref="M724:M787" ca="1" si="158">+E$4+E$5*D724+E$6*D724^2</f>
        <v>-3.8947859791571217E-3</v>
      </c>
      <c r="N724" s="34">
        <f t="shared" ca="1" si="154"/>
        <v>0</v>
      </c>
      <c r="O724" s="122">
        <f t="shared" ca="1" si="155"/>
        <v>0</v>
      </c>
      <c r="P724" s="34">
        <f t="shared" ca="1" si="156"/>
        <v>0</v>
      </c>
      <c r="Q724" s="34">
        <f t="shared" ca="1" si="157"/>
        <v>0</v>
      </c>
      <c r="R724" s="17">
        <f t="shared" ref="R724:R787" ca="1" si="159">+E724-M724</f>
        <v>3.8947859791571217E-3</v>
      </c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</row>
    <row r="725" spans="1:35" x14ac:dyDescent="0.2">
      <c r="A725" s="17"/>
      <c r="B725" s="17"/>
      <c r="C725" s="120"/>
      <c r="D725" s="121">
        <f t="shared" si="147"/>
        <v>0</v>
      </c>
      <c r="E725" s="121">
        <f t="shared" si="147"/>
        <v>0</v>
      </c>
      <c r="F725" s="34">
        <f t="shared" si="148"/>
        <v>0</v>
      </c>
      <c r="G725" s="34">
        <f t="shared" si="148"/>
        <v>0</v>
      </c>
      <c r="H725" s="34">
        <f t="shared" si="149"/>
        <v>0</v>
      </c>
      <c r="I725" s="34">
        <f t="shared" si="150"/>
        <v>0</v>
      </c>
      <c r="J725" s="34">
        <f t="shared" si="151"/>
        <v>0</v>
      </c>
      <c r="K725" s="34">
        <f t="shared" si="152"/>
        <v>0</v>
      </c>
      <c r="L725" s="34">
        <f t="shared" si="153"/>
        <v>0</v>
      </c>
      <c r="M725" s="34">
        <f t="shared" ca="1" si="158"/>
        <v>-3.8947859791571217E-3</v>
      </c>
      <c r="N725" s="34">
        <f t="shared" ca="1" si="154"/>
        <v>0</v>
      </c>
      <c r="O725" s="122">
        <f t="shared" ca="1" si="155"/>
        <v>0</v>
      </c>
      <c r="P725" s="34">
        <f t="shared" ca="1" si="156"/>
        <v>0</v>
      </c>
      <c r="Q725" s="34">
        <f t="shared" ca="1" si="157"/>
        <v>0</v>
      </c>
      <c r="R725" s="17">
        <f t="shared" ca="1" si="159"/>
        <v>3.8947859791571217E-3</v>
      </c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</row>
    <row r="726" spans="1:35" x14ac:dyDescent="0.2">
      <c r="A726" s="17"/>
      <c r="B726" s="17"/>
      <c r="C726" s="120"/>
      <c r="D726" s="121">
        <f t="shared" si="147"/>
        <v>0</v>
      </c>
      <c r="E726" s="121">
        <f t="shared" si="147"/>
        <v>0</v>
      </c>
      <c r="F726" s="34">
        <f t="shared" si="148"/>
        <v>0</v>
      </c>
      <c r="G726" s="34">
        <f t="shared" si="148"/>
        <v>0</v>
      </c>
      <c r="H726" s="34">
        <f t="shared" si="149"/>
        <v>0</v>
      </c>
      <c r="I726" s="34">
        <f t="shared" si="150"/>
        <v>0</v>
      </c>
      <c r="J726" s="34">
        <f t="shared" si="151"/>
        <v>0</v>
      </c>
      <c r="K726" s="34">
        <f t="shared" si="152"/>
        <v>0</v>
      </c>
      <c r="L726" s="34">
        <f t="shared" si="153"/>
        <v>0</v>
      </c>
      <c r="M726" s="34">
        <f t="shared" ca="1" si="158"/>
        <v>-3.8947859791571217E-3</v>
      </c>
      <c r="N726" s="34">
        <f t="shared" ca="1" si="154"/>
        <v>0</v>
      </c>
      <c r="O726" s="122">
        <f t="shared" ca="1" si="155"/>
        <v>0</v>
      </c>
      <c r="P726" s="34">
        <f t="shared" ca="1" si="156"/>
        <v>0</v>
      </c>
      <c r="Q726" s="34">
        <f t="shared" ca="1" si="157"/>
        <v>0</v>
      </c>
      <c r="R726" s="17">
        <f t="shared" ca="1" si="159"/>
        <v>3.8947859791571217E-3</v>
      </c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</row>
    <row r="727" spans="1:35" x14ac:dyDescent="0.2">
      <c r="A727" s="17"/>
      <c r="B727" s="17"/>
      <c r="C727" s="120"/>
      <c r="D727" s="121">
        <f t="shared" si="147"/>
        <v>0</v>
      </c>
      <c r="E727" s="121">
        <f t="shared" si="147"/>
        <v>0</v>
      </c>
      <c r="F727" s="34">
        <f t="shared" si="148"/>
        <v>0</v>
      </c>
      <c r="G727" s="34">
        <f t="shared" si="148"/>
        <v>0</v>
      </c>
      <c r="H727" s="34">
        <f t="shared" si="149"/>
        <v>0</v>
      </c>
      <c r="I727" s="34">
        <f t="shared" si="150"/>
        <v>0</v>
      </c>
      <c r="J727" s="34">
        <f t="shared" si="151"/>
        <v>0</v>
      </c>
      <c r="K727" s="34">
        <f t="shared" si="152"/>
        <v>0</v>
      </c>
      <c r="L727" s="34">
        <f t="shared" si="153"/>
        <v>0</v>
      </c>
      <c r="M727" s="34">
        <f t="shared" ca="1" si="158"/>
        <v>-3.8947859791571217E-3</v>
      </c>
      <c r="N727" s="34">
        <f t="shared" ca="1" si="154"/>
        <v>0</v>
      </c>
      <c r="O727" s="122">
        <f t="shared" ca="1" si="155"/>
        <v>0</v>
      </c>
      <c r="P727" s="34">
        <f t="shared" ca="1" si="156"/>
        <v>0</v>
      </c>
      <c r="Q727" s="34">
        <f t="shared" ca="1" si="157"/>
        <v>0</v>
      </c>
      <c r="R727" s="17">
        <f t="shared" ca="1" si="159"/>
        <v>3.8947859791571217E-3</v>
      </c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</row>
    <row r="728" spans="1:35" x14ac:dyDescent="0.2">
      <c r="A728" s="17"/>
      <c r="B728" s="17"/>
      <c r="C728" s="120"/>
      <c r="D728" s="121">
        <f t="shared" si="147"/>
        <v>0</v>
      </c>
      <c r="E728" s="121">
        <f t="shared" si="147"/>
        <v>0</v>
      </c>
      <c r="F728" s="34">
        <f t="shared" si="148"/>
        <v>0</v>
      </c>
      <c r="G728" s="34">
        <f t="shared" si="148"/>
        <v>0</v>
      </c>
      <c r="H728" s="34">
        <f t="shared" si="149"/>
        <v>0</v>
      </c>
      <c r="I728" s="34">
        <f t="shared" si="150"/>
        <v>0</v>
      </c>
      <c r="J728" s="34">
        <f t="shared" si="151"/>
        <v>0</v>
      </c>
      <c r="K728" s="34">
        <f t="shared" si="152"/>
        <v>0</v>
      </c>
      <c r="L728" s="34">
        <f t="shared" si="153"/>
        <v>0</v>
      </c>
      <c r="M728" s="34">
        <f t="shared" ca="1" si="158"/>
        <v>-3.8947859791571217E-3</v>
      </c>
      <c r="N728" s="34">
        <f t="shared" ca="1" si="154"/>
        <v>0</v>
      </c>
      <c r="O728" s="122">
        <f t="shared" ca="1" si="155"/>
        <v>0</v>
      </c>
      <c r="P728" s="34">
        <f t="shared" ca="1" si="156"/>
        <v>0</v>
      </c>
      <c r="Q728" s="34">
        <f t="shared" ca="1" si="157"/>
        <v>0</v>
      </c>
      <c r="R728" s="17">
        <f t="shared" ca="1" si="159"/>
        <v>3.8947859791571217E-3</v>
      </c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</row>
    <row r="729" spans="1:35" x14ac:dyDescent="0.2">
      <c r="A729" s="17"/>
      <c r="B729" s="17"/>
      <c r="C729" s="120"/>
      <c r="D729" s="121">
        <f t="shared" si="147"/>
        <v>0</v>
      </c>
      <c r="E729" s="121">
        <f t="shared" si="147"/>
        <v>0</v>
      </c>
      <c r="F729" s="34">
        <f t="shared" si="148"/>
        <v>0</v>
      </c>
      <c r="G729" s="34">
        <f t="shared" si="148"/>
        <v>0</v>
      </c>
      <c r="H729" s="34">
        <f t="shared" si="149"/>
        <v>0</v>
      </c>
      <c r="I729" s="34">
        <f t="shared" si="150"/>
        <v>0</v>
      </c>
      <c r="J729" s="34">
        <f t="shared" si="151"/>
        <v>0</v>
      </c>
      <c r="K729" s="34">
        <f t="shared" si="152"/>
        <v>0</v>
      </c>
      <c r="L729" s="34">
        <f t="shared" si="153"/>
        <v>0</v>
      </c>
      <c r="M729" s="34">
        <f t="shared" ca="1" si="158"/>
        <v>-3.8947859791571217E-3</v>
      </c>
      <c r="N729" s="34">
        <f t="shared" ca="1" si="154"/>
        <v>0</v>
      </c>
      <c r="O729" s="122">
        <f t="shared" ca="1" si="155"/>
        <v>0</v>
      </c>
      <c r="P729" s="34">
        <f t="shared" ca="1" si="156"/>
        <v>0</v>
      </c>
      <c r="Q729" s="34">
        <f t="shared" ca="1" si="157"/>
        <v>0</v>
      </c>
      <c r="R729" s="17">
        <f t="shared" ca="1" si="159"/>
        <v>3.8947859791571217E-3</v>
      </c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</row>
    <row r="730" spans="1:35" x14ac:dyDescent="0.2">
      <c r="A730" s="17"/>
      <c r="B730" s="17"/>
      <c r="C730" s="120"/>
      <c r="D730" s="121">
        <f t="shared" si="147"/>
        <v>0</v>
      </c>
      <c r="E730" s="121">
        <f t="shared" si="147"/>
        <v>0</v>
      </c>
      <c r="F730" s="34">
        <f t="shared" si="148"/>
        <v>0</v>
      </c>
      <c r="G730" s="34">
        <f t="shared" si="148"/>
        <v>0</v>
      </c>
      <c r="H730" s="34">
        <f t="shared" si="149"/>
        <v>0</v>
      </c>
      <c r="I730" s="34">
        <f t="shared" si="150"/>
        <v>0</v>
      </c>
      <c r="J730" s="34">
        <f t="shared" si="151"/>
        <v>0</v>
      </c>
      <c r="K730" s="34">
        <f t="shared" si="152"/>
        <v>0</v>
      </c>
      <c r="L730" s="34">
        <f t="shared" si="153"/>
        <v>0</v>
      </c>
      <c r="M730" s="34">
        <f t="shared" ca="1" si="158"/>
        <v>-3.8947859791571217E-3</v>
      </c>
      <c r="N730" s="34">
        <f t="shared" ca="1" si="154"/>
        <v>0</v>
      </c>
      <c r="O730" s="122">
        <f t="shared" ca="1" si="155"/>
        <v>0</v>
      </c>
      <c r="P730" s="34">
        <f t="shared" ca="1" si="156"/>
        <v>0</v>
      </c>
      <c r="Q730" s="34">
        <f t="shared" ca="1" si="157"/>
        <v>0</v>
      </c>
      <c r="R730" s="17">
        <f t="shared" ca="1" si="159"/>
        <v>3.8947859791571217E-3</v>
      </c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</row>
    <row r="731" spans="1:35" x14ac:dyDescent="0.2">
      <c r="A731" s="17"/>
      <c r="B731" s="17"/>
      <c r="C731" s="120"/>
      <c r="D731" s="121">
        <f t="shared" si="147"/>
        <v>0</v>
      </c>
      <c r="E731" s="121">
        <f t="shared" si="147"/>
        <v>0</v>
      </c>
      <c r="F731" s="34">
        <f t="shared" si="148"/>
        <v>0</v>
      </c>
      <c r="G731" s="34">
        <f t="shared" si="148"/>
        <v>0</v>
      </c>
      <c r="H731" s="34">
        <f t="shared" si="149"/>
        <v>0</v>
      </c>
      <c r="I731" s="34">
        <f t="shared" si="150"/>
        <v>0</v>
      </c>
      <c r="J731" s="34">
        <f t="shared" si="151"/>
        <v>0</v>
      </c>
      <c r="K731" s="34">
        <f t="shared" si="152"/>
        <v>0</v>
      </c>
      <c r="L731" s="34">
        <f t="shared" si="153"/>
        <v>0</v>
      </c>
      <c r="M731" s="34">
        <f t="shared" ca="1" si="158"/>
        <v>-3.8947859791571217E-3</v>
      </c>
      <c r="N731" s="34">
        <f t="shared" ca="1" si="154"/>
        <v>0</v>
      </c>
      <c r="O731" s="122">
        <f t="shared" ca="1" si="155"/>
        <v>0</v>
      </c>
      <c r="P731" s="34">
        <f t="shared" ca="1" si="156"/>
        <v>0</v>
      </c>
      <c r="Q731" s="34">
        <f t="shared" ca="1" si="157"/>
        <v>0</v>
      </c>
      <c r="R731" s="17">
        <f t="shared" ca="1" si="159"/>
        <v>3.8947859791571217E-3</v>
      </c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</row>
    <row r="732" spans="1:35" x14ac:dyDescent="0.2">
      <c r="A732" s="17"/>
      <c r="B732" s="17"/>
      <c r="C732" s="120"/>
      <c r="D732" s="121">
        <f t="shared" si="147"/>
        <v>0</v>
      </c>
      <c r="E732" s="121">
        <f t="shared" si="147"/>
        <v>0</v>
      </c>
      <c r="F732" s="34">
        <f t="shared" si="148"/>
        <v>0</v>
      </c>
      <c r="G732" s="34">
        <f t="shared" si="148"/>
        <v>0</v>
      </c>
      <c r="H732" s="34">
        <f t="shared" si="149"/>
        <v>0</v>
      </c>
      <c r="I732" s="34">
        <f t="shared" si="150"/>
        <v>0</v>
      </c>
      <c r="J732" s="34">
        <f t="shared" si="151"/>
        <v>0</v>
      </c>
      <c r="K732" s="34">
        <f t="shared" si="152"/>
        <v>0</v>
      </c>
      <c r="L732" s="34">
        <f t="shared" si="153"/>
        <v>0</v>
      </c>
      <c r="M732" s="34">
        <f t="shared" ca="1" si="158"/>
        <v>-3.8947859791571217E-3</v>
      </c>
      <c r="N732" s="34">
        <f t="shared" ca="1" si="154"/>
        <v>0</v>
      </c>
      <c r="O732" s="122">
        <f t="shared" ca="1" si="155"/>
        <v>0</v>
      </c>
      <c r="P732" s="34">
        <f t="shared" ca="1" si="156"/>
        <v>0</v>
      </c>
      <c r="Q732" s="34">
        <f t="shared" ca="1" si="157"/>
        <v>0</v>
      </c>
      <c r="R732" s="17">
        <f t="shared" ca="1" si="159"/>
        <v>3.8947859791571217E-3</v>
      </c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</row>
    <row r="733" spans="1:35" x14ac:dyDescent="0.2">
      <c r="A733" s="17"/>
      <c r="B733" s="17"/>
      <c r="C733" s="120"/>
      <c r="D733" s="121">
        <f t="shared" si="147"/>
        <v>0</v>
      </c>
      <c r="E733" s="121">
        <f t="shared" si="147"/>
        <v>0</v>
      </c>
      <c r="F733" s="34">
        <f t="shared" si="148"/>
        <v>0</v>
      </c>
      <c r="G733" s="34">
        <f t="shared" si="148"/>
        <v>0</v>
      </c>
      <c r="H733" s="34">
        <f t="shared" si="149"/>
        <v>0</v>
      </c>
      <c r="I733" s="34">
        <f t="shared" si="150"/>
        <v>0</v>
      </c>
      <c r="J733" s="34">
        <f t="shared" si="151"/>
        <v>0</v>
      </c>
      <c r="K733" s="34">
        <f t="shared" si="152"/>
        <v>0</v>
      </c>
      <c r="L733" s="34">
        <f t="shared" si="153"/>
        <v>0</v>
      </c>
      <c r="M733" s="34">
        <f t="shared" ca="1" si="158"/>
        <v>-3.8947859791571217E-3</v>
      </c>
      <c r="N733" s="34">
        <f t="shared" ca="1" si="154"/>
        <v>0</v>
      </c>
      <c r="O733" s="122">
        <f t="shared" ca="1" si="155"/>
        <v>0</v>
      </c>
      <c r="P733" s="34">
        <f t="shared" ca="1" si="156"/>
        <v>0</v>
      </c>
      <c r="Q733" s="34">
        <f t="shared" ca="1" si="157"/>
        <v>0</v>
      </c>
      <c r="R733" s="17">
        <f t="shared" ca="1" si="159"/>
        <v>3.8947859791571217E-3</v>
      </c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</row>
    <row r="734" spans="1:35" x14ac:dyDescent="0.2">
      <c r="A734" s="17"/>
      <c r="B734" s="17"/>
      <c r="C734" s="120"/>
      <c r="D734" s="121">
        <f t="shared" si="147"/>
        <v>0</v>
      </c>
      <c r="E734" s="121">
        <f t="shared" si="147"/>
        <v>0</v>
      </c>
      <c r="F734" s="34">
        <f t="shared" si="148"/>
        <v>0</v>
      </c>
      <c r="G734" s="34">
        <f t="shared" si="148"/>
        <v>0</v>
      </c>
      <c r="H734" s="34">
        <f t="shared" si="149"/>
        <v>0</v>
      </c>
      <c r="I734" s="34">
        <f t="shared" si="150"/>
        <v>0</v>
      </c>
      <c r="J734" s="34">
        <f t="shared" si="151"/>
        <v>0</v>
      </c>
      <c r="K734" s="34">
        <f t="shared" si="152"/>
        <v>0</v>
      </c>
      <c r="L734" s="34">
        <f t="shared" si="153"/>
        <v>0</v>
      </c>
      <c r="M734" s="34">
        <f t="shared" ca="1" si="158"/>
        <v>-3.8947859791571217E-3</v>
      </c>
      <c r="N734" s="34">
        <f t="shared" ca="1" si="154"/>
        <v>0</v>
      </c>
      <c r="O734" s="122">
        <f t="shared" ca="1" si="155"/>
        <v>0</v>
      </c>
      <c r="P734" s="34">
        <f t="shared" ca="1" si="156"/>
        <v>0</v>
      </c>
      <c r="Q734" s="34">
        <f t="shared" ca="1" si="157"/>
        <v>0</v>
      </c>
      <c r="R734" s="17">
        <f t="shared" ca="1" si="159"/>
        <v>3.8947859791571217E-3</v>
      </c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</row>
    <row r="735" spans="1:35" x14ac:dyDescent="0.2">
      <c r="A735" s="17"/>
      <c r="B735" s="17"/>
      <c r="C735" s="120"/>
      <c r="D735" s="121">
        <f t="shared" si="147"/>
        <v>0</v>
      </c>
      <c r="E735" s="121">
        <f t="shared" si="147"/>
        <v>0</v>
      </c>
      <c r="F735" s="34">
        <f t="shared" si="148"/>
        <v>0</v>
      </c>
      <c r="G735" s="34">
        <f t="shared" si="148"/>
        <v>0</v>
      </c>
      <c r="H735" s="34">
        <f t="shared" si="149"/>
        <v>0</v>
      </c>
      <c r="I735" s="34">
        <f t="shared" si="150"/>
        <v>0</v>
      </c>
      <c r="J735" s="34">
        <f t="shared" si="151"/>
        <v>0</v>
      </c>
      <c r="K735" s="34">
        <f t="shared" si="152"/>
        <v>0</v>
      </c>
      <c r="L735" s="34">
        <f t="shared" si="153"/>
        <v>0</v>
      </c>
      <c r="M735" s="34">
        <f t="shared" ca="1" si="158"/>
        <v>-3.8947859791571217E-3</v>
      </c>
      <c r="N735" s="34">
        <f t="shared" ca="1" si="154"/>
        <v>0</v>
      </c>
      <c r="O735" s="122">
        <f t="shared" ca="1" si="155"/>
        <v>0</v>
      </c>
      <c r="P735" s="34">
        <f t="shared" ca="1" si="156"/>
        <v>0</v>
      </c>
      <c r="Q735" s="34">
        <f t="shared" ca="1" si="157"/>
        <v>0</v>
      </c>
      <c r="R735" s="17">
        <f t="shared" ca="1" si="159"/>
        <v>3.8947859791571217E-3</v>
      </c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</row>
    <row r="736" spans="1:35" x14ac:dyDescent="0.2">
      <c r="A736" s="17"/>
      <c r="B736" s="17"/>
      <c r="C736" s="120"/>
      <c r="D736" s="121">
        <f t="shared" si="147"/>
        <v>0</v>
      </c>
      <c r="E736" s="121">
        <f t="shared" si="147"/>
        <v>0</v>
      </c>
      <c r="F736" s="34">
        <f t="shared" si="148"/>
        <v>0</v>
      </c>
      <c r="G736" s="34">
        <f t="shared" si="148"/>
        <v>0</v>
      </c>
      <c r="H736" s="34">
        <f t="shared" si="149"/>
        <v>0</v>
      </c>
      <c r="I736" s="34">
        <f t="shared" si="150"/>
        <v>0</v>
      </c>
      <c r="J736" s="34">
        <f t="shared" si="151"/>
        <v>0</v>
      </c>
      <c r="K736" s="34">
        <f t="shared" si="152"/>
        <v>0</v>
      </c>
      <c r="L736" s="34">
        <f t="shared" si="153"/>
        <v>0</v>
      </c>
      <c r="M736" s="34">
        <f t="shared" ca="1" si="158"/>
        <v>-3.8947859791571217E-3</v>
      </c>
      <c r="N736" s="34">
        <f t="shared" ca="1" si="154"/>
        <v>0</v>
      </c>
      <c r="O736" s="122">
        <f t="shared" ca="1" si="155"/>
        <v>0</v>
      </c>
      <c r="P736" s="34">
        <f t="shared" ca="1" si="156"/>
        <v>0</v>
      </c>
      <c r="Q736" s="34">
        <f t="shared" ca="1" si="157"/>
        <v>0</v>
      </c>
      <c r="R736" s="17">
        <f t="shared" ca="1" si="159"/>
        <v>3.8947859791571217E-3</v>
      </c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</row>
    <row r="737" spans="1:35" x14ac:dyDescent="0.2">
      <c r="A737" s="17"/>
      <c r="B737" s="17"/>
      <c r="C737" s="120"/>
      <c r="D737" s="121">
        <f t="shared" si="147"/>
        <v>0</v>
      </c>
      <c r="E737" s="121">
        <f t="shared" si="147"/>
        <v>0</v>
      </c>
      <c r="F737" s="34">
        <f t="shared" si="148"/>
        <v>0</v>
      </c>
      <c r="G737" s="34">
        <f t="shared" si="148"/>
        <v>0</v>
      </c>
      <c r="H737" s="34">
        <f t="shared" si="149"/>
        <v>0</v>
      </c>
      <c r="I737" s="34">
        <f t="shared" si="150"/>
        <v>0</v>
      </c>
      <c r="J737" s="34">
        <f t="shared" si="151"/>
        <v>0</v>
      </c>
      <c r="K737" s="34">
        <f t="shared" si="152"/>
        <v>0</v>
      </c>
      <c r="L737" s="34">
        <f t="shared" si="153"/>
        <v>0</v>
      </c>
      <c r="M737" s="34">
        <f t="shared" ca="1" si="158"/>
        <v>-3.8947859791571217E-3</v>
      </c>
      <c r="N737" s="34">
        <f t="shared" ca="1" si="154"/>
        <v>0</v>
      </c>
      <c r="O737" s="122">
        <f t="shared" ca="1" si="155"/>
        <v>0</v>
      </c>
      <c r="P737" s="34">
        <f t="shared" ca="1" si="156"/>
        <v>0</v>
      </c>
      <c r="Q737" s="34">
        <f t="shared" ca="1" si="157"/>
        <v>0</v>
      </c>
      <c r="R737" s="17">
        <f t="shared" ca="1" si="159"/>
        <v>3.8947859791571217E-3</v>
      </c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</row>
    <row r="738" spans="1:35" x14ac:dyDescent="0.2">
      <c r="A738" s="17"/>
      <c r="B738" s="17"/>
      <c r="C738" s="120"/>
      <c r="D738" s="121">
        <f t="shared" si="147"/>
        <v>0</v>
      </c>
      <c r="E738" s="121">
        <f t="shared" si="147"/>
        <v>0</v>
      </c>
      <c r="F738" s="34">
        <f t="shared" si="148"/>
        <v>0</v>
      </c>
      <c r="G738" s="34">
        <f t="shared" si="148"/>
        <v>0</v>
      </c>
      <c r="H738" s="34">
        <f t="shared" si="149"/>
        <v>0</v>
      </c>
      <c r="I738" s="34">
        <f t="shared" si="150"/>
        <v>0</v>
      </c>
      <c r="J738" s="34">
        <f t="shared" si="151"/>
        <v>0</v>
      </c>
      <c r="K738" s="34">
        <f t="shared" si="152"/>
        <v>0</v>
      </c>
      <c r="L738" s="34">
        <f t="shared" si="153"/>
        <v>0</v>
      </c>
      <c r="M738" s="34">
        <f t="shared" ca="1" si="158"/>
        <v>-3.8947859791571217E-3</v>
      </c>
      <c r="N738" s="34">
        <f t="shared" ca="1" si="154"/>
        <v>0</v>
      </c>
      <c r="O738" s="122">
        <f t="shared" ca="1" si="155"/>
        <v>0</v>
      </c>
      <c r="P738" s="34">
        <f t="shared" ca="1" si="156"/>
        <v>0</v>
      </c>
      <c r="Q738" s="34">
        <f t="shared" ca="1" si="157"/>
        <v>0</v>
      </c>
      <c r="R738" s="17">
        <f t="shared" ca="1" si="159"/>
        <v>3.8947859791571217E-3</v>
      </c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</row>
    <row r="739" spans="1:35" x14ac:dyDescent="0.2">
      <c r="A739" s="17"/>
      <c r="B739" s="17"/>
      <c r="C739" s="120"/>
      <c r="D739" s="121">
        <f t="shared" si="147"/>
        <v>0</v>
      </c>
      <c r="E739" s="121">
        <f t="shared" si="147"/>
        <v>0</v>
      </c>
      <c r="F739" s="34">
        <f t="shared" si="148"/>
        <v>0</v>
      </c>
      <c r="G739" s="34">
        <f t="shared" si="148"/>
        <v>0</v>
      </c>
      <c r="H739" s="34">
        <f t="shared" si="149"/>
        <v>0</v>
      </c>
      <c r="I739" s="34">
        <f t="shared" si="150"/>
        <v>0</v>
      </c>
      <c r="J739" s="34">
        <f t="shared" si="151"/>
        <v>0</v>
      </c>
      <c r="K739" s="34">
        <f t="shared" si="152"/>
        <v>0</v>
      </c>
      <c r="L739" s="34">
        <f t="shared" si="153"/>
        <v>0</v>
      </c>
      <c r="M739" s="34">
        <f t="shared" ca="1" si="158"/>
        <v>-3.8947859791571217E-3</v>
      </c>
      <c r="N739" s="34">
        <f t="shared" ca="1" si="154"/>
        <v>0</v>
      </c>
      <c r="O739" s="122">
        <f t="shared" ca="1" si="155"/>
        <v>0</v>
      </c>
      <c r="P739" s="34">
        <f t="shared" ca="1" si="156"/>
        <v>0</v>
      </c>
      <c r="Q739" s="34">
        <f t="shared" ca="1" si="157"/>
        <v>0</v>
      </c>
      <c r="R739" s="17">
        <f t="shared" ca="1" si="159"/>
        <v>3.8947859791571217E-3</v>
      </c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</row>
    <row r="740" spans="1:35" x14ac:dyDescent="0.2">
      <c r="A740" s="17"/>
      <c r="B740" s="17"/>
      <c r="C740" s="120"/>
      <c r="D740" s="121">
        <f t="shared" si="147"/>
        <v>0</v>
      </c>
      <c r="E740" s="121">
        <f t="shared" si="147"/>
        <v>0</v>
      </c>
      <c r="F740" s="34">
        <f t="shared" si="148"/>
        <v>0</v>
      </c>
      <c r="G740" s="34">
        <f t="shared" si="148"/>
        <v>0</v>
      </c>
      <c r="H740" s="34">
        <f t="shared" si="149"/>
        <v>0</v>
      </c>
      <c r="I740" s="34">
        <f t="shared" si="150"/>
        <v>0</v>
      </c>
      <c r="J740" s="34">
        <f t="shared" si="151"/>
        <v>0</v>
      </c>
      <c r="K740" s="34">
        <f t="shared" si="152"/>
        <v>0</v>
      </c>
      <c r="L740" s="34">
        <f t="shared" si="153"/>
        <v>0</v>
      </c>
      <c r="M740" s="34">
        <f t="shared" ca="1" si="158"/>
        <v>-3.8947859791571217E-3</v>
      </c>
      <c r="N740" s="34">
        <f t="shared" ca="1" si="154"/>
        <v>0</v>
      </c>
      <c r="O740" s="122">
        <f t="shared" ca="1" si="155"/>
        <v>0</v>
      </c>
      <c r="P740" s="34">
        <f t="shared" ca="1" si="156"/>
        <v>0</v>
      </c>
      <c r="Q740" s="34">
        <f t="shared" ca="1" si="157"/>
        <v>0</v>
      </c>
      <c r="R740" s="17">
        <f t="shared" ca="1" si="159"/>
        <v>3.8947859791571217E-3</v>
      </c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</row>
    <row r="741" spans="1:35" x14ac:dyDescent="0.2">
      <c r="A741" s="17"/>
      <c r="B741" s="17"/>
      <c r="C741" s="120"/>
      <c r="D741" s="121">
        <f t="shared" si="147"/>
        <v>0</v>
      </c>
      <c r="E741" s="121">
        <f t="shared" si="147"/>
        <v>0</v>
      </c>
      <c r="F741" s="34">
        <f t="shared" si="148"/>
        <v>0</v>
      </c>
      <c r="G741" s="34">
        <f t="shared" si="148"/>
        <v>0</v>
      </c>
      <c r="H741" s="34">
        <f t="shared" si="149"/>
        <v>0</v>
      </c>
      <c r="I741" s="34">
        <f t="shared" si="150"/>
        <v>0</v>
      </c>
      <c r="J741" s="34">
        <f t="shared" si="151"/>
        <v>0</v>
      </c>
      <c r="K741" s="34">
        <f t="shared" si="152"/>
        <v>0</v>
      </c>
      <c r="L741" s="34">
        <f t="shared" si="153"/>
        <v>0</v>
      </c>
      <c r="M741" s="34">
        <f t="shared" ca="1" si="158"/>
        <v>-3.8947859791571217E-3</v>
      </c>
      <c r="N741" s="34">
        <f t="shared" ca="1" si="154"/>
        <v>0</v>
      </c>
      <c r="O741" s="122">
        <f t="shared" ca="1" si="155"/>
        <v>0</v>
      </c>
      <c r="P741" s="34">
        <f t="shared" ca="1" si="156"/>
        <v>0</v>
      </c>
      <c r="Q741" s="34">
        <f t="shared" ca="1" si="157"/>
        <v>0</v>
      </c>
      <c r="R741" s="17">
        <f t="shared" ca="1" si="159"/>
        <v>3.8947859791571217E-3</v>
      </c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</row>
    <row r="742" spans="1:35" x14ac:dyDescent="0.2">
      <c r="A742" s="17"/>
      <c r="B742" s="17"/>
      <c r="C742" s="120"/>
      <c r="D742" s="121">
        <f t="shared" si="147"/>
        <v>0</v>
      </c>
      <c r="E742" s="121">
        <f t="shared" si="147"/>
        <v>0</v>
      </c>
      <c r="F742" s="34">
        <f t="shared" si="148"/>
        <v>0</v>
      </c>
      <c r="G742" s="34">
        <f t="shared" si="148"/>
        <v>0</v>
      </c>
      <c r="H742" s="34">
        <f t="shared" si="149"/>
        <v>0</v>
      </c>
      <c r="I742" s="34">
        <f t="shared" si="150"/>
        <v>0</v>
      </c>
      <c r="J742" s="34">
        <f t="shared" si="151"/>
        <v>0</v>
      </c>
      <c r="K742" s="34">
        <f t="shared" si="152"/>
        <v>0</v>
      </c>
      <c r="L742" s="34">
        <f t="shared" si="153"/>
        <v>0</v>
      </c>
      <c r="M742" s="34">
        <f t="shared" ca="1" si="158"/>
        <v>-3.8947859791571217E-3</v>
      </c>
      <c r="N742" s="34">
        <f t="shared" ca="1" si="154"/>
        <v>0</v>
      </c>
      <c r="O742" s="122">
        <f t="shared" ca="1" si="155"/>
        <v>0</v>
      </c>
      <c r="P742" s="34">
        <f t="shared" ca="1" si="156"/>
        <v>0</v>
      </c>
      <c r="Q742" s="34">
        <f t="shared" ca="1" si="157"/>
        <v>0</v>
      </c>
      <c r="R742" s="17">
        <f t="shared" ca="1" si="159"/>
        <v>3.8947859791571217E-3</v>
      </c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</row>
    <row r="743" spans="1:35" x14ac:dyDescent="0.2">
      <c r="A743" s="17"/>
      <c r="B743" s="17"/>
      <c r="C743" s="120"/>
      <c r="D743" s="121">
        <f t="shared" si="147"/>
        <v>0</v>
      </c>
      <c r="E743" s="121">
        <f t="shared" si="147"/>
        <v>0</v>
      </c>
      <c r="F743" s="34">
        <f t="shared" si="148"/>
        <v>0</v>
      </c>
      <c r="G743" s="34">
        <f t="shared" si="148"/>
        <v>0</v>
      </c>
      <c r="H743" s="34">
        <f t="shared" si="149"/>
        <v>0</v>
      </c>
      <c r="I743" s="34">
        <f t="shared" si="150"/>
        <v>0</v>
      </c>
      <c r="J743" s="34">
        <f t="shared" si="151"/>
        <v>0</v>
      </c>
      <c r="K743" s="34">
        <f t="shared" si="152"/>
        <v>0</v>
      </c>
      <c r="L743" s="34">
        <f t="shared" si="153"/>
        <v>0</v>
      </c>
      <c r="M743" s="34">
        <f t="shared" ca="1" si="158"/>
        <v>-3.8947859791571217E-3</v>
      </c>
      <c r="N743" s="34">
        <f t="shared" ca="1" si="154"/>
        <v>0</v>
      </c>
      <c r="O743" s="122">
        <f t="shared" ca="1" si="155"/>
        <v>0</v>
      </c>
      <c r="P743" s="34">
        <f t="shared" ca="1" si="156"/>
        <v>0</v>
      </c>
      <c r="Q743" s="34">
        <f t="shared" ca="1" si="157"/>
        <v>0</v>
      </c>
      <c r="R743" s="17">
        <f t="shared" ca="1" si="159"/>
        <v>3.8947859791571217E-3</v>
      </c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</row>
    <row r="744" spans="1:35" x14ac:dyDescent="0.2">
      <c r="A744" s="17"/>
      <c r="B744" s="17"/>
      <c r="C744" s="120"/>
      <c r="D744" s="121">
        <f t="shared" si="147"/>
        <v>0</v>
      </c>
      <c r="E744" s="121">
        <f t="shared" si="147"/>
        <v>0</v>
      </c>
      <c r="F744" s="34">
        <f t="shared" si="148"/>
        <v>0</v>
      </c>
      <c r="G744" s="34">
        <f t="shared" si="148"/>
        <v>0</v>
      </c>
      <c r="H744" s="34">
        <f t="shared" si="149"/>
        <v>0</v>
      </c>
      <c r="I744" s="34">
        <f t="shared" si="150"/>
        <v>0</v>
      </c>
      <c r="J744" s="34">
        <f t="shared" si="151"/>
        <v>0</v>
      </c>
      <c r="K744" s="34">
        <f t="shared" si="152"/>
        <v>0</v>
      </c>
      <c r="L744" s="34">
        <f t="shared" si="153"/>
        <v>0</v>
      </c>
      <c r="M744" s="34">
        <f t="shared" ca="1" si="158"/>
        <v>-3.8947859791571217E-3</v>
      </c>
      <c r="N744" s="34">
        <f t="shared" ca="1" si="154"/>
        <v>0</v>
      </c>
      <c r="O744" s="122">
        <f t="shared" ca="1" si="155"/>
        <v>0</v>
      </c>
      <c r="P744" s="34">
        <f t="shared" ca="1" si="156"/>
        <v>0</v>
      </c>
      <c r="Q744" s="34">
        <f t="shared" ca="1" si="157"/>
        <v>0</v>
      </c>
      <c r="R744" s="17">
        <f t="shared" ca="1" si="159"/>
        <v>3.8947859791571217E-3</v>
      </c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</row>
    <row r="745" spans="1:35" x14ac:dyDescent="0.2">
      <c r="A745" s="17"/>
      <c r="B745" s="17"/>
      <c r="C745" s="120"/>
      <c r="D745" s="121">
        <f t="shared" si="147"/>
        <v>0</v>
      </c>
      <c r="E745" s="121">
        <f t="shared" si="147"/>
        <v>0</v>
      </c>
      <c r="F745" s="34">
        <f t="shared" si="148"/>
        <v>0</v>
      </c>
      <c r="G745" s="34">
        <f t="shared" si="148"/>
        <v>0</v>
      </c>
      <c r="H745" s="34">
        <f t="shared" si="149"/>
        <v>0</v>
      </c>
      <c r="I745" s="34">
        <f t="shared" si="150"/>
        <v>0</v>
      </c>
      <c r="J745" s="34">
        <f t="shared" si="151"/>
        <v>0</v>
      </c>
      <c r="K745" s="34">
        <f t="shared" si="152"/>
        <v>0</v>
      </c>
      <c r="L745" s="34">
        <f t="shared" si="153"/>
        <v>0</v>
      </c>
      <c r="M745" s="34">
        <f t="shared" ca="1" si="158"/>
        <v>-3.8947859791571217E-3</v>
      </c>
      <c r="N745" s="34">
        <f t="shared" ca="1" si="154"/>
        <v>0</v>
      </c>
      <c r="O745" s="122">
        <f t="shared" ca="1" si="155"/>
        <v>0</v>
      </c>
      <c r="P745" s="34">
        <f t="shared" ca="1" si="156"/>
        <v>0</v>
      </c>
      <c r="Q745" s="34">
        <f t="shared" ca="1" si="157"/>
        <v>0</v>
      </c>
      <c r="R745" s="17">
        <f t="shared" ca="1" si="159"/>
        <v>3.8947859791571217E-3</v>
      </c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</row>
    <row r="746" spans="1:35" x14ac:dyDescent="0.2">
      <c r="A746" s="17"/>
      <c r="B746" s="17"/>
      <c r="C746" s="120"/>
      <c r="D746" s="121">
        <f t="shared" si="147"/>
        <v>0</v>
      </c>
      <c r="E746" s="121">
        <f t="shared" si="147"/>
        <v>0</v>
      </c>
      <c r="F746" s="34">
        <f t="shared" si="148"/>
        <v>0</v>
      </c>
      <c r="G746" s="34">
        <f t="shared" si="148"/>
        <v>0</v>
      </c>
      <c r="H746" s="34">
        <f t="shared" si="149"/>
        <v>0</v>
      </c>
      <c r="I746" s="34">
        <f t="shared" si="150"/>
        <v>0</v>
      </c>
      <c r="J746" s="34">
        <f t="shared" si="151"/>
        <v>0</v>
      </c>
      <c r="K746" s="34">
        <f t="shared" si="152"/>
        <v>0</v>
      </c>
      <c r="L746" s="34">
        <f t="shared" si="153"/>
        <v>0</v>
      </c>
      <c r="M746" s="34">
        <f t="shared" ca="1" si="158"/>
        <v>-3.8947859791571217E-3</v>
      </c>
      <c r="N746" s="34">
        <f t="shared" ca="1" si="154"/>
        <v>0</v>
      </c>
      <c r="O746" s="122">
        <f t="shared" ca="1" si="155"/>
        <v>0</v>
      </c>
      <c r="P746" s="34">
        <f t="shared" ca="1" si="156"/>
        <v>0</v>
      </c>
      <c r="Q746" s="34">
        <f t="shared" ca="1" si="157"/>
        <v>0</v>
      </c>
      <c r="R746" s="17">
        <f t="shared" ca="1" si="159"/>
        <v>3.8947859791571217E-3</v>
      </c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</row>
    <row r="747" spans="1:35" x14ac:dyDescent="0.2">
      <c r="A747" s="17"/>
      <c r="B747" s="17"/>
      <c r="C747" s="120"/>
      <c r="D747" s="121">
        <f t="shared" si="147"/>
        <v>0</v>
      </c>
      <c r="E747" s="121">
        <f t="shared" si="147"/>
        <v>0</v>
      </c>
      <c r="F747" s="34">
        <f t="shared" si="148"/>
        <v>0</v>
      </c>
      <c r="G747" s="34">
        <f t="shared" si="148"/>
        <v>0</v>
      </c>
      <c r="H747" s="34">
        <f t="shared" si="149"/>
        <v>0</v>
      </c>
      <c r="I747" s="34">
        <f t="shared" si="150"/>
        <v>0</v>
      </c>
      <c r="J747" s="34">
        <f t="shared" si="151"/>
        <v>0</v>
      </c>
      <c r="K747" s="34">
        <f t="shared" si="152"/>
        <v>0</v>
      </c>
      <c r="L747" s="34">
        <f t="shared" si="153"/>
        <v>0</v>
      </c>
      <c r="M747" s="34">
        <f t="shared" ca="1" si="158"/>
        <v>-3.8947859791571217E-3</v>
      </c>
      <c r="N747" s="34">
        <f t="shared" ca="1" si="154"/>
        <v>0</v>
      </c>
      <c r="O747" s="122">
        <f t="shared" ca="1" si="155"/>
        <v>0</v>
      </c>
      <c r="P747" s="34">
        <f t="shared" ca="1" si="156"/>
        <v>0</v>
      </c>
      <c r="Q747" s="34">
        <f t="shared" ca="1" si="157"/>
        <v>0</v>
      </c>
      <c r="R747" s="17">
        <f t="shared" ca="1" si="159"/>
        <v>3.8947859791571217E-3</v>
      </c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</row>
    <row r="748" spans="1:35" x14ac:dyDescent="0.2">
      <c r="A748" s="17"/>
      <c r="B748" s="17"/>
      <c r="C748" s="120"/>
      <c r="D748" s="121">
        <f t="shared" si="147"/>
        <v>0</v>
      </c>
      <c r="E748" s="121">
        <f t="shared" si="147"/>
        <v>0</v>
      </c>
      <c r="F748" s="34">
        <f t="shared" si="148"/>
        <v>0</v>
      </c>
      <c r="G748" s="34">
        <f t="shared" si="148"/>
        <v>0</v>
      </c>
      <c r="H748" s="34">
        <f t="shared" si="149"/>
        <v>0</v>
      </c>
      <c r="I748" s="34">
        <f t="shared" si="150"/>
        <v>0</v>
      </c>
      <c r="J748" s="34">
        <f t="shared" si="151"/>
        <v>0</v>
      </c>
      <c r="K748" s="34">
        <f t="shared" si="152"/>
        <v>0</v>
      </c>
      <c r="L748" s="34">
        <f t="shared" si="153"/>
        <v>0</v>
      </c>
      <c r="M748" s="34">
        <f t="shared" ca="1" si="158"/>
        <v>-3.8947859791571217E-3</v>
      </c>
      <c r="N748" s="34">
        <f t="shared" ca="1" si="154"/>
        <v>0</v>
      </c>
      <c r="O748" s="122">
        <f t="shared" ca="1" si="155"/>
        <v>0</v>
      </c>
      <c r="P748" s="34">
        <f t="shared" ca="1" si="156"/>
        <v>0</v>
      </c>
      <c r="Q748" s="34">
        <f t="shared" ca="1" si="157"/>
        <v>0</v>
      </c>
      <c r="R748" s="17">
        <f t="shared" ca="1" si="159"/>
        <v>3.8947859791571217E-3</v>
      </c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</row>
    <row r="749" spans="1:35" x14ac:dyDescent="0.2">
      <c r="A749" s="17"/>
      <c r="B749" s="17"/>
      <c r="C749" s="120"/>
      <c r="D749" s="121">
        <f t="shared" si="147"/>
        <v>0</v>
      </c>
      <c r="E749" s="121">
        <f t="shared" si="147"/>
        <v>0</v>
      </c>
      <c r="F749" s="34">
        <f t="shared" si="148"/>
        <v>0</v>
      </c>
      <c r="G749" s="34">
        <f t="shared" si="148"/>
        <v>0</v>
      </c>
      <c r="H749" s="34">
        <f t="shared" si="149"/>
        <v>0</v>
      </c>
      <c r="I749" s="34">
        <f t="shared" si="150"/>
        <v>0</v>
      </c>
      <c r="J749" s="34">
        <f t="shared" si="151"/>
        <v>0</v>
      </c>
      <c r="K749" s="34">
        <f t="shared" si="152"/>
        <v>0</v>
      </c>
      <c r="L749" s="34">
        <f t="shared" si="153"/>
        <v>0</v>
      </c>
      <c r="M749" s="34">
        <f t="shared" ca="1" si="158"/>
        <v>-3.8947859791571217E-3</v>
      </c>
      <c r="N749" s="34">
        <f t="shared" ca="1" si="154"/>
        <v>0</v>
      </c>
      <c r="O749" s="122">
        <f t="shared" ca="1" si="155"/>
        <v>0</v>
      </c>
      <c r="P749" s="34">
        <f t="shared" ca="1" si="156"/>
        <v>0</v>
      </c>
      <c r="Q749" s="34">
        <f t="shared" ca="1" si="157"/>
        <v>0</v>
      </c>
      <c r="R749" s="17">
        <f t="shared" ca="1" si="159"/>
        <v>3.8947859791571217E-3</v>
      </c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</row>
    <row r="750" spans="1:35" x14ac:dyDescent="0.2">
      <c r="A750" s="17"/>
      <c r="B750" s="17"/>
      <c r="C750" s="120"/>
      <c r="D750" s="121">
        <f t="shared" si="147"/>
        <v>0</v>
      </c>
      <c r="E750" s="121">
        <f t="shared" si="147"/>
        <v>0</v>
      </c>
      <c r="F750" s="34">
        <f t="shared" si="148"/>
        <v>0</v>
      </c>
      <c r="G750" s="34">
        <f t="shared" si="148"/>
        <v>0</v>
      </c>
      <c r="H750" s="34">
        <f t="shared" si="149"/>
        <v>0</v>
      </c>
      <c r="I750" s="34">
        <f t="shared" si="150"/>
        <v>0</v>
      </c>
      <c r="J750" s="34">
        <f t="shared" si="151"/>
        <v>0</v>
      </c>
      <c r="K750" s="34">
        <f t="shared" si="152"/>
        <v>0</v>
      </c>
      <c r="L750" s="34">
        <f t="shared" si="153"/>
        <v>0</v>
      </c>
      <c r="M750" s="34">
        <f t="shared" ca="1" si="158"/>
        <v>-3.8947859791571217E-3</v>
      </c>
      <c r="N750" s="34">
        <f t="shared" ca="1" si="154"/>
        <v>0</v>
      </c>
      <c r="O750" s="122">
        <f t="shared" ca="1" si="155"/>
        <v>0</v>
      </c>
      <c r="P750" s="34">
        <f t="shared" ca="1" si="156"/>
        <v>0</v>
      </c>
      <c r="Q750" s="34">
        <f t="shared" ca="1" si="157"/>
        <v>0</v>
      </c>
      <c r="R750" s="17">
        <f t="shared" ca="1" si="159"/>
        <v>3.8947859791571217E-3</v>
      </c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</row>
    <row r="751" spans="1:35" x14ac:dyDescent="0.2">
      <c r="A751" s="17"/>
      <c r="B751" s="17"/>
      <c r="C751" s="120"/>
      <c r="D751" s="121">
        <f t="shared" si="147"/>
        <v>0</v>
      </c>
      <c r="E751" s="121">
        <f t="shared" si="147"/>
        <v>0</v>
      </c>
      <c r="F751" s="34">
        <f t="shared" si="148"/>
        <v>0</v>
      </c>
      <c r="G751" s="34">
        <f t="shared" si="148"/>
        <v>0</v>
      </c>
      <c r="H751" s="34">
        <f t="shared" si="149"/>
        <v>0</v>
      </c>
      <c r="I751" s="34">
        <f t="shared" si="150"/>
        <v>0</v>
      </c>
      <c r="J751" s="34">
        <f t="shared" si="151"/>
        <v>0</v>
      </c>
      <c r="K751" s="34">
        <f t="shared" si="152"/>
        <v>0</v>
      </c>
      <c r="L751" s="34">
        <f t="shared" si="153"/>
        <v>0</v>
      </c>
      <c r="M751" s="34">
        <f t="shared" ca="1" si="158"/>
        <v>-3.8947859791571217E-3</v>
      </c>
      <c r="N751" s="34">
        <f t="shared" ca="1" si="154"/>
        <v>0</v>
      </c>
      <c r="O751" s="122">
        <f t="shared" ca="1" si="155"/>
        <v>0</v>
      </c>
      <c r="P751" s="34">
        <f t="shared" ca="1" si="156"/>
        <v>0</v>
      </c>
      <c r="Q751" s="34">
        <f t="shared" ca="1" si="157"/>
        <v>0</v>
      </c>
      <c r="R751" s="17">
        <f t="shared" ca="1" si="159"/>
        <v>3.8947859791571217E-3</v>
      </c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</row>
    <row r="752" spans="1:35" x14ac:dyDescent="0.2">
      <c r="A752" s="17"/>
      <c r="B752" s="17"/>
      <c r="C752" s="120"/>
      <c r="D752" s="121">
        <f t="shared" si="147"/>
        <v>0</v>
      </c>
      <c r="E752" s="121">
        <f t="shared" si="147"/>
        <v>0</v>
      </c>
      <c r="F752" s="34">
        <f t="shared" si="148"/>
        <v>0</v>
      </c>
      <c r="G752" s="34">
        <f t="shared" si="148"/>
        <v>0</v>
      </c>
      <c r="H752" s="34">
        <f t="shared" si="149"/>
        <v>0</v>
      </c>
      <c r="I752" s="34">
        <f t="shared" si="150"/>
        <v>0</v>
      </c>
      <c r="J752" s="34">
        <f t="shared" si="151"/>
        <v>0</v>
      </c>
      <c r="K752" s="34">
        <f t="shared" si="152"/>
        <v>0</v>
      </c>
      <c r="L752" s="34">
        <f t="shared" si="153"/>
        <v>0</v>
      </c>
      <c r="M752" s="34">
        <f t="shared" ca="1" si="158"/>
        <v>-3.8947859791571217E-3</v>
      </c>
      <c r="N752" s="34">
        <f t="shared" ca="1" si="154"/>
        <v>0</v>
      </c>
      <c r="O752" s="122">
        <f t="shared" ca="1" si="155"/>
        <v>0</v>
      </c>
      <c r="P752" s="34">
        <f t="shared" ca="1" si="156"/>
        <v>0</v>
      </c>
      <c r="Q752" s="34">
        <f t="shared" ca="1" si="157"/>
        <v>0</v>
      </c>
      <c r="R752" s="17">
        <f t="shared" ca="1" si="159"/>
        <v>3.8947859791571217E-3</v>
      </c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</row>
    <row r="753" spans="1:35" x14ac:dyDescent="0.2">
      <c r="A753" s="17"/>
      <c r="B753" s="17"/>
      <c r="C753" s="120"/>
      <c r="D753" s="121">
        <f t="shared" si="147"/>
        <v>0</v>
      </c>
      <c r="E753" s="121">
        <f t="shared" si="147"/>
        <v>0</v>
      </c>
      <c r="F753" s="34">
        <f t="shared" si="148"/>
        <v>0</v>
      </c>
      <c r="G753" s="34">
        <f t="shared" si="148"/>
        <v>0</v>
      </c>
      <c r="H753" s="34">
        <f t="shared" si="149"/>
        <v>0</v>
      </c>
      <c r="I753" s="34">
        <f t="shared" si="150"/>
        <v>0</v>
      </c>
      <c r="J753" s="34">
        <f t="shared" si="151"/>
        <v>0</v>
      </c>
      <c r="K753" s="34">
        <f t="shared" si="152"/>
        <v>0</v>
      </c>
      <c r="L753" s="34">
        <f t="shared" si="153"/>
        <v>0</v>
      </c>
      <c r="M753" s="34">
        <f t="shared" ca="1" si="158"/>
        <v>-3.8947859791571217E-3</v>
      </c>
      <c r="N753" s="34">
        <f t="shared" ca="1" si="154"/>
        <v>0</v>
      </c>
      <c r="O753" s="122">
        <f t="shared" ca="1" si="155"/>
        <v>0</v>
      </c>
      <c r="P753" s="34">
        <f t="shared" ca="1" si="156"/>
        <v>0</v>
      </c>
      <c r="Q753" s="34">
        <f t="shared" ca="1" si="157"/>
        <v>0</v>
      </c>
      <c r="R753" s="17">
        <f t="shared" ca="1" si="159"/>
        <v>3.8947859791571217E-3</v>
      </c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</row>
    <row r="754" spans="1:35" x14ac:dyDescent="0.2">
      <c r="A754" s="17"/>
      <c r="B754" s="17"/>
      <c r="C754" s="120"/>
      <c r="D754" s="121">
        <f t="shared" si="147"/>
        <v>0</v>
      </c>
      <c r="E754" s="121">
        <f t="shared" si="147"/>
        <v>0</v>
      </c>
      <c r="F754" s="34">
        <f t="shared" si="148"/>
        <v>0</v>
      </c>
      <c r="G754" s="34">
        <f t="shared" si="148"/>
        <v>0</v>
      </c>
      <c r="H754" s="34">
        <f t="shared" si="149"/>
        <v>0</v>
      </c>
      <c r="I754" s="34">
        <f t="shared" si="150"/>
        <v>0</v>
      </c>
      <c r="J754" s="34">
        <f t="shared" si="151"/>
        <v>0</v>
      </c>
      <c r="K754" s="34">
        <f t="shared" si="152"/>
        <v>0</v>
      </c>
      <c r="L754" s="34">
        <f t="shared" si="153"/>
        <v>0</v>
      </c>
      <c r="M754" s="34">
        <f t="shared" ca="1" si="158"/>
        <v>-3.8947859791571217E-3</v>
      </c>
      <c r="N754" s="34">
        <f t="shared" ca="1" si="154"/>
        <v>0</v>
      </c>
      <c r="O754" s="122">
        <f t="shared" ca="1" si="155"/>
        <v>0</v>
      </c>
      <c r="P754" s="34">
        <f t="shared" ca="1" si="156"/>
        <v>0</v>
      </c>
      <c r="Q754" s="34">
        <f t="shared" ca="1" si="157"/>
        <v>0</v>
      </c>
      <c r="R754" s="17">
        <f t="shared" ca="1" si="159"/>
        <v>3.8947859791571217E-3</v>
      </c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</row>
    <row r="755" spans="1:35" x14ac:dyDescent="0.2">
      <c r="A755" s="17"/>
      <c r="B755" s="17"/>
      <c r="C755" s="120"/>
      <c r="D755" s="121">
        <f t="shared" si="147"/>
        <v>0</v>
      </c>
      <c r="E755" s="121">
        <f t="shared" si="147"/>
        <v>0</v>
      </c>
      <c r="F755" s="34">
        <f t="shared" si="148"/>
        <v>0</v>
      </c>
      <c r="G755" s="34">
        <f t="shared" si="148"/>
        <v>0</v>
      </c>
      <c r="H755" s="34">
        <f t="shared" si="149"/>
        <v>0</v>
      </c>
      <c r="I755" s="34">
        <f t="shared" si="150"/>
        <v>0</v>
      </c>
      <c r="J755" s="34">
        <f t="shared" si="151"/>
        <v>0</v>
      </c>
      <c r="K755" s="34">
        <f t="shared" si="152"/>
        <v>0</v>
      </c>
      <c r="L755" s="34">
        <f t="shared" si="153"/>
        <v>0</v>
      </c>
      <c r="M755" s="34">
        <f t="shared" ca="1" si="158"/>
        <v>-3.8947859791571217E-3</v>
      </c>
      <c r="N755" s="34">
        <f t="shared" ca="1" si="154"/>
        <v>0</v>
      </c>
      <c r="O755" s="122">
        <f t="shared" ca="1" si="155"/>
        <v>0</v>
      </c>
      <c r="P755" s="34">
        <f t="shared" ca="1" si="156"/>
        <v>0</v>
      </c>
      <c r="Q755" s="34">
        <f t="shared" ca="1" si="157"/>
        <v>0</v>
      </c>
      <c r="R755" s="17">
        <f t="shared" ca="1" si="159"/>
        <v>3.8947859791571217E-3</v>
      </c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</row>
    <row r="756" spans="1:35" x14ac:dyDescent="0.2">
      <c r="A756" s="17"/>
      <c r="B756" s="17"/>
      <c r="C756" s="120"/>
      <c r="D756" s="121">
        <f t="shared" si="147"/>
        <v>0</v>
      </c>
      <c r="E756" s="121">
        <f t="shared" si="147"/>
        <v>0</v>
      </c>
      <c r="F756" s="34">
        <f t="shared" si="148"/>
        <v>0</v>
      </c>
      <c r="G756" s="34">
        <f t="shared" si="148"/>
        <v>0</v>
      </c>
      <c r="H756" s="34">
        <f t="shared" si="149"/>
        <v>0</v>
      </c>
      <c r="I756" s="34">
        <f t="shared" si="150"/>
        <v>0</v>
      </c>
      <c r="J756" s="34">
        <f t="shared" si="151"/>
        <v>0</v>
      </c>
      <c r="K756" s="34">
        <f t="shared" si="152"/>
        <v>0</v>
      </c>
      <c r="L756" s="34">
        <f t="shared" si="153"/>
        <v>0</v>
      </c>
      <c r="M756" s="34">
        <f t="shared" ca="1" si="158"/>
        <v>-3.8947859791571217E-3</v>
      </c>
      <c r="N756" s="34">
        <f t="shared" ca="1" si="154"/>
        <v>0</v>
      </c>
      <c r="O756" s="122">
        <f t="shared" ca="1" si="155"/>
        <v>0</v>
      </c>
      <c r="P756" s="34">
        <f t="shared" ca="1" si="156"/>
        <v>0</v>
      </c>
      <c r="Q756" s="34">
        <f t="shared" ca="1" si="157"/>
        <v>0</v>
      </c>
      <c r="R756" s="17">
        <f t="shared" ca="1" si="159"/>
        <v>3.8947859791571217E-3</v>
      </c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</row>
    <row r="757" spans="1:35" x14ac:dyDescent="0.2">
      <c r="A757" s="17"/>
      <c r="B757" s="17"/>
      <c r="C757" s="120"/>
      <c r="D757" s="121">
        <f t="shared" si="147"/>
        <v>0</v>
      </c>
      <c r="E757" s="121">
        <f t="shared" si="147"/>
        <v>0</v>
      </c>
      <c r="F757" s="34">
        <f t="shared" si="148"/>
        <v>0</v>
      </c>
      <c r="G757" s="34">
        <f t="shared" si="148"/>
        <v>0</v>
      </c>
      <c r="H757" s="34">
        <f t="shared" si="149"/>
        <v>0</v>
      </c>
      <c r="I757" s="34">
        <f t="shared" si="150"/>
        <v>0</v>
      </c>
      <c r="J757" s="34">
        <f t="shared" si="151"/>
        <v>0</v>
      </c>
      <c r="K757" s="34">
        <f t="shared" si="152"/>
        <v>0</v>
      </c>
      <c r="L757" s="34">
        <f t="shared" si="153"/>
        <v>0</v>
      </c>
      <c r="M757" s="34">
        <f t="shared" ca="1" si="158"/>
        <v>-3.8947859791571217E-3</v>
      </c>
      <c r="N757" s="34">
        <f t="shared" ca="1" si="154"/>
        <v>0</v>
      </c>
      <c r="O757" s="122">
        <f t="shared" ca="1" si="155"/>
        <v>0</v>
      </c>
      <c r="P757" s="34">
        <f t="shared" ca="1" si="156"/>
        <v>0</v>
      </c>
      <c r="Q757" s="34">
        <f t="shared" ca="1" si="157"/>
        <v>0</v>
      </c>
      <c r="R757" s="17">
        <f t="shared" ca="1" si="159"/>
        <v>3.8947859791571217E-3</v>
      </c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</row>
    <row r="758" spans="1:35" x14ac:dyDescent="0.2">
      <c r="A758" s="17"/>
      <c r="B758" s="17"/>
      <c r="C758" s="120"/>
      <c r="D758" s="121">
        <f t="shared" si="147"/>
        <v>0</v>
      </c>
      <c r="E758" s="121">
        <f t="shared" si="147"/>
        <v>0</v>
      </c>
      <c r="F758" s="34">
        <f t="shared" si="148"/>
        <v>0</v>
      </c>
      <c r="G758" s="34">
        <f t="shared" si="148"/>
        <v>0</v>
      </c>
      <c r="H758" s="34">
        <f t="shared" si="149"/>
        <v>0</v>
      </c>
      <c r="I758" s="34">
        <f t="shared" si="150"/>
        <v>0</v>
      </c>
      <c r="J758" s="34">
        <f t="shared" si="151"/>
        <v>0</v>
      </c>
      <c r="K758" s="34">
        <f t="shared" si="152"/>
        <v>0</v>
      </c>
      <c r="L758" s="34">
        <f t="shared" si="153"/>
        <v>0</v>
      </c>
      <c r="M758" s="34">
        <f t="shared" ca="1" si="158"/>
        <v>-3.8947859791571217E-3</v>
      </c>
      <c r="N758" s="34">
        <f t="shared" ca="1" si="154"/>
        <v>0</v>
      </c>
      <c r="O758" s="122">
        <f t="shared" ca="1" si="155"/>
        <v>0</v>
      </c>
      <c r="P758" s="34">
        <f t="shared" ca="1" si="156"/>
        <v>0</v>
      </c>
      <c r="Q758" s="34">
        <f t="shared" ca="1" si="157"/>
        <v>0</v>
      </c>
      <c r="R758" s="17">
        <f t="shared" ca="1" si="159"/>
        <v>3.8947859791571217E-3</v>
      </c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</row>
    <row r="759" spans="1:35" x14ac:dyDescent="0.2">
      <c r="A759" s="17"/>
      <c r="B759" s="17"/>
      <c r="C759" s="120"/>
      <c r="D759" s="121">
        <f t="shared" si="147"/>
        <v>0</v>
      </c>
      <c r="E759" s="121">
        <f t="shared" si="147"/>
        <v>0</v>
      </c>
      <c r="F759" s="34">
        <f t="shared" si="148"/>
        <v>0</v>
      </c>
      <c r="G759" s="34">
        <f t="shared" si="148"/>
        <v>0</v>
      </c>
      <c r="H759" s="34">
        <f t="shared" si="149"/>
        <v>0</v>
      </c>
      <c r="I759" s="34">
        <f t="shared" si="150"/>
        <v>0</v>
      </c>
      <c r="J759" s="34">
        <f t="shared" si="151"/>
        <v>0</v>
      </c>
      <c r="K759" s="34">
        <f t="shared" si="152"/>
        <v>0</v>
      </c>
      <c r="L759" s="34">
        <f t="shared" si="153"/>
        <v>0</v>
      </c>
      <c r="M759" s="34">
        <f t="shared" ca="1" si="158"/>
        <v>-3.8947859791571217E-3</v>
      </c>
      <c r="N759" s="34">
        <f t="shared" ca="1" si="154"/>
        <v>0</v>
      </c>
      <c r="O759" s="122">
        <f t="shared" ca="1" si="155"/>
        <v>0</v>
      </c>
      <c r="P759" s="34">
        <f t="shared" ca="1" si="156"/>
        <v>0</v>
      </c>
      <c r="Q759" s="34">
        <f t="shared" ca="1" si="157"/>
        <v>0</v>
      </c>
      <c r="R759" s="17">
        <f t="shared" ca="1" si="159"/>
        <v>3.8947859791571217E-3</v>
      </c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</row>
    <row r="760" spans="1:35" x14ac:dyDescent="0.2">
      <c r="A760" s="17"/>
      <c r="B760" s="17"/>
      <c r="C760" s="120"/>
      <c r="D760" s="121">
        <f t="shared" si="147"/>
        <v>0</v>
      </c>
      <c r="E760" s="121">
        <f t="shared" si="147"/>
        <v>0</v>
      </c>
      <c r="F760" s="34">
        <f t="shared" si="148"/>
        <v>0</v>
      </c>
      <c r="G760" s="34">
        <f t="shared" si="148"/>
        <v>0</v>
      </c>
      <c r="H760" s="34">
        <f t="shared" si="149"/>
        <v>0</v>
      </c>
      <c r="I760" s="34">
        <f t="shared" si="150"/>
        <v>0</v>
      </c>
      <c r="J760" s="34">
        <f t="shared" si="151"/>
        <v>0</v>
      </c>
      <c r="K760" s="34">
        <f t="shared" si="152"/>
        <v>0</v>
      </c>
      <c r="L760" s="34">
        <f t="shared" si="153"/>
        <v>0</v>
      </c>
      <c r="M760" s="34">
        <f t="shared" ca="1" si="158"/>
        <v>-3.8947859791571217E-3</v>
      </c>
      <c r="N760" s="34">
        <f t="shared" ca="1" si="154"/>
        <v>0</v>
      </c>
      <c r="O760" s="122">
        <f t="shared" ca="1" si="155"/>
        <v>0</v>
      </c>
      <c r="P760" s="34">
        <f t="shared" ca="1" si="156"/>
        <v>0</v>
      </c>
      <c r="Q760" s="34">
        <f t="shared" ca="1" si="157"/>
        <v>0</v>
      </c>
      <c r="R760" s="17">
        <f t="shared" ca="1" si="159"/>
        <v>3.8947859791571217E-3</v>
      </c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</row>
    <row r="761" spans="1:35" x14ac:dyDescent="0.2">
      <c r="A761" s="17"/>
      <c r="B761" s="17"/>
      <c r="C761" s="120"/>
      <c r="D761" s="121">
        <f t="shared" si="147"/>
        <v>0</v>
      </c>
      <c r="E761" s="121">
        <f t="shared" si="147"/>
        <v>0</v>
      </c>
      <c r="F761" s="34">
        <f t="shared" si="148"/>
        <v>0</v>
      </c>
      <c r="G761" s="34">
        <f t="shared" si="148"/>
        <v>0</v>
      </c>
      <c r="H761" s="34">
        <f t="shared" si="149"/>
        <v>0</v>
      </c>
      <c r="I761" s="34">
        <f t="shared" si="150"/>
        <v>0</v>
      </c>
      <c r="J761" s="34">
        <f t="shared" si="151"/>
        <v>0</v>
      </c>
      <c r="K761" s="34">
        <f t="shared" si="152"/>
        <v>0</v>
      </c>
      <c r="L761" s="34">
        <f t="shared" si="153"/>
        <v>0</v>
      </c>
      <c r="M761" s="34">
        <f t="shared" ca="1" si="158"/>
        <v>-3.8947859791571217E-3</v>
      </c>
      <c r="N761" s="34">
        <f t="shared" ca="1" si="154"/>
        <v>0</v>
      </c>
      <c r="O761" s="122">
        <f t="shared" ca="1" si="155"/>
        <v>0</v>
      </c>
      <c r="P761" s="34">
        <f t="shared" ca="1" si="156"/>
        <v>0</v>
      </c>
      <c r="Q761" s="34">
        <f t="shared" ca="1" si="157"/>
        <v>0</v>
      </c>
      <c r="R761" s="17">
        <f t="shared" ca="1" si="159"/>
        <v>3.8947859791571217E-3</v>
      </c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</row>
    <row r="762" spans="1:35" x14ac:dyDescent="0.2">
      <c r="A762" s="17"/>
      <c r="B762" s="17"/>
      <c r="C762" s="120"/>
      <c r="D762" s="121">
        <f t="shared" si="147"/>
        <v>0</v>
      </c>
      <c r="E762" s="121">
        <f t="shared" si="147"/>
        <v>0</v>
      </c>
      <c r="F762" s="34">
        <f t="shared" si="148"/>
        <v>0</v>
      </c>
      <c r="G762" s="34">
        <f t="shared" si="148"/>
        <v>0</v>
      </c>
      <c r="H762" s="34">
        <f t="shared" si="149"/>
        <v>0</v>
      </c>
      <c r="I762" s="34">
        <f t="shared" si="150"/>
        <v>0</v>
      </c>
      <c r="J762" s="34">
        <f t="shared" si="151"/>
        <v>0</v>
      </c>
      <c r="K762" s="34">
        <f t="shared" si="152"/>
        <v>0</v>
      </c>
      <c r="L762" s="34">
        <f t="shared" si="153"/>
        <v>0</v>
      </c>
      <c r="M762" s="34">
        <f t="shared" ca="1" si="158"/>
        <v>-3.8947859791571217E-3</v>
      </c>
      <c r="N762" s="34">
        <f t="shared" ca="1" si="154"/>
        <v>0</v>
      </c>
      <c r="O762" s="122">
        <f t="shared" ca="1" si="155"/>
        <v>0</v>
      </c>
      <c r="P762" s="34">
        <f t="shared" ca="1" si="156"/>
        <v>0</v>
      </c>
      <c r="Q762" s="34">
        <f t="shared" ca="1" si="157"/>
        <v>0</v>
      </c>
      <c r="R762" s="17">
        <f t="shared" ca="1" si="159"/>
        <v>3.8947859791571217E-3</v>
      </c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</row>
    <row r="763" spans="1:35" x14ac:dyDescent="0.2">
      <c r="A763" s="17"/>
      <c r="B763" s="17"/>
      <c r="C763" s="120"/>
      <c r="D763" s="121">
        <f t="shared" si="147"/>
        <v>0</v>
      </c>
      <c r="E763" s="121">
        <f t="shared" si="147"/>
        <v>0</v>
      </c>
      <c r="F763" s="34">
        <f t="shared" si="148"/>
        <v>0</v>
      </c>
      <c r="G763" s="34">
        <f t="shared" si="148"/>
        <v>0</v>
      </c>
      <c r="H763" s="34">
        <f t="shared" si="149"/>
        <v>0</v>
      </c>
      <c r="I763" s="34">
        <f t="shared" si="150"/>
        <v>0</v>
      </c>
      <c r="J763" s="34">
        <f t="shared" si="151"/>
        <v>0</v>
      </c>
      <c r="K763" s="34">
        <f t="shared" si="152"/>
        <v>0</v>
      </c>
      <c r="L763" s="34">
        <f t="shared" si="153"/>
        <v>0</v>
      </c>
      <c r="M763" s="34">
        <f t="shared" ca="1" si="158"/>
        <v>-3.8947859791571217E-3</v>
      </c>
      <c r="N763" s="34">
        <f t="shared" ca="1" si="154"/>
        <v>0</v>
      </c>
      <c r="O763" s="122">
        <f t="shared" ca="1" si="155"/>
        <v>0</v>
      </c>
      <c r="P763" s="34">
        <f t="shared" ca="1" si="156"/>
        <v>0</v>
      </c>
      <c r="Q763" s="34">
        <f t="shared" ca="1" si="157"/>
        <v>0</v>
      </c>
      <c r="R763" s="17">
        <f t="shared" ca="1" si="159"/>
        <v>3.8947859791571217E-3</v>
      </c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</row>
    <row r="764" spans="1:35" x14ac:dyDescent="0.2">
      <c r="A764" s="17"/>
      <c r="B764" s="17"/>
      <c r="C764" s="120"/>
      <c r="D764" s="121">
        <f t="shared" si="147"/>
        <v>0</v>
      </c>
      <c r="E764" s="121">
        <f t="shared" si="147"/>
        <v>0</v>
      </c>
      <c r="F764" s="34">
        <f t="shared" si="148"/>
        <v>0</v>
      </c>
      <c r="G764" s="34">
        <f t="shared" si="148"/>
        <v>0</v>
      </c>
      <c r="H764" s="34">
        <f t="shared" si="149"/>
        <v>0</v>
      </c>
      <c r="I764" s="34">
        <f t="shared" si="150"/>
        <v>0</v>
      </c>
      <c r="J764" s="34">
        <f t="shared" si="151"/>
        <v>0</v>
      </c>
      <c r="K764" s="34">
        <f t="shared" si="152"/>
        <v>0</v>
      </c>
      <c r="L764" s="34">
        <f t="shared" si="153"/>
        <v>0</v>
      </c>
      <c r="M764" s="34">
        <f t="shared" ca="1" si="158"/>
        <v>-3.8947859791571217E-3</v>
      </c>
      <c r="N764" s="34">
        <f t="shared" ca="1" si="154"/>
        <v>0</v>
      </c>
      <c r="O764" s="122">
        <f t="shared" ca="1" si="155"/>
        <v>0</v>
      </c>
      <c r="P764" s="34">
        <f t="shared" ca="1" si="156"/>
        <v>0</v>
      </c>
      <c r="Q764" s="34">
        <f t="shared" ca="1" si="157"/>
        <v>0</v>
      </c>
      <c r="R764" s="17">
        <f t="shared" ca="1" si="159"/>
        <v>3.8947859791571217E-3</v>
      </c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</row>
    <row r="765" spans="1:35" x14ac:dyDescent="0.2">
      <c r="A765" s="17"/>
      <c r="B765" s="17"/>
      <c r="C765" s="120"/>
      <c r="D765" s="121">
        <f t="shared" si="147"/>
        <v>0</v>
      </c>
      <c r="E765" s="121">
        <f t="shared" si="147"/>
        <v>0</v>
      </c>
      <c r="F765" s="34">
        <f t="shared" si="148"/>
        <v>0</v>
      </c>
      <c r="G765" s="34">
        <f t="shared" si="148"/>
        <v>0</v>
      </c>
      <c r="H765" s="34">
        <f t="shared" si="149"/>
        <v>0</v>
      </c>
      <c r="I765" s="34">
        <f t="shared" si="150"/>
        <v>0</v>
      </c>
      <c r="J765" s="34">
        <f t="shared" si="151"/>
        <v>0</v>
      </c>
      <c r="K765" s="34">
        <f t="shared" si="152"/>
        <v>0</v>
      </c>
      <c r="L765" s="34">
        <f t="shared" si="153"/>
        <v>0</v>
      </c>
      <c r="M765" s="34">
        <f t="shared" ca="1" si="158"/>
        <v>-3.8947859791571217E-3</v>
      </c>
      <c r="N765" s="34">
        <f t="shared" ca="1" si="154"/>
        <v>0</v>
      </c>
      <c r="O765" s="122">
        <f t="shared" ca="1" si="155"/>
        <v>0</v>
      </c>
      <c r="P765" s="34">
        <f t="shared" ca="1" si="156"/>
        <v>0</v>
      </c>
      <c r="Q765" s="34">
        <f t="shared" ca="1" si="157"/>
        <v>0</v>
      </c>
      <c r="R765" s="17">
        <f t="shared" ca="1" si="159"/>
        <v>3.8947859791571217E-3</v>
      </c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</row>
    <row r="766" spans="1:35" x14ac:dyDescent="0.2">
      <c r="A766" s="17"/>
      <c r="B766" s="17"/>
      <c r="C766" s="120"/>
      <c r="D766" s="121">
        <f t="shared" si="147"/>
        <v>0</v>
      </c>
      <c r="E766" s="121">
        <f t="shared" si="147"/>
        <v>0</v>
      </c>
      <c r="F766" s="34">
        <f t="shared" si="148"/>
        <v>0</v>
      </c>
      <c r="G766" s="34">
        <f t="shared" si="148"/>
        <v>0</v>
      </c>
      <c r="H766" s="34">
        <f t="shared" si="149"/>
        <v>0</v>
      </c>
      <c r="I766" s="34">
        <f t="shared" si="150"/>
        <v>0</v>
      </c>
      <c r="J766" s="34">
        <f t="shared" si="151"/>
        <v>0</v>
      </c>
      <c r="K766" s="34">
        <f t="shared" si="152"/>
        <v>0</v>
      </c>
      <c r="L766" s="34">
        <f t="shared" si="153"/>
        <v>0</v>
      </c>
      <c r="M766" s="34">
        <f t="shared" ca="1" si="158"/>
        <v>-3.8947859791571217E-3</v>
      </c>
      <c r="N766" s="34">
        <f t="shared" ca="1" si="154"/>
        <v>0</v>
      </c>
      <c r="O766" s="122">
        <f t="shared" ca="1" si="155"/>
        <v>0</v>
      </c>
      <c r="P766" s="34">
        <f t="shared" ca="1" si="156"/>
        <v>0</v>
      </c>
      <c r="Q766" s="34">
        <f t="shared" ca="1" si="157"/>
        <v>0</v>
      </c>
      <c r="R766" s="17">
        <f t="shared" ca="1" si="159"/>
        <v>3.8947859791571217E-3</v>
      </c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</row>
    <row r="767" spans="1:35" x14ac:dyDescent="0.2">
      <c r="A767" s="17"/>
      <c r="B767" s="17"/>
      <c r="C767" s="120"/>
      <c r="D767" s="121">
        <f t="shared" si="147"/>
        <v>0</v>
      </c>
      <c r="E767" s="121">
        <f t="shared" si="147"/>
        <v>0</v>
      </c>
      <c r="F767" s="34">
        <f t="shared" si="148"/>
        <v>0</v>
      </c>
      <c r="G767" s="34">
        <f t="shared" si="148"/>
        <v>0</v>
      </c>
      <c r="H767" s="34">
        <f t="shared" si="149"/>
        <v>0</v>
      </c>
      <c r="I767" s="34">
        <f t="shared" si="150"/>
        <v>0</v>
      </c>
      <c r="J767" s="34">
        <f t="shared" si="151"/>
        <v>0</v>
      </c>
      <c r="K767" s="34">
        <f t="shared" si="152"/>
        <v>0</v>
      </c>
      <c r="L767" s="34">
        <f t="shared" si="153"/>
        <v>0</v>
      </c>
      <c r="M767" s="34">
        <f t="shared" ca="1" si="158"/>
        <v>-3.8947859791571217E-3</v>
      </c>
      <c r="N767" s="34">
        <f t="shared" ca="1" si="154"/>
        <v>0</v>
      </c>
      <c r="O767" s="122">
        <f t="shared" ca="1" si="155"/>
        <v>0</v>
      </c>
      <c r="P767" s="34">
        <f t="shared" ca="1" si="156"/>
        <v>0</v>
      </c>
      <c r="Q767" s="34">
        <f t="shared" ca="1" si="157"/>
        <v>0</v>
      </c>
      <c r="R767" s="17">
        <f t="shared" ca="1" si="159"/>
        <v>3.8947859791571217E-3</v>
      </c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</row>
    <row r="768" spans="1:35" x14ac:dyDescent="0.2">
      <c r="A768" s="17"/>
      <c r="B768" s="17"/>
      <c r="C768" s="120"/>
      <c r="D768" s="121">
        <f t="shared" si="147"/>
        <v>0</v>
      </c>
      <c r="E768" s="121">
        <f t="shared" si="147"/>
        <v>0</v>
      </c>
      <c r="F768" s="34">
        <f t="shared" si="148"/>
        <v>0</v>
      </c>
      <c r="G768" s="34">
        <f t="shared" si="148"/>
        <v>0</v>
      </c>
      <c r="H768" s="34">
        <f t="shared" si="149"/>
        <v>0</v>
      </c>
      <c r="I768" s="34">
        <f t="shared" si="150"/>
        <v>0</v>
      </c>
      <c r="J768" s="34">
        <f t="shared" si="151"/>
        <v>0</v>
      </c>
      <c r="K768" s="34">
        <f t="shared" si="152"/>
        <v>0</v>
      </c>
      <c r="L768" s="34">
        <f t="shared" si="153"/>
        <v>0</v>
      </c>
      <c r="M768" s="34">
        <f t="shared" ca="1" si="158"/>
        <v>-3.8947859791571217E-3</v>
      </c>
      <c r="N768" s="34">
        <f t="shared" ca="1" si="154"/>
        <v>0</v>
      </c>
      <c r="O768" s="122">
        <f t="shared" ca="1" si="155"/>
        <v>0</v>
      </c>
      <c r="P768" s="34">
        <f t="shared" ca="1" si="156"/>
        <v>0</v>
      </c>
      <c r="Q768" s="34">
        <f t="shared" ca="1" si="157"/>
        <v>0</v>
      </c>
      <c r="R768" s="17">
        <f t="shared" ca="1" si="159"/>
        <v>3.8947859791571217E-3</v>
      </c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</row>
    <row r="769" spans="1:35" x14ac:dyDescent="0.2">
      <c r="A769" s="17"/>
      <c r="B769" s="17"/>
      <c r="C769" s="120"/>
      <c r="D769" s="121">
        <f t="shared" si="147"/>
        <v>0</v>
      </c>
      <c r="E769" s="121">
        <f t="shared" si="147"/>
        <v>0</v>
      </c>
      <c r="F769" s="34">
        <f t="shared" si="148"/>
        <v>0</v>
      </c>
      <c r="G769" s="34">
        <f t="shared" si="148"/>
        <v>0</v>
      </c>
      <c r="H769" s="34">
        <f t="shared" si="149"/>
        <v>0</v>
      </c>
      <c r="I769" s="34">
        <f t="shared" si="150"/>
        <v>0</v>
      </c>
      <c r="J769" s="34">
        <f t="shared" si="151"/>
        <v>0</v>
      </c>
      <c r="K769" s="34">
        <f t="shared" si="152"/>
        <v>0</v>
      </c>
      <c r="L769" s="34">
        <f t="shared" si="153"/>
        <v>0</v>
      </c>
      <c r="M769" s="34">
        <f t="shared" ca="1" si="158"/>
        <v>-3.8947859791571217E-3</v>
      </c>
      <c r="N769" s="34">
        <f t="shared" ca="1" si="154"/>
        <v>0</v>
      </c>
      <c r="O769" s="122">
        <f t="shared" ca="1" si="155"/>
        <v>0</v>
      </c>
      <c r="P769" s="34">
        <f t="shared" ca="1" si="156"/>
        <v>0</v>
      </c>
      <c r="Q769" s="34">
        <f t="shared" ca="1" si="157"/>
        <v>0</v>
      </c>
      <c r="R769" s="17">
        <f t="shared" ca="1" si="159"/>
        <v>3.8947859791571217E-3</v>
      </c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</row>
    <row r="770" spans="1:35" x14ac:dyDescent="0.2">
      <c r="A770" s="17"/>
      <c r="B770" s="17"/>
      <c r="C770" s="120"/>
      <c r="D770" s="121">
        <f t="shared" si="147"/>
        <v>0</v>
      </c>
      <c r="E770" s="121">
        <f t="shared" si="147"/>
        <v>0</v>
      </c>
      <c r="F770" s="34">
        <f t="shared" si="148"/>
        <v>0</v>
      </c>
      <c r="G770" s="34">
        <f t="shared" si="148"/>
        <v>0</v>
      </c>
      <c r="H770" s="34">
        <f t="shared" si="149"/>
        <v>0</v>
      </c>
      <c r="I770" s="34">
        <f t="shared" si="150"/>
        <v>0</v>
      </c>
      <c r="J770" s="34">
        <f t="shared" si="151"/>
        <v>0</v>
      </c>
      <c r="K770" s="34">
        <f t="shared" si="152"/>
        <v>0</v>
      </c>
      <c r="L770" s="34">
        <f t="shared" si="153"/>
        <v>0</v>
      </c>
      <c r="M770" s="34">
        <f t="shared" ca="1" si="158"/>
        <v>-3.8947859791571217E-3</v>
      </c>
      <c r="N770" s="34">
        <f t="shared" ca="1" si="154"/>
        <v>0</v>
      </c>
      <c r="O770" s="122">
        <f t="shared" ca="1" si="155"/>
        <v>0</v>
      </c>
      <c r="P770" s="34">
        <f t="shared" ca="1" si="156"/>
        <v>0</v>
      </c>
      <c r="Q770" s="34">
        <f t="shared" ca="1" si="157"/>
        <v>0</v>
      </c>
      <c r="R770" s="17">
        <f t="shared" ca="1" si="159"/>
        <v>3.8947859791571217E-3</v>
      </c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</row>
    <row r="771" spans="1:35" x14ac:dyDescent="0.2">
      <c r="A771" s="17"/>
      <c r="B771" s="17"/>
      <c r="C771" s="120"/>
      <c r="D771" s="121">
        <f t="shared" si="147"/>
        <v>0</v>
      </c>
      <c r="E771" s="121">
        <f t="shared" si="147"/>
        <v>0</v>
      </c>
      <c r="F771" s="34">
        <f t="shared" si="148"/>
        <v>0</v>
      </c>
      <c r="G771" s="34">
        <f t="shared" si="148"/>
        <v>0</v>
      </c>
      <c r="H771" s="34">
        <f t="shared" si="149"/>
        <v>0</v>
      </c>
      <c r="I771" s="34">
        <f t="shared" si="150"/>
        <v>0</v>
      </c>
      <c r="J771" s="34">
        <f t="shared" si="151"/>
        <v>0</v>
      </c>
      <c r="K771" s="34">
        <f t="shared" si="152"/>
        <v>0</v>
      </c>
      <c r="L771" s="34">
        <f t="shared" si="153"/>
        <v>0</v>
      </c>
      <c r="M771" s="34">
        <f t="shared" ca="1" si="158"/>
        <v>-3.8947859791571217E-3</v>
      </c>
      <c r="N771" s="34">
        <f t="shared" ca="1" si="154"/>
        <v>0</v>
      </c>
      <c r="O771" s="122">
        <f t="shared" ca="1" si="155"/>
        <v>0</v>
      </c>
      <c r="P771" s="34">
        <f t="shared" ca="1" si="156"/>
        <v>0</v>
      </c>
      <c r="Q771" s="34">
        <f t="shared" ca="1" si="157"/>
        <v>0</v>
      </c>
      <c r="R771" s="17">
        <f t="shared" ca="1" si="159"/>
        <v>3.8947859791571217E-3</v>
      </c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</row>
    <row r="772" spans="1:35" x14ac:dyDescent="0.2">
      <c r="A772" s="17"/>
      <c r="B772" s="17"/>
      <c r="C772" s="120"/>
      <c r="D772" s="121">
        <f t="shared" si="147"/>
        <v>0</v>
      </c>
      <c r="E772" s="121">
        <f t="shared" si="147"/>
        <v>0</v>
      </c>
      <c r="F772" s="34">
        <f t="shared" si="148"/>
        <v>0</v>
      </c>
      <c r="G772" s="34">
        <f t="shared" si="148"/>
        <v>0</v>
      </c>
      <c r="H772" s="34">
        <f t="shared" si="149"/>
        <v>0</v>
      </c>
      <c r="I772" s="34">
        <f t="shared" si="150"/>
        <v>0</v>
      </c>
      <c r="J772" s="34">
        <f t="shared" si="151"/>
        <v>0</v>
      </c>
      <c r="K772" s="34">
        <f t="shared" si="152"/>
        <v>0</v>
      </c>
      <c r="L772" s="34">
        <f t="shared" si="153"/>
        <v>0</v>
      </c>
      <c r="M772" s="34">
        <f t="shared" ca="1" si="158"/>
        <v>-3.8947859791571217E-3</v>
      </c>
      <c r="N772" s="34">
        <f t="shared" ca="1" si="154"/>
        <v>0</v>
      </c>
      <c r="O772" s="122">
        <f t="shared" ca="1" si="155"/>
        <v>0</v>
      </c>
      <c r="P772" s="34">
        <f t="shared" ca="1" si="156"/>
        <v>0</v>
      </c>
      <c r="Q772" s="34">
        <f t="shared" ca="1" si="157"/>
        <v>0</v>
      </c>
      <c r="R772" s="17">
        <f t="shared" ca="1" si="159"/>
        <v>3.8947859791571217E-3</v>
      </c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</row>
    <row r="773" spans="1:35" x14ac:dyDescent="0.2">
      <c r="A773" s="17"/>
      <c r="B773" s="17"/>
      <c r="C773" s="120"/>
      <c r="D773" s="121">
        <f t="shared" si="147"/>
        <v>0</v>
      </c>
      <c r="E773" s="121">
        <f t="shared" si="147"/>
        <v>0</v>
      </c>
      <c r="F773" s="34">
        <f t="shared" si="148"/>
        <v>0</v>
      </c>
      <c r="G773" s="34">
        <f t="shared" si="148"/>
        <v>0</v>
      </c>
      <c r="H773" s="34">
        <f t="shared" si="149"/>
        <v>0</v>
      </c>
      <c r="I773" s="34">
        <f t="shared" si="150"/>
        <v>0</v>
      </c>
      <c r="J773" s="34">
        <f t="shared" si="151"/>
        <v>0</v>
      </c>
      <c r="K773" s="34">
        <f t="shared" si="152"/>
        <v>0</v>
      </c>
      <c r="L773" s="34">
        <f t="shared" si="153"/>
        <v>0</v>
      </c>
      <c r="M773" s="34">
        <f t="shared" ca="1" si="158"/>
        <v>-3.8947859791571217E-3</v>
      </c>
      <c r="N773" s="34">
        <f t="shared" ca="1" si="154"/>
        <v>0</v>
      </c>
      <c r="O773" s="122">
        <f t="shared" ca="1" si="155"/>
        <v>0</v>
      </c>
      <c r="P773" s="34">
        <f t="shared" ca="1" si="156"/>
        <v>0</v>
      </c>
      <c r="Q773" s="34">
        <f t="shared" ca="1" si="157"/>
        <v>0</v>
      </c>
      <c r="R773" s="17">
        <f t="shared" ca="1" si="159"/>
        <v>3.8947859791571217E-3</v>
      </c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</row>
    <row r="774" spans="1:35" x14ac:dyDescent="0.2">
      <c r="A774" s="17"/>
      <c r="B774" s="17"/>
      <c r="C774" s="120"/>
      <c r="D774" s="121">
        <f t="shared" si="147"/>
        <v>0</v>
      </c>
      <c r="E774" s="121">
        <f t="shared" si="147"/>
        <v>0</v>
      </c>
      <c r="F774" s="34">
        <f t="shared" si="148"/>
        <v>0</v>
      </c>
      <c r="G774" s="34">
        <f t="shared" si="148"/>
        <v>0</v>
      </c>
      <c r="H774" s="34">
        <f t="shared" si="149"/>
        <v>0</v>
      </c>
      <c r="I774" s="34">
        <f t="shared" si="150"/>
        <v>0</v>
      </c>
      <c r="J774" s="34">
        <f t="shared" si="151"/>
        <v>0</v>
      </c>
      <c r="K774" s="34">
        <f t="shared" si="152"/>
        <v>0</v>
      </c>
      <c r="L774" s="34">
        <f t="shared" si="153"/>
        <v>0</v>
      </c>
      <c r="M774" s="34">
        <f t="shared" ca="1" si="158"/>
        <v>-3.8947859791571217E-3</v>
      </c>
      <c r="N774" s="34">
        <f t="shared" ca="1" si="154"/>
        <v>0</v>
      </c>
      <c r="O774" s="122">
        <f t="shared" ca="1" si="155"/>
        <v>0</v>
      </c>
      <c r="P774" s="34">
        <f t="shared" ca="1" si="156"/>
        <v>0</v>
      </c>
      <c r="Q774" s="34">
        <f t="shared" ca="1" si="157"/>
        <v>0</v>
      </c>
      <c r="R774" s="17">
        <f t="shared" ca="1" si="159"/>
        <v>3.8947859791571217E-3</v>
      </c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</row>
    <row r="775" spans="1:35" x14ac:dyDescent="0.2">
      <c r="A775" s="17"/>
      <c r="B775" s="17"/>
      <c r="C775" s="120"/>
      <c r="D775" s="121">
        <f t="shared" si="147"/>
        <v>0</v>
      </c>
      <c r="E775" s="121">
        <f t="shared" si="147"/>
        <v>0</v>
      </c>
      <c r="F775" s="34">
        <f t="shared" si="148"/>
        <v>0</v>
      </c>
      <c r="G775" s="34">
        <f t="shared" si="148"/>
        <v>0</v>
      </c>
      <c r="H775" s="34">
        <f t="shared" si="149"/>
        <v>0</v>
      </c>
      <c r="I775" s="34">
        <f t="shared" si="150"/>
        <v>0</v>
      </c>
      <c r="J775" s="34">
        <f t="shared" si="151"/>
        <v>0</v>
      </c>
      <c r="K775" s="34">
        <f t="shared" si="152"/>
        <v>0</v>
      </c>
      <c r="L775" s="34">
        <f t="shared" si="153"/>
        <v>0</v>
      </c>
      <c r="M775" s="34">
        <f t="shared" ca="1" si="158"/>
        <v>-3.8947859791571217E-3</v>
      </c>
      <c r="N775" s="34">
        <f t="shared" ca="1" si="154"/>
        <v>0</v>
      </c>
      <c r="O775" s="122">
        <f t="shared" ca="1" si="155"/>
        <v>0</v>
      </c>
      <c r="P775" s="34">
        <f t="shared" ca="1" si="156"/>
        <v>0</v>
      </c>
      <c r="Q775" s="34">
        <f t="shared" ca="1" si="157"/>
        <v>0</v>
      </c>
      <c r="R775" s="17">
        <f t="shared" ca="1" si="159"/>
        <v>3.8947859791571217E-3</v>
      </c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</row>
    <row r="776" spans="1:35" x14ac:dyDescent="0.2">
      <c r="A776" s="17"/>
      <c r="B776" s="17"/>
      <c r="C776" s="120"/>
      <c r="D776" s="121">
        <f t="shared" si="147"/>
        <v>0</v>
      </c>
      <c r="E776" s="121">
        <f t="shared" si="147"/>
        <v>0</v>
      </c>
      <c r="F776" s="34">
        <f t="shared" si="148"/>
        <v>0</v>
      </c>
      <c r="G776" s="34">
        <f t="shared" si="148"/>
        <v>0</v>
      </c>
      <c r="H776" s="34">
        <f t="shared" si="149"/>
        <v>0</v>
      </c>
      <c r="I776" s="34">
        <f t="shared" si="150"/>
        <v>0</v>
      </c>
      <c r="J776" s="34">
        <f t="shared" si="151"/>
        <v>0</v>
      </c>
      <c r="K776" s="34">
        <f t="shared" si="152"/>
        <v>0</v>
      </c>
      <c r="L776" s="34">
        <f t="shared" si="153"/>
        <v>0</v>
      </c>
      <c r="M776" s="34">
        <f t="shared" ca="1" si="158"/>
        <v>-3.8947859791571217E-3</v>
      </c>
      <c r="N776" s="34">
        <f t="shared" ca="1" si="154"/>
        <v>0</v>
      </c>
      <c r="O776" s="122">
        <f t="shared" ca="1" si="155"/>
        <v>0</v>
      </c>
      <c r="P776" s="34">
        <f t="shared" ca="1" si="156"/>
        <v>0</v>
      </c>
      <c r="Q776" s="34">
        <f t="shared" ca="1" si="157"/>
        <v>0</v>
      </c>
      <c r="R776" s="17">
        <f t="shared" ca="1" si="159"/>
        <v>3.8947859791571217E-3</v>
      </c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</row>
    <row r="777" spans="1:35" x14ac:dyDescent="0.2">
      <c r="A777" s="17"/>
      <c r="B777" s="17"/>
      <c r="C777" s="120"/>
      <c r="D777" s="121">
        <f t="shared" si="147"/>
        <v>0</v>
      </c>
      <c r="E777" s="121">
        <f t="shared" si="147"/>
        <v>0</v>
      </c>
      <c r="F777" s="34">
        <f t="shared" si="148"/>
        <v>0</v>
      </c>
      <c r="G777" s="34">
        <f t="shared" si="148"/>
        <v>0</v>
      </c>
      <c r="H777" s="34">
        <f t="shared" si="149"/>
        <v>0</v>
      </c>
      <c r="I777" s="34">
        <f t="shared" si="150"/>
        <v>0</v>
      </c>
      <c r="J777" s="34">
        <f t="shared" si="151"/>
        <v>0</v>
      </c>
      <c r="K777" s="34">
        <f t="shared" si="152"/>
        <v>0</v>
      </c>
      <c r="L777" s="34">
        <f t="shared" si="153"/>
        <v>0</v>
      </c>
      <c r="M777" s="34">
        <f t="shared" ca="1" si="158"/>
        <v>-3.8947859791571217E-3</v>
      </c>
      <c r="N777" s="34">
        <f t="shared" ca="1" si="154"/>
        <v>0</v>
      </c>
      <c r="O777" s="122">
        <f t="shared" ca="1" si="155"/>
        <v>0</v>
      </c>
      <c r="P777" s="34">
        <f t="shared" ca="1" si="156"/>
        <v>0</v>
      </c>
      <c r="Q777" s="34">
        <f t="shared" ca="1" si="157"/>
        <v>0</v>
      </c>
      <c r="R777" s="17">
        <f t="shared" ca="1" si="159"/>
        <v>3.8947859791571217E-3</v>
      </c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</row>
    <row r="778" spans="1:35" x14ac:dyDescent="0.2">
      <c r="A778" s="17"/>
      <c r="B778" s="17"/>
      <c r="C778" s="120"/>
      <c r="D778" s="121">
        <f t="shared" si="147"/>
        <v>0</v>
      </c>
      <c r="E778" s="121">
        <f t="shared" si="147"/>
        <v>0</v>
      </c>
      <c r="F778" s="34">
        <f t="shared" si="148"/>
        <v>0</v>
      </c>
      <c r="G778" s="34">
        <f t="shared" si="148"/>
        <v>0</v>
      </c>
      <c r="H778" s="34">
        <f t="shared" si="149"/>
        <v>0</v>
      </c>
      <c r="I778" s="34">
        <f t="shared" si="150"/>
        <v>0</v>
      </c>
      <c r="J778" s="34">
        <f t="shared" si="151"/>
        <v>0</v>
      </c>
      <c r="K778" s="34">
        <f t="shared" si="152"/>
        <v>0</v>
      </c>
      <c r="L778" s="34">
        <f t="shared" si="153"/>
        <v>0</v>
      </c>
      <c r="M778" s="34">
        <f t="shared" ca="1" si="158"/>
        <v>-3.8947859791571217E-3</v>
      </c>
      <c r="N778" s="34">
        <f t="shared" ca="1" si="154"/>
        <v>0</v>
      </c>
      <c r="O778" s="122">
        <f t="shared" ca="1" si="155"/>
        <v>0</v>
      </c>
      <c r="P778" s="34">
        <f t="shared" ca="1" si="156"/>
        <v>0</v>
      </c>
      <c r="Q778" s="34">
        <f t="shared" ca="1" si="157"/>
        <v>0</v>
      </c>
      <c r="R778" s="17">
        <f t="shared" ca="1" si="159"/>
        <v>3.8947859791571217E-3</v>
      </c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</row>
    <row r="779" spans="1:35" x14ac:dyDescent="0.2">
      <c r="A779" s="17"/>
      <c r="B779" s="17"/>
      <c r="C779" s="120"/>
      <c r="D779" s="121">
        <f t="shared" si="147"/>
        <v>0</v>
      </c>
      <c r="E779" s="121">
        <f t="shared" si="147"/>
        <v>0</v>
      </c>
      <c r="F779" s="34">
        <f t="shared" si="148"/>
        <v>0</v>
      </c>
      <c r="G779" s="34">
        <f t="shared" si="148"/>
        <v>0</v>
      </c>
      <c r="H779" s="34">
        <f t="shared" si="149"/>
        <v>0</v>
      </c>
      <c r="I779" s="34">
        <f t="shared" si="150"/>
        <v>0</v>
      </c>
      <c r="J779" s="34">
        <f t="shared" si="151"/>
        <v>0</v>
      </c>
      <c r="K779" s="34">
        <f t="shared" si="152"/>
        <v>0</v>
      </c>
      <c r="L779" s="34">
        <f t="shared" si="153"/>
        <v>0</v>
      </c>
      <c r="M779" s="34">
        <f t="shared" ca="1" si="158"/>
        <v>-3.8947859791571217E-3</v>
      </c>
      <c r="N779" s="34">
        <f t="shared" ca="1" si="154"/>
        <v>0</v>
      </c>
      <c r="O779" s="122">
        <f t="shared" ca="1" si="155"/>
        <v>0</v>
      </c>
      <c r="P779" s="34">
        <f t="shared" ca="1" si="156"/>
        <v>0</v>
      </c>
      <c r="Q779" s="34">
        <f t="shared" ca="1" si="157"/>
        <v>0</v>
      </c>
      <c r="R779" s="17">
        <f t="shared" ca="1" si="159"/>
        <v>3.8947859791571217E-3</v>
      </c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</row>
    <row r="780" spans="1:35" x14ac:dyDescent="0.2">
      <c r="A780" s="17"/>
      <c r="B780" s="17"/>
      <c r="C780" s="120"/>
      <c r="D780" s="121">
        <f t="shared" si="147"/>
        <v>0</v>
      </c>
      <c r="E780" s="121">
        <f t="shared" si="147"/>
        <v>0</v>
      </c>
      <c r="F780" s="34">
        <f t="shared" si="148"/>
        <v>0</v>
      </c>
      <c r="G780" s="34">
        <f t="shared" si="148"/>
        <v>0</v>
      </c>
      <c r="H780" s="34">
        <f t="shared" si="149"/>
        <v>0</v>
      </c>
      <c r="I780" s="34">
        <f t="shared" si="150"/>
        <v>0</v>
      </c>
      <c r="J780" s="34">
        <f t="shared" si="151"/>
        <v>0</v>
      </c>
      <c r="K780" s="34">
        <f t="shared" si="152"/>
        <v>0</v>
      </c>
      <c r="L780" s="34">
        <f t="shared" si="153"/>
        <v>0</v>
      </c>
      <c r="M780" s="34">
        <f t="shared" ca="1" si="158"/>
        <v>-3.8947859791571217E-3</v>
      </c>
      <c r="N780" s="34">
        <f t="shared" ca="1" si="154"/>
        <v>0</v>
      </c>
      <c r="O780" s="122">
        <f t="shared" ca="1" si="155"/>
        <v>0</v>
      </c>
      <c r="P780" s="34">
        <f t="shared" ca="1" si="156"/>
        <v>0</v>
      </c>
      <c r="Q780" s="34">
        <f t="shared" ca="1" si="157"/>
        <v>0</v>
      </c>
      <c r="R780" s="17">
        <f t="shared" ca="1" si="159"/>
        <v>3.8947859791571217E-3</v>
      </c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</row>
    <row r="781" spans="1:35" x14ac:dyDescent="0.2">
      <c r="A781" s="17"/>
      <c r="B781" s="17"/>
      <c r="C781" s="120"/>
      <c r="D781" s="121">
        <f t="shared" si="147"/>
        <v>0</v>
      </c>
      <c r="E781" s="121">
        <f t="shared" si="147"/>
        <v>0</v>
      </c>
      <c r="F781" s="34">
        <f t="shared" si="148"/>
        <v>0</v>
      </c>
      <c r="G781" s="34">
        <f t="shared" si="148"/>
        <v>0</v>
      </c>
      <c r="H781" s="34">
        <f t="shared" si="149"/>
        <v>0</v>
      </c>
      <c r="I781" s="34">
        <f t="shared" si="150"/>
        <v>0</v>
      </c>
      <c r="J781" s="34">
        <f t="shared" si="151"/>
        <v>0</v>
      </c>
      <c r="K781" s="34">
        <f t="shared" si="152"/>
        <v>0</v>
      </c>
      <c r="L781" s="34">
        <f t="shared" si="153"/>
        <v>0</v>
      </c>
      <c r="M781" s="34">
        <f t="shared" ca="1" si="158"/>
        <v>-3.8947859791571217E-3</v>
      </c>
      <c r="N781" s="34">
        <f t="shared" ca="1" si="154"/>
        <v>0</v>
      </c>
      <c r="O781" s="122">
        <f t="shared" ca="1" si="155"/>
        <v>0</v>
      </c>
      <c r="P781" s="34">
        <f t="shared" ca="1" si="156"/>
        <v>0</v>
      </c>
      <c r="Q781" s="34">
        <f t="shared" ca="1" si="157"/>
        <v>0</v>
      </c>
      <c r="R781" s="17">
        <f t="shared" ca="1" si="159"/>
        <v>3.8947859791571217E-3</v>
      </c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</row>
    <row r="782" spans="1:35" x14ac:dyDescent="0.2">
      <c r="A782" s="17"/>
      <c r="B782" s="17"/>
      <c r="C782" s="120"/>
      <c r="D782" s="121">
        <f t="shared" ref="D782:E845" si="160">A782/A$18</f>
        <v>0</v>
      </c>
      <c r="E782" s="121">
        <f t="shared" si="160"/>
        <v>0</v>
      </c>
      <c r="F782" s="34">
        <f t="shared" ref="F782:G845" si="161">$C782*D782</f>
        <v>0</v>
      </c>
      <c r="G782" s="34">
        <f t="shared" si="161"/>
        <v>0</v>
      </c>
      <c r="H782" s="34">
        <f t="shared" si="149"/>
        <v>0</v>
      </c>
      <c r="I782" s="34">
        <f t="shared" si="150"/>
        <v>0</v>
      </c>
      <c r="J782" s="34">
        <f t="shared" si="151"/>
        <v>0</v>
      </c>
      <c r="K782" s="34">
        <f t="shared" si="152"/>
        <v>0</v>
      </c>
      <c r="L782" s="34">
        <f t="shared" si="153"/>
        <v>0</v>
      </c>
      <c r="M782" s="34">
        <f t="shared" ca="1" si="158"/>
        <v>-3.8947859791571217E-3</v>
      </c>
      <c r="N782" s="34">
        <f t="shared" ca="1" si="154"/>
        <v>0</v>
      </c>
      <c r="O782" s="122">
        <f t="shared" ca="1" si="155"/>
        <v>0</v>
      </c>
      <c r="P782" s="34">
        <f t="shared" ca="1" si="156"/>
        <v>0</v>
      </c>
      <c r="Q782" s="34">
        <f t="shared" ca="1" si="157"/>
        <v>0</v>
      </c>
      <c r="R782" s="17">
        <f t="shared" ca="1" si="159"/>
        <v>3.8947859791571217E-3</v>
      </c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</row>
    <row r="783" spans="1:35" x14ac:dyDescent="0.2">
      <c r="A783" s="17"/>
      <c r="B783" s="17"/>
      <c r="C783" s="120"/>
      <c r="D783" s="121">
        <f t="shared" si="160"/>
        <v>0</v>
      </c>
      <c r="E783" s="121">
        <f t="shared" si="160"/>
        <v>0</v>
      </c>
      <c r="F783" s="34">
        <f t="shared" si="161"/>
        <v>0</v>
      </c>
      <c r="G783" s="34">
        <f t="shared" si="161"/>
        <v>0</v>
      </c>
      <c r="H783" s="34">
        <f t="shared" ref="H783:H846" si="162">C783*D783*D783</f>
        <v>0</v>
      </c>
      <c r="I783" s="34">
        <f t="shared" ref="I783:I846" si="163">C783*D783*D783*D783</f>
        <v>0</v>
      </c>
      <c r="J783" s="34">
        <f t="shared" ref="J783:J846" si="164">C783*D783*D783*D783*D783</f>
        <v>0</v>
      </c>
      <c r="K783" s="34">
        <f t="shared" ref="K783:K846" si="165">C783*E783*D783</f>
        <v>0</v>
      </c>
      <c r="L783" s="34">
        <f t="shared" ref="L783:L846" si="166">C783*E783*D783*D783</f>
        <v>0</v>
      </c>
      <c r="M783" s="34">
        <f t="shared" ca="1" si="158"/>
        <v>-3.8947859791571217E-3</v>
      </c>
      <c r="N783" s="34">
        <f t="shared" ref="N783:N846" ca="1" si="167">C783*(M783-E783)^2</f>
        <v>0</v>
      </c>
      <c r="O783" s="122">
        <f t="shared" ref="O783:O846" ca="1" si="168">(C783*O$1-O$2*F783+O$3*H783)^2</f>
        <v>0</v>
      </c>
      <c r="P783" s="34">
        <f t="shared" ref="P783:P846" ca="1" si="169">(-C783*O$2+O$4*F783-O$5*H783)^2</f>
        <v>0</v>
      </c>
      <c r="Q783" s="34">
        <f t="shared" ref="Q783:Q846" ca="1" si="170">+(C783*O$3-F783*O$5+H783*O$6)^2</f>
        <v>0</v>
      </c>
      <c r="R783" s="17">
        <f t="shared" ca="1" si="159"/>
        <v>3.8947859791571217E-3</v>
      </c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</row>
    <row r="784" spans="1:35" x14ac:dyDescent="0.2">
      <c r="A784" s="17"/>
      <c r="B784" s="17"/>
      <c r="C784" s="120"/>
      <c r="D784" s="121">
        <f t="shared" si="160"/>
        <v>0</v>
      </c>
      <c r="E784" s="121">
        <f t="shared" si="160"/>
        <v>0</v>
      </c>
      <c r="F784" s="34">
        <f t="shared" si="161"/>
        <v>0</v>
      </c>
      <c r="G784" s="34">
        <f t="shared" si="161"/>
        <v>0</v>
      </c>
      <c r="H784" s="34">
        <f t="shared" si="162"/>
        <v>0</v>
      </c>
      <c r="I784" s="34">
        <f t="shared" si="163"/>
        <v>0</v>
      </c>
      <c r="J784" s="34">
        <f t="shared" si="164"/>
        <v>0</v>
      </c>
      <c r="K784" s="34">
        <f t="shared" si="165"/>
        <v>0</v>
      </c>
      <c r="L784" s="34">
        <f t="shared" si="166"/>
        <v>0</v>
      </c>
      <c r="M784" s="34">
        <f t="shared" ca="1" si="158"/>
        <v>-3.8947859791571217E-3</v>
      </c>
      <c r="N784" s="34">
        <f t="shared" ca="1" si="167"/>
        <v>0</v>
      </c>
      <c r="O784" s="122">
        <f t="shared" ca="1" si="168"/>
        <v>0</v>
      </c>
      <c r="P784" s="34">
        <f t="shared" ca="1" si="169"/>
        <v>0</v>
      </c>
      <c r="Q784" s="34">
        <f t="shared" ca="1" si="170"/>
        <v>0</v>
      </c>
      <c r="R784" s="17">
        <f t="shared" ca="1" si="159"/>
        <v>3.8947859791571217E-3</v>
      </c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</row>
    <row r="785" spans="1:35" x14ac:dyDescent="0.2">
      <c r="A785" s="17"/>
      <c r="B785" s="17"/>
      <c r="C785" s="120"/>
      <c r="D785" s="121">
        <f t="shared" si="160"/>
        <v>0</v>
      </c>
      <c r="E785" s="121">
        <f t="shared" si="160"/>
        <v>0</v>
      </c>
      <c r="F785" s="34">
        <f t="shared" si="161"/>
        <v>0</v>
      </c>
      <c r="G785" s="34">
        <f t="shared" si="161"/>
        <v>0</v>
      </c>
      <c r="H785" s="34">
        <f t="shared" si="162"/>
        <v>0</v>
      </c>
      <c r="I785" s="34">
        <f t="shared" si="163"/>
        <v>0</v>
      </c>
      <c r="J785" s="34">
        <f t="shared" si="164"/>
        <v>0</v>
      </c>
      <c r="K785" s="34">
        <f t="shared" si="165"/>
        <v>0</v>
      </c>
      <c r="L785" s="34">
        <f t="shared" si="166"/>
        <v>0</v>
      </c>
      <c r="M785" s="34">
        <f t="shared" ca="1" si="158"/>
        <v>-3.8947859791571217E-3</v>
      </c>
      <c r="N785" s="34">
        <f t="shared" ca="1" si="167"/>
        <v>0</v>
      </c>
      <c r="O785" s="122">
        <f t="shared" ca="1" si="168"/>
        <v>0</v>
      </c>
      <c r="P785" s="34">
        <f t="shared" ca="1" si="169"/>
        <v>0</v>
      </c>
      <c r="Q785" s="34">
        <f t="shared" ca="1" si="170"/>
        <v>0</v>
      </c>
      <c r="R785" s="17">
        <f t="shared" ca="1" si="159"/>
        <v>3.8947859791571217E-3</v>
      </c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</row>
    <row r="786" spans="1:35" x14ac:dyDescent="0.2">
      <c r="A786" s="17"/>
      <c r="B786" s="17"/>
      <c r="C786" s="120"/>
      <c r="D786" s="121">
        <f t="shared" si="160"/>
        <v>0</v>
      </c>
      <c r="E786" s="121">
        <f t="shared" si="160"/>
        <v>0</v>
      </c>
      <c r="F786" s="34">
        <f t="shared" si="161"/>
        <v>0</v>
      </c>
      <c r="G786" s="34">
        <f t="shared" si="161"/>
        <v>0</v>
      </c>
      <c r="H786" s="34">
        <f t="shared" si="162"/>
        <v>0</v>
      </c>
      <c r="I786" s="34">
        <f t="shared" si="163"/>
        <v>0</v>
      </c>
      <c r="J786" s="34">
        <f t="shared" si="164"/>
        <v>0</v>
      </c>
      <c r="K786" s="34">
        <f t="shared" si="165"/>
        <v>0</v>
      </c>
      <c r="L786" s="34">
        <f t="shared" si="166"/>
        <v>0</v>
      </c>
      <c r="M786" s="34">
        <f t="shared" ca="1" si="158"/>
        <v>-3.8947859791571217E-3</v>
      </c>
      <c r="N786" s="34">
        <f t="shared" ca="1" si="167"/>
        <v>0</v>
      </c>
      <c r="O786" s="122">
        <f t="shared" ca="1" si="168"/>
        <v>0</v>
      </c>
      <c r="P786" s="34">
        <f t="shared" ca="1" si="169"/>
        <v>0</v>
      </c>
      <c r="Q786" s="34">
        <f t="shared" ca="1" si="170"/>
        <v>0</v>
      </c>
      <c r="R786" s="17">
        <f t="shared" ca="1" si="159"/>
        <v>3.8947859791571217E-3</v>
      </c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</row>
    <row r="787" spans="1:35" x14ac:dyDescent="0.2">
      <c r="A787" s="17"/>
      <c r="B787" s="17"/>
      <c r="C787" s="120"/>
      <c r="D787" s="121">
        <f t="shared" si="160"/>
        <v>0</v>
      </c>
      <c r="E787" s="121">
        <f t="shared" si="160"/>
        <v>0</v>
      </c>
      <c r="F787" s="34">
        <f t="shared" si="161"/>
        <v>0</v>
      </c>
      <c r="G787" s="34">
        <f t="shared" si="161"/>
        <v>0</v>
      </c>
      <c r="H787" s="34">
        <f t="shared" si="162"/>
        <v>0</v>
      </c>
      <c r="I787" s="34">
        <f t="shared" si="163"/>
        <v>0</v>
      </c>
      <c r="J787" s="34">
        <f t="shared" si="164"/>
        <v>0</v>
      </c>
      <c r="K787" s="34">
        <f t="shared" si="165"/>
        <v>0</v>
      </c>
      <c r="L787" s="34">
        <f t="shared" si="166"/>
        <v>0</v>
      </c>
      <c r="M787" s="34">
        <f t="shared" ca="1" si="158"/>
        <v>-3.8947859791571217E-3</v>
      </c>
      <c r="N787" s="34">
        <f t="shared" ca="1" si="167"/>
        <v>0</v>
      </c>
      <c r="O787" s="122">
        <f t="shared" ca="1" si="168"/>
        <v>0</v>
      </c>
      <c r="P787" s="34">
        <f t="shared" ca="1" si="169"/>
        <v>0</v>
      </c>
      <c r="Q787" s="34">
        <f t="shared" ca="1" si="170"/>
        <v>0</v>
      </c>
      <c r="R787" s="17">
        <f t="shared" ca="1" si="159"/>
        <v>3.8947859791571217E-3</v>
      </c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</row>
    <row r="788" spans="1:35" x14ac:dyDescent="0.2">
      <c r="A788" s="17"/>
      <c r="B788" s="17"/>
      <c r="C788" s="120"/>
      <c r="D788" s="121">
        <f t="shared" si="160"/>
        <v>0</v>
      </c>
      <c r="E788" s="121">
        <f t="shared" si="160"/>
        <v>0</v>
      </c>
      <c r="F788" s="34">
        <f t="shared" si="161"/>
        <v>0</v>
      </c>
      <c r="G788" s="34">
        <f t="shared" si="161"/>
        <v>0</v>
      </c>
      <c r="H788" s="34">
        <f t="shared" si="162"/>
        <v>0</v>
      </c>
      <c r="I788" s="34">
        <f t="shared" si="163"/>
        <v>0</v>
      </c>
      <c r="J788" s="34">
        <f t="shared" si="164"/>
        <v>0</v>
      </c>
      <c r="K788" s="34">
        <f t="shared" si="165"/>
        <v>0</v>
      </c>
      <c r="L788" s="34">
        <f t="shared" si="166"/>
        <v>0</v>
      </c>
      <c r="M788" s="34">
        <f t="shared" ref="M788:M851" ca="1" si="171">+E$4+E$5*D788+E$6*D788^2</f>
        <v>-3.8947859791571217E-3</v>
      </c>
      <c r="N788" s="34">
        <f t="shared" ca="1" si="167"/>
        <v>0</v>
      </c>
      <c r="O788" s="122">
        <f t="shared" ca="1" si="168"/>
        <v>0</v>
      </c>
      <c r="P788" s="34">
        <f t="shared" ca="1" si="169"/>
        <v>0</v>
      </c>
      <c r="Q788" s="34">
        <f t="shared" ca="1" si="170"/>
        <v>0</v>
      </c>
      <c r="R788" s="17">
        <f t="shared" ref="R788:R851" ca="1" si="172">+E788-M788</f>
        <v>3.8947859791571217E-3</v>
      </c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</row>
    <row r="789" spans="1:35" x14ac:dyDescent="0.2">
      <c r="A789" s="17"/>
      <c r="B789" s="17"/>
      <c r="C789" s="120"/>
      <c r="D789" s="121">
        <f t="shared" si="160"/>
        <v>0</v>
      </c>
      <c r="E789" s="121">
        <f t="shared" si="160"/>
        <v>0</v>
      </c>
      <c r="F789" s="34">
        <f t="shared" si="161"/>
        <v>0</v>
      </c>
      <c r="G789" s="34">
        <f t="shared" si="161"/>
        <v>0</v>
      </c>
      <c r="H789" s="34">
        <f t="shared" si="162"/>
        <v>0</v>
      </c>
      <c r="I789" s="34">
        <f t="shared" si="163"/>
        <v>0</v>
      </c>
      <c r="J789" s="34">
        <f t="shared" si="164"/>
        <v>0</v>
      </c>
      <c r="K789" s="34">
        <f t="shared" si="165"/>
        <v>0</v>
      </c>
      <c r="L789" s="34">
        <f t="shared" si="166"/>
        <v>0</v>
      </c>
      <c r="M789" s="34">
        <f t="shared" ca="1" si="171"/>
        <v>-3.8947859791571217E-3</v>
      </c>
      <c r="N789" s="34">
        <f t="shared" ca="1" si="167"/>
        <v>0</v>
      </c>
      <c r="O789" s="122">
        <f t="shared" ca="1" si="168"/>
        <v>0</v>
      </c>
      <c r="P789" s="34">
        <f t="shared" ca="1" si="169"/>
        <v>0</v>
      </c>
      <c r="Q789" s="34">
        <f t="shared" ca="1" si="170"/>
        <v>0</v>
      </c>
      <c r="R789" s="17">
        <f t="shared" ca="1" si="172"/>
        <v>3.8947859791571217E-3</v>
      </c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</row>
    <row r="790" spans="1:35" x14ac:dyDescent="0.2">
      <c r="A790" s="17"/>
      <c r="B790" s="17"/>
      <c r="C790" s="120"/>
      <c r="D790" s="121">
        <f t="shared" si="160"/>
        <v>0</v>
      </c>
      <c r="E790" s="121">
        <f t="shared" si="160"/>
        <v>0</v>
      </c>
      <c r="F790" s="34">
        <f t="shared" si="161"/>
        <v>0</v>
      </c>
      <c r="G790" s="34">
        <f t="shared" si="161"/>
        <v>0</v>
      </c>
      <c r="H790" s="34">
        <f t="shared" si="162"/>
        <v>0</v>
      </c>
      <c r="I790" s="34">
        <f t="shared" si="163"/>
        <v>0</v>
      </c>
      <c r="J790" s="34">
        <f t="shared" si="164"/>
        <v>0</v>
      </c>
      <c r="K790" s="34">
        <f t="shared" si="165"/>
        <v>0</v>
      </c>
      <c r="L790" s="34">
        <f t="shared" si="166"/>
        <v>0</v>
      </c>
      <c r="M790" s="34">
        <f t="shared" ca="1" si="171"/>
        <v>-3.8947859791571217E-3</v>
      </c>
      <c r="N790" s="34">
        <f t="shared" ca="1" si="167"/>
        <v>0</v>
      </c>
      <c r="O790" s="122">
        <f t="shared" ca="1" si="168"/>
        <v>0</v>
      </c>
      <c r="P790" s="34">
        <f t="shared" ca="1" si="169"/>
        <v>0</v>
      </c>
      <c r="Q790" s="34">
        <f t="shared" ca="1" si="170"/>
        <v>0</v>
      </c>
      <c r="R790" s="17">
        <f t="shared" ca="1" si="172"/>
        <v>3.8947859791571217E-3</v>
      </c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</row>
    <row r="791" spans="1:35" x14ac:dyDescent="0.2">
      <c r="A791" s="17"/>
      <c r="B791" s="17"/>
      <c r="C791" s="120"/>
      <c r="D791" s="121">
        <f t="shared" si="160"/>
        <v>0</v>
      </c>
      <c r="E791" s="121">
        <f t="shared" si="160"/>
        <v>0</v>
      </c>
      <c r="F791" s="34">
        <f t="shared" si="161"/>
        <v>0</v>
      </c>
      <c r="G791" s="34">
        <f t="shared" si="161"/>
        <v>0</v>
      </c>
      <c r="H791" s="34">
        <f t="shared" si="162"/>
        <v>0</v>
      </c>
      <c r="I791" s="34">
        <f t="shared" si="163"/>
        <v>0</v>
      </c>
      <c r="J791" s="34">
        <f t="shared" si="164"/>
        <v>0</v>
      </c>
      <c r="K791" s="34">
        <f t="shared" si="165"/>
        <v>0</v>
      </c>
      <c r="L791" s="34">
        <f t="shared" si="166"/>
        <v>0</v>
      </c>
      <c r="M791" s="34">
        <f t="shared" ca="1" si="171"/>
        <v>-3.8947859791571217E-3</v>
      </c>
      <c r="N791" s="34">
        <f t="shared" ca="1" si="167"/>
        <v>0</v>
      </c>
      <c r="O791" s="122">
        <f t="shared" ca="1" si="168"/>
        <v>0</v>
      </c>
      <c r="P791" s="34">
        <f t="shared" ca="1" si="169"/>
        <v>0</v>
      </c>
      <c r="Q791" s="34">
        <f t="shared" ca="1" si="170"/>
        <v>0</v>
      </c>
      <c r="R791" s="17">
        <f t="shared" ca="1" si="172"/>
        <v>3.8947859791571217E-3</v>
      </c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</row>
    <row r="792" spans="1:35" x14ac:dyDescent="0.2">
      <c r="A792" s="17"/>
      <c r="B792" s="17"/>
      <c r="C792" s="120"/>
      <c r="D792" s="121">
        <f t="shared" si="160"/>
        <v>0</v>
      </c>
      <c r="E792" s="121">
        <f t="shared" si="160"/>
        <v>0</v>
      </c>
      <c r="F792" s="34">
        <f t="shared" si="161"/>
        <v>0</v>
      </c>
      <c r="G792" s="34">
        <f t="shared" si="161"/>
        <v>0</v>
      </c>
      <c r="H792" s="34">
        <f t="shared" si="162"/>
        <v>0</v>
      </c>
      <c r="I792" s="34">
        <f t="shared" si="163"/>
        <v>0</v>
      </c>
      <c r="J792" s="34">
        <f t="shared" si="164"/>
        <v>0</v>
      </c>
      <c r="K792" s="34">
        <f t="shared" si="165"/>
        <v>0</v>
      </c>
      <c r="L792" s="34">
        <f t="shared" si="166"/>
        <v>0</v>
      </c>
      <c r="M792" s="34">
        <f t="shared" ca="1" si="171"/>
        <v>-3.8947859791571217E-3</v>
      </c>
      <c r="N792" s="34">
        <f t="shared" ca="1" si="167"/>
        <v>0</v>
      </c>
      <c r="O792" s="122">
        <f t="shared" ca="1" si="168"/>
        <v>0</v>
      </c>
      <c r="P792" s="34">
        <f t="shared" ca="1" si="169"/>
        <v>0</v>
      </c>
      <c r="Q792" s="34">
        <f t="shared" ca="1" si="170"/>
        <v>0</v>
      </c>
      <c r="R792" s="17">
        <f t="shared" ca="1" si="172"/>
        <v>3.8947859791571217E-3</v>
      </c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</row>
    <row r="793" spans="1:35" x14ac:dyDescent="0.2">
      <c r="A793" s="17"/>
      <c r="B793" s="17"/>
      <c r="C793" s="120"/>
      <c r="D793" s="121">
        <f t="shared" si="160"/>
        <v>0</v>
      </c>
      <c r="E793" s="121">
        <f t="shared" si="160"/>
        <v>0</v>
      </c>
      <c r="F793" s="34">
        <f t="shared" si="161"/>
        <v>0</v>
      </c>
      <c r="G793" s="34">
        <f t="shared" si="161"/>
        <v>0</v>
      </c>
      <c r="H793" s="34">
        <f t="shared" si="162"/>
        <v>0</v>
      </c>
      <c r="I793" s="34">
        <f t="shared" si="163"/>
        <v>0</v>
      </c>
      <c r="J793" s="34">
        <f t="shared" si="164"/>
        <v>0</v>
      </c>
      <c r="K793" s="34">
        <f t="shared" si="165"/>
        <v>0</v>
      </c>
      <c r="L793" s="34">
        <f t="shared" si="166"/>
        <v>0</v>
      </c>
      <c r="M793" s="34">
        <f t="shared" ca="1" si="171"/>
        <v>-3.8947859791571217E-3</v>
      </c>
      <c r="N793" s="34">
        <f t="shared" ca="1" si="167"/>
        <v>0</v>
      </c>
      <c r="O793" s="122">
        <f t="shared" ca="1" si="168"/>
        <v>0</v>
      </c>
      <c r="P793" s="34">
        <f t="shared" ca="1" si="169"/>
        <v>0</v>
      </c>
      <c r="Q793" s="34">
        <f t="shared" ca="1" si="170"/>
        <v>0</v>
      </c>
      <c r="R793" s="17">
        <f t="shared" ca="1" si="172"/>
        <v>3.8947859791571217E-3</v>
      </c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</row>
    <row r="794" spans="1:35" x14ac:dyDescent="0.2">
      <c r="A794" s="17"/>
      <c r="B794" s="17"/>
      <c r="C794" s="120"/>
      <c r="D794" s="121">
        <f t="shared" si="160"/>
        <v>0</v>
      </c>
      <c r="E794" s="121">
        <f t="shared" si="160"/>
        <v>0</v>
      </c>
      <c r="F794" s="34">
        <f t="shared" si="161"/>
        <v>0</v>
      </c>
      <c r="G794" s="34">
        <f t="shared" si="161"/>
        <v>0</v>
      </c>
      <c r="H794" s="34">
        <f t="shared" si="162"/>
        <v>0</v>
      </c>
      <c r="I794" s="34">
        <f t="shared" si="163"/>
        <v>0</v>
      </c>
      <c r="J794" s="34">
        <f t="shared" si="164"/>
        <v>0</v>
      </c>
      <c r="K794" s="34">
        <f t="shared" si="165"/>
        <v>0</v>
      </c>
      <c r="L794" s="34">
        <f t="shared" si="166"/>
        <v>0</v>
      </c>
      <c r="M794" s="34">
        <f t="shared" ca="1" si="171"/>
        <v>-3.8947859791571217E-3</v>
      </c>
      <c r="N794" s="34">
        <f t="shared" ca="1" si="167"/>
        <v>0</v>
      </c>
      <c r="O794" s="122">
        <f t="shared" ca="1" si="168"/>
        <v>0</v>
      </c>
      <c r="P794" s="34">
        <f t="shared" ca="1" si="169"/>
        <v>0</v>
      </c>
      <c r="Q794" s="34">
        <f t="shared" ca="1" si="170"/>
        <v>0</v>
      </c>
      <c r="R794" s="17">
        <f t="shared" ca="1" si="172"/>
        <v>3.8947859791571217E-3</v>
      </c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</row>
    <row r="795" spans="1:35" x14ac:dyDescent="0.2">
      <c r="A795" s="17"/>
      <c r="B795" s="17"/>
      <c r="C795" s="120"/>
      <c r="D795" s="121">
        <f t="shared" si="160"/>
        <v>0</v>
      </c>
      <c r="E795" s="121">
        <f t="shared" si="160"/>
        <v>0</v>
      </c>
      <c r="F795" s="34">
        <f t="shared" si="161"/>
        <v>0</v>
      </c>
      <c r="G795" s="34">
        <f t="shared" si="161"/>
        <v>0</v>
      </c>
      <c r="H795" s="34">
        <f t="shared" si="162"/>
        <v>0</v>
      </c>
      <c r="I795" s="34">
        <f t="shared" si="163"/>
        <v>0</v>
      </c>
      <c r="J795" s="34">
        <f t="shared" si="164"/>
        <v>0</v>
      </c>
      <c r="K795" s="34">
        <f t="shared" si="165"/>
        <v>0</v>
      </c>
      <c r="L795" s="34">
        <f t="shared" si="166"/>
        <v>0</v>
      </c>
      <c r="M795" s="34">
        <f t="shared" ca="1" si="171"/>
        <v>-3.8947859791571217E-3</v>
      </c>
      <c r="N795" s="34">
        <f t="shared" ca="1" si="167"/>
        <v>0</v>
      </c>
      <c r="O795" s="122">
        <f t="shared" ca="1" si="168"/>
        <v>0</v>
      </c>
      <c r="P795" s="34">
        <f t="shared" ca="1" si="169"/>
        <v>0</v>
      </c>
      <c r="Q795" s="34">
        <f t="shared" ca="1" si="170"/>
        <v>0</v>
      </c>
      <c r="R795" s="17">
        <f t="shared" ca="1" si="172"/>
        <v>3.8947859791571217E-3</v>
      </c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</row>
    <row r="796" spans="1:35" x14ac:dyDescent="0.2">
      <c r="A796" s="17"/>
      <c r="B796" s="17"/>
      <c r="C796" s="120"/>
      <c r="D796" s="121">
        <f t="shared" si="160"/>
        <v>0</v>
      </c>
      <c r="E796" s="121">
        <f t="shared" si="160"/>
        <v>0</v>
      </c>
      <c r="F796" s="34">
        <f t="shared" si="161"/>
        <v>0</v>
      </c>
      <c r="G796" s="34">
        <f t="shared" si="161"/>
        <v>0</v>
      </c>
      <c r="H796" s="34">
        <f t="shared" si="162"/>
        <v>0</v>
      </c>
      <c r="I796" s="34">
        <f t="shared" si="163"/>
        <v>0</v>
      </c>
      <c r="J796" s="34">
        <f t="shared" si="164"/>
        <v>0</v>
      </c>
      <c r="K796" s="34">
        <f t="shared" si="165"/>
        <v>0</v>
      </c>
      <c r="L796" s="34">
        <f t="shared" si="166"/>
        <v>0</v>
      </c>
      <c r="M796" s="34">
        <f t="shared" ca="1" si="171"/>
        <v>-3.8947859791571217E-3</v>
      </c>
      <c r="N796" s="34">
        <f t="shared" ca="1" si="167"/>
        <v>0</v>
      </c>
      <c r="O796" s="122">
        <f t="shared" ca="1" si="168"/>
        <v>0</v>
      </c>
      <c r="P796" s="34">
        <f t="shared" ca="1" si="169"/>
        <v>0</v>
      </c>
      <c r="Q796" s="34">
        <f t="shared" ca="1" si="170"/>
        <v>0</v>
      </c>
      <c r="R796" s="17">
        <f t="shared" ca="1" si="172"/>
        <v>3.8947859791571217E-3</v>
      </c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</row>
    <row r="797" spans="1:35" x14ac:dyDescent="0.2">
      <c r="A797" s="17"/>
      <c r="B797" s="17"/>
      <c r="C797" s="120"/>
      <c r="D797" s="121">
        <f t="shared" si="160"/>
        <v>0</v>
      </c>
      <c r="E797" s="121">
        <f t="shared" si="160"/>
        <v>0</v>
      </c>
      <c r="F797" s="34">
        <f t="shared" si="161"/>
        <v>0</v>
      </c>
      <c r="G797" s="34">
        <f t="shared" si="161"/>
        <v>0</v>
      </c>
      <c r="H797" s="34">
        <f t="shared" si="162"/>
        <v>0</v>
      </c>
      <c r="I797" s="34">
        <f t="shared" si="163"/>
        <v>0</v>
      </c>
      <c r="J797" s="34">
        <f t="shared" si="164"/>
        <v>0</v>
      </c>
      <c r="K797" s="34">
        <f t="shared" si="165"/>
        <v>0</v>
      </c>
      <c r="L797" s="34">
        <f t="shared" si="166"/>
        <v>0</v>
      </c>
      <c r="M797" s="34">
        <f t="shared" ca="1" si="171"/>
        <v>-3.8947859791571217E-3</v>
      </c>
      <c r="N797" s="34">
        <f t="shared" ca="1" si="167"/>
        <v>0</v>
      </c>
      <c r="O797" s="122">
        <f t="shared" ca="1" si="168"/>
        <v>0</v>
      </c>
      <c r="P797" s="34">
        <f t="shared" ca="1" si="169"/>
        <v>0</v>
      </c>
      <c r="Q797" s="34">
        <f t="shared" ca="1" si="170"/>
        <v>0</v>
      </c>
      <c r="R797" s="17">
        <f t="shared" ca="1" si="172"/>
        <v>3.8947859791571217E-3</v>
      </c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</row>
    <row r="798" spans="1:35" x14ac:dyDescent="0.2">
      <c r="A798" s="17"/>
      <c r="B798" s="17"/>
      <c r="C798" s="120"/>
      <c r="D798" s="121">
        <f t="shared" si="160"/>
        <v>0</v>
      </c>
      <c r="E798" s="121">
        <f t="shared" si="160"/>
        <v>0</v>
      </c>
      <c r="F798" s="34">
        <f t="shared" si="161"/>
        <v>0</v>
      </c>
      <c r="G798" s="34">
        <f t="shared" si="161"/>
        <v>0</v>
      </c>
      <c r="H798" s="34">
        <f t="shared" si="162"/>
        <v>0</v>
      </c>
      <c r="I798" s="34">
        <f t="shared" si="163"/>
        <v>0</v>
      </c>
      <c r="J798" s="34">
        <f t="shared" si="164"/>
        <v>0</v>
      </c>
      <c r="K798" s="34">
        <f t="shared" si="165"/>
        <v>0</v>
      </c>
      <c r="L798" s="34">
        <f t="shared" si="166"/>
        <v>0</v>
      </c>
      <c r="M798" s="34">
        <f t="shared" ca="1" si="171"/>
        <v>-3.8947859791571217E-3</v>
      </c>
      <c r="N798" s="34">
        <f t="shared" ca="1" si="167"/>
        <v>0</v>
      </c>
      <c r="O798" s="122">
        <f t="shared" ca="1" si="168"/>
        <v>0</v>
      </c>
      <c r="P798" s="34">
        <f t="shared" ca="1" si="169"/>
        <v>0</v>
      </c>
      <c r="Q798" s="34">
        <f t="shared" ca="1" si="170"/>
        <v>0</v>
      </c>
      <c r="R798" s="17">
        <f t="shared" ca="1" si="172"/>
        <v>3.8947859791571217E-3</v>
      </c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</row>
    <row r="799" spans="1:35" x14ac:dyDescent="0.2">
      <c r="A799" s="17"/>
      <c r="B799" s="17"/>
      <c r="C799" s="120"/>
      <c r="D799" s="121">
        <f t="shared" si="160"/>
        <v>0</v>
      </c>
      <c r="E799" s="121">
        <f t="shared" si="160"/>
        <v>0</v>
      </c>
      <c r="F799" s="34">
        <f t="shared" si="161"/>
        <v>0</v>
      </c>
      <c r="G799" s="34">
        <f t="shared" si="161"/>
        <v>0</v>
      </c>
      <c r="H799" s="34">
        <f t="shared" si="162"/>
        <v>0</v>
      </c>
      <c r="I799" s="34">
        <f t="shared" si="163"/>
        <v>0</v>
      </c>
      <c r="J799" s="34">
        <f t="shared" si="164"/>
        <v>0</v>
      </c>
      <c r="K799" s="34">
        <f t="shared" si="165"/>
        <v>0</v>
      </c>
      <c r="L799" s="34">
        <f t="shared" si="166"/>
        <v>0</v>
      </c>
      <c r="M799" s="34">
        <f t="shared" ca="1" si="171"/>
        <v>-3.8947859791571217E-3</v>
      </c>
      <c r="N799" s="34">
        <f t="shared" ca="1" si="167"/>
        <v>0</v>
      </c>
      <c r="O799" s="122">
        <f t="shared" ca="1" si="168"/>
        <v>0</v>
      </c>
      <c r="P799" s="34">
        <f t="shared" ca="1" si="169"/>
        <v>0</v>
      </c>
      <c r="Q799" s="34">
        <f t="shared" ca="1" si="170"/>
        <v>0</v>
      </c>
      <c r="R799" s="17">
        <f t="shared" ca="1" si="172"/>
        <v>3.8947859791571217E-3</v>
      </c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</row>
    <row r="800" spans="1:35" x14ac:dyDescent="0.2">
      <c r="A800" s="17"/>
      <c r="B800" s="17"/>
      <c r="C800" s="120"/>
      <c r="D800" s="121">
        <f t="shared" si="160"/>
        <v>0</v>
      </c>
      <c r="E800" s="121">
        <f t="shared" si="160"/>
        <v>0</v>
      </c>
      <c r="F800" s="34">
        <f t="shared" si="161"/>
        <v>0</v>
      </c>
      <c r="G800" s="34">
        <f t="shared" si="161"/>
        <v>0</v>
      </c>
      <c r="H800" s="34">
        <f t="shared" si="162"/>
        <v>0</v>
      </c>
      <c r="I800" s="34">
        <f t="shared" si="163"/>
        <v>0</v>
      </c>
      <c r="J800" s="34">
        <f t="shared" si="164"/>
        <v>0</v>
      </c>
      <c r="K800" s="34">
        <f t="shared" si="165"/>
        <v>0</v>
      </c>
      <c r="L800" s="34">
        <f t="shared" si="166"/>
        <v>0</v>
      </c>
      <c r="M800" s="34">
        <f t="shared" ca="1" si="171"/>
        <v>-3.8947859791571217E-3</v>
      </c>
      <c r="N800" s="34">
        <f t="shared" ca="1" si="167"/>
        <v>0</v>
      </c>
      <c r="O800" s="122">
        <f t="shared" ca="1" si="168"/>
        <v>0</v>
      </c>
      <c r="P800" s="34">
        <f t="shared" ca="1" si="169"/>
        <v>0</v>
      </c>
      <c r="Q800" s="34">
        <f t="shared" ca="1" si="170"/>
        <v>0</v>
      </c>
      <c r="R800" s="17">
        <f t="shared" ca="1" si="172"/>
        <v>3.8947859791571217E-3</v>
      </c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</row>
    <row r="801" spans="1:35" x14ac:dyDescent="0.2">
      <c r="A801" s="17"/>
      <c r="B801" s="17"/>
      <c r="C801" s="120"/>
      <c r="D801" s="121">
        <f t="shared" si="160"/>
        <v>0</v>
      </c>
      <c r="E801" s="121">
        <f t="shared" si="160"/>
        <v>0</v>
      </c>
      <c r="F801" s="34">
        <f t="shared" si="161"/>
        <v>0</v>
      </c>
      <c r="G801" s="34">
        <f t="shared" si="161"/>
        <v>0</v>
      </c>
      <c r="H801" s="34">
        <f t="shared" si="162"/>
        <v>0</v>
      </c>
      <c r="I801" s="34">
        <f t="shared" si="163"/>
        <v>0</v>
      </c>
      <c r="J801" s="34">
        <f t="shared" si="164"/>
        <v>0</v>
      </c>
      <c r="K801" s="34">
        <f t="shared" si="165"/>
        <v>0</v>
      </c>
      <c r="L801" s="34">
        <f t="shared" si="166"/>
        <v>0</v>
      </c>
      <c r="M801" s="34">
        <f t="shared" ca="1" si="171"/>
        <v>-3.8947859791571217E-3</v>
      </c>
      <c r="N801" s="34">
        <f t="shared" ca="1" si="167"/>
        <v>0</v>
      </c>
      <c r="O801" s="122">
        <f t="shared" ca="1" si="168"/>
        <v>0</v>
      </c>
      <c r="P801" s="34">
        <f t="shared" ca="1" si="169"/>
        <v>0</v>
      </c>
      <c r="Q801" s="34">
        <f t="shared" ca="1" si="170"/>
        <v>0</v>
      </c>
      <c r="R801" s="17">
        <f t="shared" ca="1" si="172"/>
        <v>3.8947859791571217E-3</v>
      </c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</row>
    <row r="802" spans="1:35" x14ac:dyDescent="0.2">
      <c r="A802" s="17"/>
      <c r="B802" s="17"/>
      <c r="C802" s="120"/>
      <c r="D802" s="121">
        <f t="shared" si="160"/>
        <v>0</v>
      </c>
      <c r="E802" s="121">
        <f t="shared" si="160"/>
        <v>0</v>
      </c>
      <c r="F802" s="34">
        <f t="shared" si="161"/>
        <v>0</v>
      </c>
      <c r="G802" s="34">
        <f t="shared" si="161"/>
        <v>0</v>
      </c>
      <c r="H802" s="34">
        <f t="shared" si="162"/>
        <v>0</v>
      </c>
      <c r="I802" s="34">
        <f t="shared" si="163"/>
        <v>0</v>
      </c>
      <c r="J802" s="34">
        <f t="shared" si="164"/>
        <v>0</v>
      </c>
      <c r="K802" s="34">
        <f t="shared" si="165"/>
        <v>0</v>
      </c>
      <c r="L802" s="34">
        <f t="shared" si="166"/>
        <v>0</v>
      </c>
      <c r="M802" s="34">
        <f t="shared" ca="1" si="171"/>
        <v>-3.8947859791571217E-3</v>
      </c>
      <c r="N802" s="34">
        <f t="shared" ca="1" si="167"/>
        <v>0</v>
      </c>
      <c r="O802" s="122">
        <f t="shared" ca="1" si="168"/>
        <v>0</v>
      </c>
      <c r="P802" s="34">
        <f t="shared" ca="1" si="169"/>
        <v>0</v>
      </c>
      <c r="Q802" s="34">
        <f t="shared" ca="1" si="170"/>
        <v>0</v>
      </c>
      <c r="R802" s="17">
        <f t="shared" ca="1" si="172"/>
        <v>3.8947859791571217E-3</v>
      </c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</row>
    <row r="803" spans="1:35" x14ac:dyDescent="0.2">
      <c r="A803" s="17"/>
      <c r="B803" s="17"/>
      <c r="C803" s="120"/>
      <c r="D803" s="121">
        <f t="shared" si="160"/>
        <v>0</v>
      </c>
      <c r="E803" s="121">
        <f t="shared" si="160"/>
        <v>0</v>
      </c>
      <c r="F803" s="34">
        <f t="shared" si="161"/>
        <v>0</v>
      </c>
      <c r="G803" s="34">
        <f t="shared" si="161"/>
        <v>0</v>
      </c>
      <c r="H803" s="34">
        <f t="shared" si="162"/>
        <v>0</v>
      </c>
      <c r="I803" s="34">
        <f t="shared" si="163"/>
        <v>0</v>
      </c>
      <c r="J803" s="34">
        <f t="shared" si="164"/>
        <v>0</v>
      </c>
      <c r="K803" s="34">
        <f t="shared" si="165"/>
        <v>0</v>
      </c>
      <c r="L803" s="34">
        <f t="shared" si="166"/>
        <v>0</v>
      </c>
      <c r="M803" s="34">
        <f t="shared" ca="1" si="171"/>
        <v>-3.8947859791571217E-3</v>
      </c>
      <c r="N803" s="34">
        <f t="shared" ca="1" si="167"/>
        <v>0</v>
      </c>
      <c r="O803" s="122">
        <f t="shared" ca="1" si="168"/>
        <v>0</v>
      </c>
      <c r="P803" s="34">
        <f t="shared" ca="1" si="169"/>
        <v>0</v>
      </c>
      <c r="Q803" s="34">
        <f t="shared" ca="1" si="170"/>
        <v>0</v>
      </c>
      <c r="R803" s="17">
        <f t="shared" ca="1" si="172"/>
        <v>3.8947859791571217E-3</v>
      </c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</row>
    <row r="804" spans="1:35" x14ac:dyDescent="0.2">
      <c r="A804" s="17"/>
      <c r="B804" s="17"/>
      <c r="C804" s="120"/>
      <c r="D804" s="121">
        <f t="shared" si="160"/>
        <v>0</v>
      </c>
      <c r="E804" s="121">
        <f t="shared" si="160"/>
        <v>0</v>
      </c>
      <c r="F804" s="34">
        <f t="shared" si="161"/>
        <v>0</v>
      </c>
      <c r="G804" s="34">
        <f t="shared" si="161"/>
        <v>0</v>
      </c>
      <c r="H804" s="34">
        <f t="shared" si="162"/>
        <v>0</v>
      </c>
      <c r="I804" s="34">
        <f t="shared" si="163"/>
        <v>0</v>
      </c>
      <c r="J804" s="34">
        <f t="shared" si="164"/>
        <v>0</v>
      </c>
      <c r="K804" s="34">
        <f t="shared" si="165"/>
        <v>0</v>
      </c>
      <c r="L804" s="34">
        <f t="shared" si="166"/>
        <v>0</v>
      </c>
      <c r="M804" s="34">
        <f t="shared" ca="1" si="171"/>
        <v>-3.8947859791571217E-3</v>
      </c>
      <c r="N804" s="34">
        <f t="shared" ca="1" si="167"/>
        <v>0</v>
      </c>
      <c r="O804" s="122">
        <f t="shared" ca="1" si="168"/>
        <v>0</v>
      </c>
      <c r="P804" s="34">
        <f t="shared" ca="1" si="169"/>
        <v>0</v>
      </c>
      <c r="Q804" s="34">
        <f t="shared" ca="1" si="170"/>
        <v>0</v>
      </c>
      <c r="R804" s="17">
        <f t="shared" ca="1" si="172"/>
        <v>3.8947859791571217E-3</v>
      </c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</row>
    <row r="805" spans="1:35" x14ac:dyDescent="0.2">
      <c r="A805" s="17"/>
      <c r="B805" s="17"/>
      <c r="C805" s="120"/>
      <c r="D805" s="121">
        <f t="shared" si="160"/>
        <v>0</v>
      </c>
      <c r="E805" s="121">
        <f t="shared" si="160"/>
        <v>0</v>
      </c>
      <c r="F805" s="34">
        <f t="shared" si="161"/>
        <v>0</v>
      </c>
      <c r="G805" s="34">
        <f t="shared" si="161"/>
        <v>0</v>
      </c>
      <c r="H805" s="34">
        <f t="shared" si="162"/>
        <v>0</v>
      </c>
      <c r="I805" s="34">
        <f t="shared" si="163"/>
        <v>0</v>
      </c>
      <c r="J805" s="34">
        <f t="shared" si="164"/>
        <v>0</v>
      </c>
      <c r="K805" s="34">
        <f t="shared" si="165"/>
        <v>0</v>
      </c>
      <c r="L805" s="34">
        <f t="shared" si="166"/>
        <v>0</v>
      </c>
      <c r="M805" s="34">
        <f t="shared" ca="1" si="171"/>
        <v>-3.8947859791571217E-3</v>
      </c>
      <c r="N805" s="34">
        <f t="shared" ca="1" si="167"/>
        <v>0</v>
      </c>
      <c r="O805" s="122">
        <f t="shared" ca="1" si="168"/>
        <v>0</v>
      </c>
      <c r="P805" s="34">
        <f t="shared" ca="1" si="169"/>
        <v>0</v>
      </c>
      <c r="Q805" s="34">
        <f t="shared" ca="1" si="170"/>
        <v>0</v>
      </c>
      <c r="R805" s="17">
        <f t="shared" ca="1" si="172"/>
        <v>3.8947859791571217E-3</v>
      </c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</row>
    <row r="806" spans="1:35" x14ac:dyDescent="0.2">
      <c r="A806" s="17"/>
      <c r="B806" s="17"/>
      <c r="C806" s="120"/>
      <c r="D806" s="121">
        <f t="shared" si="160"/>
        <v>0</v>
      </c>
      <c r="E806" s="121">
        <f t="shared" si="160"/>
        <v>0</v>
      </c>
      <c r="F806" s="34">
        <f t="shared" si="161"/>
        <v>0</v>
      </c>
      <c r="G806" s="34">
        <f t="shared" si="161"/>
        <v>0</v>
      </c>
      <c r="H806" s="34">
        <f t="shared" si="162"/>
        <v>0</v>
      </c>
      <c r="I806" s="34">
        <f t="shared" si="163"/>
        <v>0</v>
      </c>
      <c r="J806" s="34">
        <f t="shared" si="164"/>
        <v>0</v>
      </c>
      <c r="K806" s="34">
        <f t="shared" si="165"/>
        <v>0</v>
      </c>
      <c r="L806" s="34">
        <f t="shared" si="166"/>
        <v>0</v>
      </c>
      <c r="M806" s="34">
        <f t="shared" ca="1" si="171"/>
        <v>-3.8947859791571217E-3</v>
      </c>
      <c r="N806" s="34">
        <f t="shared" ca="1" si="167"/>
        <v>0</v>
      </c>
      <c r="O806" s="122">
        <f t="shared" ca="1" si="168"/>
        <v>0</v>
      </c>
      <c r="P806" s="34">
        <f t="shared" ca="1" si="169"/>
        <v>0</v>
      </c>
      <c r="Q806" s="34">
        <f t="shared" ca="1" si="170"/>
        <v>0</v>
      </c>
      <c r="R806" s="17">
        <f t="shared" ca="1" si="172"/>
        <v>3.8947859791571217E-3</v>
      </c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</row>
    <row r="807" spans="1:35" x14ac:dyDescent="0.2">
      <c r="A807" s="17"/>
      <c r="B807" s="17"/>
      <c r="C807" s="120"/>
      <c r="D807" s="121">
        <f t="shared" si="160"/>
        <v>0</v>
      </c>
      <c r="E807" s="121">
        <f t="shared" si="160"/>
        <v>0</v>
      </c>
      <c r="F807" s="34">
        <f t="shared" si="161"/>
        <v>0</v>
      </c>
      <c r="G807" s="34">
        <f t="shared" si="161"/>
        <v>0</v>
      </c>
      <c r="H807" s="34">
        <f t="shared" si="162"/>
        <v>0</v>
      </c>
      <c r="I807" s="34">
        <f t="shared" si="163"/>
        <v>0</v>
      </c>
      <c r="J807" s="34">
        <f t="shared" si="164"/>
        <v>0</v>
      </c>
      <c r="K807" s="34">
        <f t="shared" si="165"/>
        <v>0</v>
      </c>
      <c r="L807" s="34">
        <f t="shared" si="166"/>
        <v>0</v>
      </c>
      <c r="M807" s="34">
        <f t="shared" ca="1" si="171"/>
        <v>-3.8947859791571217E-3</v>
      </c>
      <c r="N807" s="34">
        <f t="shared" ca="1" si="167"/>
        <v>0</v>
      </c>
      <c r="O807" s="122">
        <f t="shared" ca="1" si="168"/>
        <v>0</v>
      </c>
      <c r="P807" s="34">
        <f t="shared" ca="1" si="169"/>
        <v>0</v>
      </c>
      <c r="Q807" s="34">
        <f t="shared" ca="1" si="170"/>
        <v>0</v>
      </c>
      <c r="R807" s="17">
        <f t="shared" ca="1" si="172"/>
        <v>3.8947859791571217E-3</v>
      </c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</row>
    <row r="808" spans="1:35" x14ac:dyDescent="0.2">
      <c r="A808" s="17"/>
      <c r="B808" s="17"/>
      <c r="C808" s="120"/>
      <c r="D808" s="121">
        <f t="shared" si="160"/>
        <v>0</v>
      </c>
      <c r="E808" s="121">
        <f t="shared" si="160"/>
        <v>0</v>
      </c>
      <c r="F808" s="34">
        <f t="shared" si="161"/>
        <v>0</v>
      </c>
      <c r="G808" s="34">
        <f t="shared" si="161"/>
        <v>0</v>
      </c>
      <c r="H808" s="34">
        <f t="shared" si="162"/>
        <v>0</v>
      </c>
      <c r="I808" s="34">
        <f t="shared" si="163"/>
        <v>0</v>
      </c>
      <c r="J808" s="34">
        <f t="shared" si="164"/>
        <v>0</v>
      </c>
      <c r="K808" s="34">
        <f t="shared" si="165"/>
        <v>0</v>
      </c>
      <c r="L808" s="34">
        <f t="shared" si="166"/>
        <v>0</v>
      </c>
      <c r="M808" s="34">
        <f t="shared" ca="1" si="171"/>
        <v>-3.8947859791571217E-3</v>
      </c>
      <c r="N808" s="34">
        <f t="shared" ca="1" si="167"/>
        <v>0</v>
      </c>
      <c r="O808" s="122">
        <f t="shared" ca="1" si="168"/>
        <v>0</v>
      </c>
      <c r="P808" s="34">
        <f t="shared" ca="1" si="169"/>
        <v>0</v>
      </c>
      <c r="Q808" s="34">
        <f t="shared" ca="1" si="170"/>
        <v>0</v>
      </c>
      <c r="R808" s="17">
        <f t="shared" ca="1" si="172"/>
        <v>3.8947859791571217E-3</v>
      </c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</row>
    <row r="809" spans="1:35" x14ac:dyDescent="0.2">
      <c r="A809" s="17"/>
      <c r="B809" s="17"/>
      <c r="C809" s="120"/>
      <c r="D809" s="121">
        <f t="shared" si="160"/>
        <v>0</v>
      </c>
      <c r="E809" s="121">
        <f t="shared" si="160"/>
        <v>0</v>
      </c>
      <c r="F809" s="34">
        <f t="shared" si="161"/>
        <v>0</v>
      </c>
      <c r="G809" s="34">
        <f t="shared" si="161"/>
        <v>0</v>
      </c>
      <c r="H809" s="34">
        <f t="shared" si="162"/>
        <v>0</v>
      </c>
      <c r="I809" s="34">
        <f t="shared" si="163"/>
        <v>0</v>
      </c>
      <c r="J809" s="34">
        <f t="shared" si="164"/>
        <v>0</v>
      </c>
      <c r="K809" s="34">
        <f t="shared" si="165"/>
        <v>0</v>
      </c>
      <c r="L809" s="34">
        <f t="shared" si="166"/>
        <v>0</v>
      </c>
      <c r="M809" s="34">
        <f t="shared" ca="1" si="171"/>
        <v>-3.8947859791571217E-3</v>
      </c>
      <c r="N809" s="34">
        <f t="shared" ca="1" si="167"/>
        <v>0</v>
      </c>
      <c r="O809" s="122">
        <f t="shared" ca="1" si="168"/>
        <v>0</v>
      </c>
      <c r="P809" s="34">
        <f t="shared" ca="1" si="169"/>
        <v>0</v>
      </c>
      <c r="Q809" s="34">
        <f t="shared" ca="1" si="170"/>
        <v>0</v>
      </c>
      <c r="R809" s="17">
        <f t="shared" ca="1" si="172"/>
        <v>3.8947859791571217E-3</v>
      </c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</row>
    <row r="810" spans="1:35" x14ac:dyDescent="0.2">
      <c r="A810" s="17"/>
      <c r="B810" s="17"/>
      <c r="C810" s="120"/>
      <c r="D810" s="121">
        <f t="shared" si="160"/>
        <v>0</v>
      </c>
      <c r="E810" s="121">
        <f t="shared" si="160"/>
        <v>0</v>
      </c>
      <c r="F810" s="34">
        <f t="shared" si="161"/>
        <v>0</v>
      </c>
      <c r="G810" s="34">
        <f t="shared" si="161"/>
        <v>0</v>
      </c>
      <c r="H810" s="34">
        <f t="shared" si="162"/>
        <v>0</v>
      </c>
      <c r="I810" s="34">
        <f t="shared" si="163"/>
        <v>0</v>
      </c>
      <c r="J810" s="34">
        <f t="shared" si="164"/>
        <v>0</v>
      </c>
      <c r="K810" s="34">
        <f t="shared" si="165"/>
        <v>0</v>
      </c>
      <c r="L810" s="34">
        <f t="shared" si="166"/>
        <v>0</v>
      </c>
      <c r="M810" s="34">
        <f t="shared" ca="1" si="171"/>
        <v>-3.8947859791571217E-3</v>
      </c>
      <c r="N810" s="34">
        <f t="shared" ca="1" si="167"/>
        <v>0</v>
      </c>
      <c r="O810" s="122">
        <f t="shared" ca="1" si="168"/>
        <v>0</v>
      </c>
      <c r="P810" s="34">
        <f t="shared" ca="1" si="169"/>
        <v>0</v>
      </c>
      <c r="Q810" s="34">
        <f t="shared" ca="1" si="170"/>
        <v>0</v>
      </c>
      <c r="R810" s="17">
        <f t="shared" ca="1" si="172"/>
        <v>3.8947859791571217E-3</v>
      </c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</row>
    <row r="811" spans="1:35" x14ac:dyDescent="0.2">
      <c r="A811" s="17"/>
      <c r="B811" s="17"/>
      <c r="C811" s="120"/>
      <c r="D811" s="121">
        <f t="shared" si="160"/>
        <v>0</v>
      </c>
      <c r="E811" s="121">
        <f t="shared" si="160"/>
        <v>0</v>
      </c>
      <c r="F811" s="34">
        <f t="shared" si="161"/>
        <v>0</v>
      </c>
      <c r="G811" s="34">
        <f t="shared" si="161"/>
        <v>0</v>
      </c>
      <c r="H811" s="34">
        <f t="shared" si="162"/>
        <v>0</v>
      </c>
      <c r="I811" s="34">
        <f t="shared" si="163"/>
        <v>0</v>
      </c>
      <c r="J811" s="34">
        <f t="shared" si="164"/>
        <v>0</v>
      </c>
      <c r="K811" s="34">
        <f t="shared" si="165"/>
        <v>0</v>
      </c>
      <c r="L811" s="34">
        <f t="shared" si="166"/>
        <v>0</v>
      </c>
      <c r="M811" s="34">
        <f t="shared" ca="1" si="171"/>
        <v>-3.8947859791571217E-3</v>
      </c>
      <c r="N811" s="34">
        <f t="shared" ca="1" si="167"/>
        <v>0</v>
      </c>
      <c r="O811" s="122">
        <f t="shared" ca="1" si="168"/>
        <v>0</v>
      </c>
      <c r="P811" s="34">
        <f t="shared" ca="1" si="169"/>
        <v>0</v>
      </c>
      <c r="Q811" s="34">
        <f t="shared" ca="1" si="170"/>
        <v>0</v>
      </c>
      <c r="R811" s="17">
        <f t="shared" ca="1" si="172"/>
        <v>3.8947859791571217E-3</v>
      </c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</row>
    <row r="812" spans="1:35" x14ac:dyDescent="0.2">
      <c r="A812" s="17"/>
      <c r="B812" s="17"/>
      <c r="C812" s="120"/>
      <c r="D812" s="121">
        <f t="shared" si="160"/>
        <v>0</v>
      </c>
      <c r="E812" s="121">
        <f t="shared" si="160"/>
        <v>0</v>
      </c>
      <c r="F812" s="34">
        <f t="shared" si="161"/>
        <v>0</v>
      </c>
      <c r="G812" s="34">
        <f t="shared" si="161"/>
        <v>0</v>
      </c>
      <c r="H812" s="34">
        <f t="shared" si="162"/>
        <v>0</v>
      </c>
      <c r="I812" s="34">
        <f t="shared" si="163"/>
        <v>0</v>
      </c>
      <c r="J812" s="34">
        <f t="shared" si="164"/>
        <v>0</v>
      </c>
      <c r="K812" s="34">
        <f t="shared" si="165"/>
        <v>0</v>
      </c>
      <c r="L812" s="34">
        <f t="shared" si="166"/>
        <v>0</v>
      </c>
      <c r="M812" s="34">
        <f t="shared" ca="1" si="171"/>
        <v>-3.8947859791571217E-3</v>
      </c>
      <c r="N812" s="34">
        <f t="shared" ca="1" si="167"/>
        <v>0</v>
      </c>
      <c r="O812" s="122">
        <f t="shared" ca="1" si="168"/>
        <v>0</v>
      </c>
      <c r="P812" s="34">
        <f t="shared" ca="1" si="169"/>
        <v>0</v>
      </c>
      <c r="Q812" s="34">
        <f t="shared" ca="1" si="170"/>
        <v>0</v>
      </c>
      <c r="R812" s="17">
        <f t="shared" ca="1" si="172"/>
        <v>3.8947859791571217E-3</v>
      </c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</row>
    <row r="813" spans="1:35" x14ac:dyDescent="0.2">
      <c r="A813" s="17"/>
      <c r="B813" s="17"/>
      <c r="C813" s="120"/>
      <c r="D813" s="121">
        <f t="shared" si="160"/>
        <v>0</v>
      </c>
      <c r="E813" s="121">
        <f t="shared" si="160"/>
        <v>0</v>
      </c>
      <c r="F813" s="34">
        <f t="shared" si="161"/>
        <v>0</v>
      </c>
      <c r="G813" s="34">
        <f t="shared" si="161"/>
        <v>0</v>
      </c>
      <c r="H813" s="34">
        <f t="shared" si="162"/>
        <v>0</v>
      </c>
      <c r="I813" s="34">
        <f t="shared" si="163"/>
        <v>0</v>
      </c>
      <c r="J813" s="34">
        <f t="shared" si="164"/>
        <v>0</v>
      </c>
      <c r="K813" s="34">
        <f t="shared" si="165"/>
        <v>0</v>
      </c>
      <c r="L813" s="34">
        <f t="shared" si="166"/>
        <v>0</v>
      </c>
      <c r="M813" s="34">
        <f t="shared" ca="1" si="171"/>
        <v>-3.8947859791571217E-3</v>
      </c>
      <c r="N813" s="34">
        <f t="shared" ca="1" si="167"/>
        <v>0</v>
      </c>
      <c r="O813" s="122">
        <f t="shared" ca="1" si="168"/>
        <v>0</v>
      </c>
      <c r="P813" s="34">
        <f t="shared" ca="1" si="169"/>
        <v>0</v>
      </c>
      <c r="Q813" s="34">
        <f t="shared" ca="1" si="170"/>
        <v>0</v>
      </c>
      <c r="R813" s="17">
        <f t="shared" ca="1" si="172"/>
        <v>3.8947859791571217E-3</v>
      </c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</row>
    <row r="814" spans="1:35" x14ac:dyDescent="0.2">
      <c r="A814" s="17"/>
      <c r="B814" s="17"/>
      <c r="C814" s="120"/>
      <c r="D814" s="121">
        <f t="shared" si="160"/>
        <v>0</v>
      </c>
      <c r="E814" s="121">
        <f t="shared" si="160"/>
        <v>0</v>
      </c>
      <c r="F814" s="34">
        <f t="shared" si="161"/>
        <v>0</v>
      </c>
      <c r="G814" s="34">
        <f t="shared" si="161"/>
        <v>0</v>
      </c>
      <c r="H814" s="34">
        <f t="shared" si="162"/>
        <v>0</v>
      </c>
      <c r="I814" s="34">
        <f t="shared" si="163"/>
        <v>0</v>
      </c>
      <c r="J814" s="34">
        <f t="shared" si="164"/>
        <v>0</v>
      </c>
      <c r="K814" s="34">
        <f t="shared" si="165"/>
        <v>0</v>
      </c>
      <c r="L814" s="34">
        <f t="shared" si="166"/>
        <v>0</v>
      </c>
      <c r="M814" s="34">
        <f t="shared" ca="1" si="171"/>
        <v>-3.8947859791571217E-3</v>
      </c>
      <c r="N814" s="34">
        <f t="shared" ca="1" si="167"/>
        <v>0</v>
      </c>
      <c r="O814" s="122">
        <f t="shared" ca="1" si="168"/>
        <v>0</v>
      </c>
      <c r="P814" s="34">
        <f t="shared" ca="1" si="169"/>
        <v>0</v>
      </c>
      <c r="Q814" s="34">
        <f t="shared" ca="1" si="170"/>
        <v>0</v>
      </c>
      <c r="R814" s="17">
        <f t="shared" ca="1" si="172"/>
        <v>3.8947859791571217E-3</v>
      </c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</row>
    <row r="815" spans="1:35" x14ac:dyDescent="0.2">
      <c r="A815" s="17"/>
      <c r="B815" s="17"/>
      <c r="C815" s="120"/>
      <c r="D815" s="121">
        <f t="shared" si="160"/>
        <v>0</v>
      </c>
      <c r="E815" s="121">
        <f t="shared" si="160"/>
        <v>0</v>
      </c>
      <c r="F815" s="34">
        <f t="shared" si="161"/>
        <v>0</v>
      </c>
      <c r="G815" s="34">
        <f t="shared" si="161"/>
        <v>0</v>
      </c>
      <c r="H815" s="34">
        <f t="shared" si="162"/>
        <v>0</v>
      </c>
      <c r="I815" s="34">
        <f t="shared" si="163"/>
        <v>0</v>
      </c>
      <c r="J815" s="34">
        <f t="shared" si="164"/>
        <v>0</v>
      </c>
      <c r="K815" s="34">
        <f t="shared" si="165"/>
        <v>0</v>
      </c>
      <c r="L815" s="34">
        <f t="shared" si="166"/>
        <v>0</v>
      </c>
      <c r="M815" s="34">
        <f t="shared" ca="1" si="171"/>
        <v>-3.8947859791571217E-3</v>
      </c>
      <c r="N815" s="34">
        <f t="shared" ca="1" si="167"/>
        <v>0</v>
      </c>
      <c r="O815" s="122">
        <f t="shared" ca="1" si="168"/>
        <v>0</v>
      </c>
      <c r="P815" s="34">
        <f t="shared" ca="1" si="169"/>
        <v>0</v>
      </c>
      <c r="Q815" s="34">
        <f t="shared" ca="1" si="170"/>
        <v>0</v>
      </c>
      <c r="R815" s="17">
        <f t="shared" ca="1" si="172"/>
        <v>3.8947859791571217E-3</v>
      </c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</row>
    <row r="816" spans="1:35" x14ac:dyDescent="0.2">
      <c r="A816" s="17"/>
      <c r="B816" s="17"/>
      <c r="C816" s="120"/>
      <c r="D816" s="121">
        <f t="shared" si="160"/>
        <v>0</v>
      </c>
      <c r="E816" s="121">
        <f t="shared" si="160"/>
        <v>0</v>
      </c>
      <c r="F816" s="34">
        <f t="shared" si="161"/>
        <v>0</v>
      </c>
      <c r="G816" s="34">
        <f t="shared" si="161"/>
        <v>0</v>
      </c>
      <c r="H816" s="34">
        <f t="shared" si="162"/>
        <v>0</v>
      </c>
      <c r="I816" s="34">
        <f t="shared" si="163"/>
        <v>0</v>
      </c>
      <c r="J816" s="34">
        <f t="shared" si="164"/>
        <v>0</v>
      </c>
      <c r="K816" s="34">
        <f t="shared" si="165"/>
        <v>0</v>
      </c>
      <c r="L816" s="34">
        <f t="shared" si="166"/>
        <v>0</v>
      </c>
      <c r="M816" s="34">
        <f t="shared" ca="1" si="171"/>
        <v>-3.8947859791571217E-3</v>
      </c>
      <c r="N816" s="34">
        <f t="shared" ca="1" si="167"/>
        <v>0</v>
      </c>
      <c r="O816" s="122">
        <f t="shared" ca="1" si="168"/>
        <v>0</v>
      </c>
      <c r="P816" s="34">
        <f t="shared" ca="1" si="169"/>
        <v>0</v>
      </c>
      <c r="Q816" s="34">
        <f t="shared" ca="1" si="170"/>
        <v>0</v>
      </c>
      <c r="R816" s="17">
        <f t="shared" ca="1" si="172"/>
        <v>3.8947859791571217E-3</v>
      </c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</row>
    <row r="817" spans="1:35" x14ac:dyDescent="0.2">
      <c r="A817" s="17"/>
      <c r="B817" s="17"/>
      <c r="C817" s="120"/>
      <c r="D817" s="121">
        <f t="shared" si="160"/>
        <v>0</v>
      </c>
      <c r="E817" s="121">
        <f t="shared" si="160"/>
        <v>0</v>
      </c>
      <c r="F817" s="34">
        <f t="shared" si="161"/>
        <v>0</v>
      </c>
      <c r="G817" s="34">
        <f t="shared" si="161"/>
        <v>0</v>
      </c>
      <c r="H817" s="34">
        <f t="shared" si="162"/>
        <v>0</v>
      </c>
      <c r="I817" s="34">
        <f t="shared" si="163"/>
        <v>0</v>
      </c>
      <c r="J817" s="34">
        <f t="shared" si="164"/>
        <v>0</v>
      </c>
      <c r="K817" s="34">
        <f t="shared" si="165"/>
        <v>0</v>
      </c>
      <c r="L817" s="34">
        <f t="shared" si="166"/>
        <v>0</v>
      </c>
      <c r="M817" s="34">
        <f t="shared" ca="1" si="171"/>
        <v>-3.8947859791571217E-3</v>
      </c>
      <c r="N817" s="34">
        <f t="shared" ca="1" si="167"/>
        <v>0</v>
      </c>
      <c r="O817" s="122">
        <f t="shared" ca="1" si="168"/>
        <v>0</v>
      </c>
      <c r="P817" s="34">
        <f t="shared" ca="1" si="169"/>
        <v>0</v>
      </c>
      <c r="Q817" s="34">
        <f t="shared" ca="1" si="170"/>
        <v>0</v>
      </c>
      <c r="R817" s="17">
        <f t="shared" ca="1" si="172"/>
        <v>3.8947859791571217E-3</v>
      </c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</row>
    <row r="818" spans="1:35" x14ac:dyDescent="0.2">
      <c r="A818" s="17"/>
      <c r="B818" s="17"/>
      <c r="C818" s="120"/>
      <c r="D818" s="121">
        <f t="shared" si="160"/>
        <v>0</v>
      </c>
      <c r="E818" s="121">
        <f t="shared" si="160"/>
        <v>0</v>
      </c>
      <c r="F818" s="34">
        <f t="shared" si="161"/>
        <v>0</v>
      </c>
      <c r="G818" s="34">
        <f t="shared" si="161"/>
        <v>0</v>
      </c>
      <c r="H818" s="34">
        <f t="shared" si="162"/>
        <v>0</v>
      </c>
      <c r="I818" s="34">
        <f t="shared" si="163"/>
        <v>0</v>
      </c>
      <c r="J818" s="34">
        <f t="shared" si="164"/>
        <v>0</v>
      </c>
      <c r="K818" s="34">
        <f t="shared" si="165"/>
        <v>0</v>
      </c>
      <c r="L818" s="34">
        <f t="shared" si="166"/>
        <v>0</v>
      </c>
      <c r="M818" s="34">
        <f t="shared" ca="1" si="171"/>
        <v>-3.8947859791571217E-3</v>
      </c>
      <c r="N818" s="34">
        <f t="shared" ca="1" si="167"/>
        <v>0</v>
      </c>
      <c r="O818" s="122">
        <f t="shared" ca="1" si="168"/>
        <v>0</v>
      </c>
      <c r="P818" s="34">
        <f t="shared" ca="1" si="169"/>
        <v>0</v>
      </c>
      <c r="Q818" s="34">
        <f t="shared" ca="1" si="170"/>
        <v>0</v>
      </c>
      <c r="R818" s="17">
        <f t="shared" ca="1" si="172"/>
        <v>3.8947859791571217E-3</v>
      </c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</row>
    <row r="819" spans="1:35" x14ac:dyDescent="0.2">
      <c r="A819" s="17"/>
      <c r="B819" s="17"/>
      <c r="C819" s="120"/>
      <c r="D819" s="121">
        <f t="shared" si="160"/>
        <v>0</v>
      </c>
      <c r="E819" s="121">
        <f t="shared" si="160"/>
        <v>0</v>
      </c>
      <c r="F819" s="34">
        <f t="shared" si="161"/>
        <v>0</v>
      </c>
      <c r="G819" s="34">
        <f t="shared" si="161"/>
        <v>0</v>
      </c>
      <c r="H819" s="34">
        <f t="shared" si="162"/>
        <v>0</v>
      </c>
      <c r="I819" s="34">
        <f t="shared" si="163"/>
        <v>0</v>
      </c>
      <c r="J819" s="34">
        <f t="shared" si="164"/>
        <v>0</v>
      </c>
      <c r="K819" s="34">
        <f t="shared" si="165"/>
        <v>0</v>
      </c>
      <c r="L819" s="34">
        <f t="shared" si="166"/>
        <v>0</v>
      </c>
      <c r="M819" s="34">
        <f t="shared" ca="1" si="171"/>
        <v>-3.8947859791571217E-3</v>
      </c>
      <c r="N819" s="34">
        <f t="shared" ca="1" si="167"/>
        <v>0</v>
      </c>
      <c r="O819" s="122">
        <f t="shared" ca="1" si="168"/>
        <v>0</v>
      </c>
      <c r="P819" s="34">
        <f t="shared" ca="1" si="169"/>
        <v>0</v>
      </c>
      <c r="Q819" s="34">
        <f t="shared" ca="1" si="170"/>
        <v>0</v>
      </c>
      <c r="R819" s="17">
        <f t="shared" ca="1" si="172"/>
        <v>3.8947859791571217E-3</v>
      </c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</row>
    <row r="820" spans="1:35" x14ac:dyDescent="0.2">
      <c r="A820" s="17"/>
      <c r="B820" s="17"/>
      <c r="C820" s="120"/>
      <c r="D820" s="121">
        <f t="shared" si="160"/>
        <v>0</v>
      </c>
      <c r="E820" s="121">
        <f t="shared" si="160"/>
        <v>0</v>
      </c>
      <c r="F820" s="34">
        <f t="shared" si="161"/>
        <v>0</v>
      </c>
      <c r="G820" s="34">
        <f t="shared" si="161"/>
        <v>0</v>
      </c>
      <c r="H820" s="34">
        <f t="shared" si="162"/>
        <v>0</v>
      </c>
      <c r="I820" s="34">
        <f t="shared" si="163"/>
        <v>0</v>
      </c>
      <c r="J820" s="34">
        <f t="shared" si="164"/>
        <v>0</v>
      </c>
      <c r="K820" s="34">
        <f t="shared" si="165"/>
        <v>0</v>
      </c>
      <c r="L820" s="34">
        <f t="shared" si="166"/>
        <v>0</v>
      </c>
      <c r="M820" s="34">
        <f t="shared" ca="1" si="171"/>
        <v>-3.8947859791571217E-3</v>
      </c>
      <c r="N820" s="34">
        <f t="shared" ca="1" si="167"/>
        <v>0</v>
      </c>
      <c r="O820" s="122">
        <f t="shared" ca="1" si="168"/>
        <v>0</v>
      </c>
      <c r="P820" s="34">
        <f t="shared" ca="1" si="169"/>
        <v>0</v>
      </c>
      <c r="Q820" s="34">
        <f t="shared" ca="1" si="170"/>
        <v>0</v>
      </c>
      <c r="R820" s="17">
        <f t="shared" ca="1" si="172"/>
        <v>3.8947859791571217E-3</v>
      </c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</row>
    <row r="821" spans="1:35" x14ac:dyDescent="0.2">
      <c r="A821" s="17"/>
      <c r="B821" s="17"/>
      <c r="C821" s="120"/>
      <c r="D821" s="121">
        <f t="shared" si="160"/>
        <v>0</v>
      </c>
      <c r="E821" s="121">
        <f t="shared" si="160"/>
        <v>0</v>
      </c>
      <c r="F821" s="34">
        <f t="shared" si="161"/>
        <v>0</v>
      </c>
      <c r="G821" s="34">
        <f t="shared" si="161"/>
        <v>0</v>
      </c>
      <c r="H821" s="34">
        <f t="shared" si="162"/>
        <v>0</v>
      </c>
      <c r="I821" s="34">
        <f t="shared" si="163"/>
        <v>0</v>
      </c>
      <c r="J821" s="34">
        <f t="shared" si="164"/>
        <v>0</v>
      </c>
      <c r="K821" s="34">
        <f t="shared" si="165"/>
        <v>0</v>
      </c>
      <c r="L821" s="34">
        <f t="shared" si="166"/>
        <v>0</v>
      </c>
      <c r="M821" s="34">
        <f t="shared" ca="1" si="171"/>
        <v>-3.8947859791571217E-3</v>
      </c>
      <c r="N821" s="34">
        <f t="shared" ca="1" si="167"/>
        <v>0</v>
      </c>
      <c r="O821" s="122">
        <f t="shared" ca="1" si="168"/>
        <v>0</v>
      </c>
      <c r="P821" s="34">
        <f t="shared" ca="1" si="169"/>
        <v>0</v>
      </c>
      <c r="Q821" s="34">
        <f t="shared" ca="1" si="170"/>
        <v>0</v>
      </c>
      <c r="R821" s="17">
        <f t="shared" ca="1" si="172"/>
        <v>3.8947859791571217E-3</v>
      </c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</row>
    <row r="822" spans="1:35" x14ac:dyDescent="0.2">
      <c r="A822" s="17"/>
      <c r="B822" s="17"/>
      <c r="C822" s="120"/>
      <c r="D822" s="121">
        <f t="shared" si="160"/>
        <v>0</v>
      </c>
      <c r="E822" s="121">
        <f t="shared" si="160"/>
        <v>0</v>
      </c>
      <c r="F822" s="34">
        <f t="shared" si="161"/>
        <v>0</v>
      </c>
      <c r="G822" s="34">
        <f t="shared" si="161"/>
        <v>0</v>
      </c>
      <c r="H822" s="34">
        <f t="shared" si="162"/>
        <v>0</v>
      </c>
      <c r="I822" s="34">
        <f t="shared" si="163"/>
        <v>0</v>
      </c>
      <c r="J822" s="34">
        <f t="shared" si="164"/>
        <v>0</v>
      </c>
      <c r="K822" s="34">
        <f t="shared" si="165"/>
        <v>0</v>
      </c>
      <c r="L822" s="34">
        <f t="shared" si="166"/>
        <v>0</v>
      </c>
      <c r="M822" s="34">
        <f t="shared" ca="1" si="171"/>
        <v>-3.8947859791571217E-3</v>
      </c>
      <c r="N822" s="34">
        <f t="shared" ca="1" si="167"/>
        <v>0</v>
      </c>
      <c r="O822" s="122">
        <f t="shared" ca="1" si="168"/>
        <v>0</v>
      </c>
      <c r="P822" s="34">
        <f t="shared" ca="1" si="169"/>
        <v>0</v>
      </c>
      <c r="Q822" s="34">
        <f t="shared" ca="1" si="170"/>
        <v>0</v>
      </c>
      <c r="R822" s="17">
        <f t="shared" ca="1" si="172"/>
        <v>3.8947859791571217E-3</v>
      </c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</row>
    <row r="823" spans="1:35" x14ac:dyDescent="0.2">
      <c r="A823" s="17"/>
      <c r="B823" s="17"/>
      <c r="C823" s="120"/>
      <c r="D823" s="121">
        <f t="shared" si="160"/>
        <v>0</v>
      </c>
      <c r="E823" s="121">
        <f t="shared" si="160"/>
        <v>0</v>
      </c>
      <c r="F823" s="34">
        <f t="shared" si="161"/>
        <v>0</v>
      </c>
      <c r="G823" s="34">
        <f t="shared" si="161"/>
        <v>0</v>
      </c>
      <c r="H823" s="34">
        <f t="shared" si="162"/>
        <v>0</v>
      </c>
      <c r="I823" s="34">
        <f t="shared" si="163"/>
        <v>0</v>
      </c>
      <c r="J823" s="34">
        <f t="shared" si="164"/>
        <v>0</v>
      </c>
      <c r="K823" s="34">
        <f t="shared" si="165"/>
        <v>0</v>
      </c>
      <c r="L823" s="34">
        <f t="shared" si="166"/>
        <v>0</v>
      </c>
      <c r="M823" s="34">
        <f t="shared" ca="1" si="171"/>
        <v>-3.8947859791571217E-3</v>
      </c>
      <c r="N823" s="34">
        <f t="shared" ca="1" si="167"/>
        <v>0</v>
      </c>
      <c r="O823" s="122">
        <f t="shared" ca="1" si="168"/>
        <v>0</v>
      </c>
      <c r="P823" s="34">
        <f t="shared" ca="1" si="169"/>
        <v>0</v>
      </c>
      <c r="Q823" s="34">
        <f t="shared" ca="1" si="170"/>
        <v>0</v>
      </c>
      <c r="R823" s="17">
        <f t="shared" ca="1" si="172"/>
        <v>3.8947859791571217E-3</v>
      </c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</row>
    <row r="824" spans="1:35" x14ac:dyDescent="0.2">
      <c r="A824" s="17"/>
      <c r="B824" s="17"/>
      <c r="C824" s="120"/>
      <c r="D824" s="121">
        <f t="shared" si="160"/>
        <v>0</v>
      </c>
      <c r="E824" s="121">
        <f t="shared" si="160"/>
        <v>0</v>
      </c>
      <c r="F824" s="34">
        <f t="shared" si="161"/>
        <v>0</v>
      </c>
      <c r="G824" s="34">
        <f t="shared" si="161"/>
        <v>0</v>
      </c>
      <c r="H824" s="34">
        <f t="shared" si="162"/>
        <v>0</v>
      </c>
      <c r="I824" s="34">
        <f t="shared" si="163"/>
        <v>0</v>
      </c>
      <c r="J824" s="34">
        <f t="shared" si="164"/>
        <v>0</v>
      </c>
      <c r="K824" s="34">
        <f t="shared" si="165"/>
        <v>0</v>
      </c>
      <c r="L824" s="34">
        <f t="shared" si="166"/>
        <v>0</v>
      </c>
      <c r="M824" s="34">
        <f t="shared" ca="1" si="171"/>
        <v>-3.8947859791571217E-3</v>
      </c>
      <c r="N824" s="34">
        <f t="shared" ca="1" si="167"/>
        <v>0</v>
      </c>
      <c r="O824" s="122">
        <f t="shared" ca="1" si="168"/>
        <v>0</v>
      </c>
      <c r="P824" s="34">
        <f t="shared" ca="1" si="169"/>
        <v>0</v>
      </c>
      <c r="Q824" s="34">
        <f t="shared" ca="1" si="170"/>
        <v>0</v>
      </c>
      <c r="R824" s="17">
        <f t="shared" ca="1" si="172"/>
        <v>3.8947859791571217E-3</v>
      </c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</row>
    <row r="825" spans="1:35" x14ac:dyDescent="0.2">
      <c r="A825" s="17"/>
      <c r="B825" s="17"/>
      <c r="C825" s="120"/>
      <c r="D825" s="121">
        <f t="shared" si="160"/>
        <v>0</v>
      </c>
      <c r="E825" s="121">
        <f t="shared" si="160"/>
        <v>0</v>
      </c>
      <c r="F825" s="34">
        <f t="shared" si="161"/>
        <v>0</v>
      </c>
      <c r="G825" s="34">
        <f t="shared" si="161"/>
        <v>0</v>
      </c>
      <c r="H825" s="34">
        <f t="shared" si="162"/>
        <v>0</v>
      </c>
      <c r="I825" s="34">
        <f t="shared" si="163"/>
        <v>0</v>
      </c>
      <c r="J825" s="34">
        <f t="shared" si="164"/>
        <v>0</v>
      </c>
      <c r="K825" s="34">
        <f t="shared" si="165"/>
        <v>0</v>
      </c>
      <c r="L825" s="34">
        <f t="shared" si="166"/>
        <v>0</v>
      </c>
      <c r="M825" s="34">
        <f t="shared" ca="1" si="171"/>
        <v>-3.8947859791571217E-3</v>
      </c>
      <c r="N825" s="34">
        <f t="shared" ca="1" si="167"/>
        <v>0</v>
      </c>
      <c r="O825" s="122">
        <f t="shared" ca="1" si="168"/>
        <v>0</v>
      </c>
      <c r="P825" s="34">
        <f t="shared" ca="1" si="169"/>
        <v>0</v>
      </c>
      <c r="Q825" s="34">
        <f t="shared" ca="1" si="170"/>
        <v>0</v>
      </c>
      <c r="R825" s="17">
        <f t="shared" ca="1" si="172"/>
        <v>3.8947859791571217E-3</v>
      </c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</row>
    <row r="826" spans="1:35" x14ac:dyDescent="0.2">
      <c r="A826" s="17"/>
      <c r="B826" s="17"/>
      <c r="C826" s="120"/>
      <c r="D826" s="121">
        <f t="shared" si="160"/>
        <v>0</v>
      </c>
      <c r="E826" s="121">
        <f t="shared" si="160"/>
        <v>0</v>
      </c>
      <c r="F826" s="34">
        <f t="shared" si="161"/>
        <v>0</v>
      </c>
      <c r="G826" s="34">
        <f t="shared" si="161"/>
        <v>0</v>
      </c>
      <c r="H826" s="34">
        <f t="shared" si="162"/>
        <v>0</v>
      </c>
      <c r="I826" s="34">
        <f t="shared" si="163"/>
        <v>0</v>
      </c>
      <c r="J826" s="34">
        <f t="shared" si="164"/>
        <v>0</v>
      </c>
      <c r="K826" s="34">
        <f t="shared" si="165"/>
        <v>0</v>
      </c>
      <c r="L826" s="34">
        <f t="shared" si="166"/>
        <v>0</v>
      </c>
      <c r="M826" s="34">
        <f t="shared" ca="1" si="171"/>
        <v>-3.8947859791571217E-3</v>
      </c>
      <c r="N826" s="34">
        <f t="shared" ca="1" si="167"/>
        <v>0</v>
      </c>
      <c r="O826" s="122">
        <f t="shared" ca="1" si="168"/>
        <v>0</v>
      </c>
      <c r="P826" s="34">
        <f t="shared" ca="1" si="169"/>
        <v>0</v>
      </c>
      <c r="Q826" s="34">
        <f t="shared" ca="1" si="170"/>
        <v>0</v>
      </c>
      <c r="R826" s="17">
        <f t="shared" ca="1" si="172"/>
        <v>3.8947859791571217E-3</v>
      </c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</row>
    <row r="827" spans="1:35" x14ac:dyDescent="0.2">
      <c r="A827" s="17"/>
      <c r="B827" s="17"/>
      <c r="C827" s="120"/>
      <c r="D827" s="121">
        <f t="shared" si="160"/>
        <v>0</v>
      </c>
      <c r="E827" s="121">
        <f t="shared" si="160"/>
        <v>0</v>
      </c>
      <c r="F827" s="34">
        <f t="shared" si="161"/>
        <v>0</v>
      </c>
      <c r="G827" s="34">
        <f t="shared" si="161"/>
        <v>0</v>
      </c>
      <c r="H827" s="34">
        <f t="shared" si="162"/>
        <v>0</v>
      </c>
      <c r="I827" s="34">
        <f t="shared" si="163"/>
        <v>0</v>
      </c>
      <c r="J827" s="34">
        <f t="shared" si="164"/>
        <v>0</v>
      </c>
      <c r="K827" s="34">
        <f t="shared" si="165"/>
        <v>0</v>
      </c>
      <c r="L827" s="34">
        <f t="shared" si="166"/>
        <v>0</v>
      </c>
      <c r="M827" s="34">
        <f t="shared" ca="1" si="171"/>
        <v>-3.8947859791571217E-3</v>
      </c>
      <c r="N827" s="34">
        <f t="shared" ca="1" si="167"/>
        <v>0</v>
      </c>
      <c r="O827" s="122">
        <f t="shared" ca="1" si="168"/>
        <v>0</v>
      </c>
      <c r="P827" s="34">
        <f t="shared" ca="1" si="169"/>
        <v>0</v>
      </c>
      <c r="Q827" s="34">
        <f t="shared" ca="1" si="170"/>
        <v>0</v>
      </c>
      <c r="R827" s="17">
        <f t="shared" ca="1" si="172"/>
        <v>3.8947859791571217E-3</v>
      </c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</row>
    <row r="828" spans="1:35" x14ac:dyDescent="0.2">
      <c r="A828" s="17"/>
      <c r="B828" s="17"/>
      <c r="C828" s="120"/>
      <c r="D828" s="121">
        <f t="shared" si="160"/>
        <v>0</v>
      </c>
      <c r="E828" s="121">
        <f t="shared" si="160"/>
        <v>0</v>
      </c>
      <c r="F828" s="34">
        <f t="shared" si="161"/>
        <v>0</v>
      </c>
      <c r="G828" s="34">
        <f t="shared" si="161"/>
        <v>0</v>
      </c>
      <c r="H828" s="34">
        <f t="shared" si="162"/>
        <v>0</v>
      </c>
      <c r="I828" s="34">
        <f t="shared" si="163"/>
        <v>0</v>
      </c>
      <c r="J828" s="34">
        <f t="shared" si="164"/>
        <v>0</v>
      </c>
      <c r="K828" s="34">
        <f t="shared" si="165"/>
        <v>0</v>
      </c>
      <c r="L828" s="34">
        <f t="shared" si="166"/>
        <v>0</v>
      </c>
      <c r="M828" s="34">
        <f t="shared" ca="1" si="171"/>
        <v>-3.8947859791571217E-3</v>
      </c>
      <c r="N828" s="34">
        <f t="shared" ca="1" si="167"/>
        <v>0</v>
      </c>
      <c r="O828" s="122">
        <f t="shared" ca="1" si="168"/>
        <v>0</v>
      </c>
      <c r="P828" s="34">
        <f t="shared" ca="1" si="169"/>
        <v>0</v>
      </c>
      <c r="Q828" s="34">
        <f t="shared" ca="1" si="170"/>
        <v>0</v>
      </c>
      <c r="R828" s="17">
        <f t="shared" ca="1" si="172"/>
        <v>3.8947859791571217E-3</v>
      </c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</row>
    <row r="829" spans="1:35" x14ac:dyDescent="0.2">
      <c r="A829" s="17"/>
      <c r="B829" s="17"/>
      <c r="C829" s="120"/>
      <c r="D829" s="121">
        <f t="shared" si="160"/>
        <v>0</v>
      </c>
      <c r="E829" s="121">
        <f t="shared" si="160"/>
        <v>0</v>
      </c>
      <c r="F829" s="34">
        <f t="shared" si="161"/>
        <v>0</v>
      </c>
      <c r="G829" s="34">
        <f t="shared" si="161"/>
        <v>0</v>
      </c>
      <c r="H829" s="34">
        <f t="shared" si="162"/>
        <v>0</v>
      </c>
      <c r="I829" s="34">
        <f t="shared" si="163"/>
        <v>0</v>
      </c>
      <c r="J829" s="34">
        <f t="shared" si="164"/>
        <v>0</v>
      </c>
      <c r="K829" s="34">
        <f t="shared" si="165"/>
        <v>0</v>
      </c>
      <c r="L829" s="34">
        <f t="shared" si="166"/>
        <v>0</v>
      </c>
      <c r="M829" s="34">
        <f t="shared" ca="1" si="171"/>
        <v>-3.8947859791571217E-3</v>
      </c>
      <c r="N829" s="34">
        <f t="shared" ca="1" si="167"/>
        <v>0</v>
      </c>
      <c r="O829" s="122">
        <f t="shared" ca="1" si="168"/>
        <v>0</v>
      </c>
      <c r="P829" s="34">
        <f t="shared" ca="1" si="169"/>
        <v>0</v>
      </c>
      <c r="Q829" s="34">
        <f t="shared" ca="1" si="170"/>
        <v>0</v>
      </c>
      <c r="R829" s="17">
        <f t="shared" ca="1" si="172"/>
        <v>3.8947859791571217E-3</v>
      </c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</row>
    <row r="830" spans="1:35" x14ac:dyDescent="0.2">
      <c r="A830" s="17"/>
      <c r="B830" s="17"/>
      <c r="C830" s="120"/>
      <c r="D830" s="121">
        <f t="shared" si="160"/>
        <v>0</v>
      </c>
      <c r="E830" s="121">
        <f t="shared" si="160"/>
        <v>0</v>
      </c>
      <c r="F830" s="34">
        <f t="shared" si="161"/>
        <v>0</v>
      </c>
      <c r="G830" s="34">
        <f t="shared" si="161"/>
        <v>0</v>
      </c>
      <c r="H830" s="34">
        <f t="shared" si="162"/>
        <v>0</v>
      </c>
      <c r="I830" s="34">
        <f t="shared" si="163"/>
        <v>0</v>
      </c>
      <c r="J830" s="34">
        <f t="shared" si="164"/>
        <v>0</v>
      </c>
      <c r="K830" s="34">
        <f t="shared" si="165"/>
        <v>0</v>
      </c>
      <c r="L830" s="34">
        <f t="shared" si="166"/>
        <v>0</v>
      </c>
      <c r="M830" s="34">
        <f t="shared" ca="1" si="171"/>
        <v>-3.8947859791571217E-3</v>
      </c>
      <c r="N830" s="34">
        <f t="shared" ca="1" si="167"/>
        <v>0</v>
      </c>
      <c r="O830" s="122">
        <f t="shared" ca="1" si="168"/>
        <v>0</v>
      </c>
      <c r="P830" s="34">
        <f t="shared" ca="1" si="169"/>
        <v>0</v>
      </c>
      <c r="Q830" s="34">
        <f t="shared" ca="1" si="170"/>
        <v>0</v>
      </c>
      <c r="R830" s="17">
        <f t="shared" ca="1" si="172"/>
        <v>3.8947859791571217E-3</v>
      </c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</row>
    <row r="831" spans="1:35" x14ac:dyDescent="0.2">
      <c r="A831" s="17"/>
      <c r="B831" s="17"/>
      <c r="C831" s="120"/>
      <c r="D831" s="121">
        <f t="shared" si="160"/>
        <v>0</v>
      </c>
      <c r="E831" s="121">
        <f t="shared" si="160"/>
        <v>0</v>
      </c>
      <c r="F831" s="34">
        <f t="shared" si="161"/>
        <v>0</v>
      </c>
      <c r="G831" s="34">
        <f t="shared" si="161"/>
        <v>0</v>
      </c>
      <c r="H831" s="34">
        <f t="shared" si="162"/>
        <v>0</v>
      </c>
      <c r="I831" s="34">
        <f t="shared" si="163"/>
        <v>0</v>
      </c>
      <c r="J831" s="34">
        <f t="shared" si="164"/>
        <v>0</v>
      </c>
      <c r="K831" s="34">
        <f t="shared" si="165"/>
        <v>0</v>
      </c>
      <c r="L831" s="34">
        <f t="shared" si="166"/>
        <v>0</v>
      </c>
      <c r="M831" s="34">
        <f t="shared" ca="1" si="171"/>
        <v>-3.8947859791571217E-3</v>
      </c>
      <c r="N831" s="34">
        <f t="shared" ca="1" si="167"/>
        <v>0</v>
      </c>
      <c r="O831" s="122">
        <f t="shared" ca="1" si="168"/>
        <v>0</v>
      </c>
      <c r="P831" s="34">
        <f t="shared" ca="1" si="169"/>
        <v>0</v>
      </c>
      <c r="Q831" s="34">
        <f t="shared" ca="1" si="170"/>
        <v>0</v>
      </c>
      <c r="R831" s="17">
        <f t="shared" ca="1" si="172"/>
        <v>3.8947859791571217E-3</v>
      </c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</row>
    <row r="832" spans="1:35" x14ac:dyDescent="0.2">
      <c r="A832" s="17"/>
      <c r="B832" s="17"/>
      <c r="C832" s="120"/>
      <c r="D832" s="121">
        <f t="shared" si="160"/>
        <v>0</v>
      </c>
      <c r="E832" s="121">
        <f t="shared" si="160"/>
        <v>0</v>
      </c>
      <c r="F832" s="34">
        <f t="shared" si="161"/>
        <v>0</v>
      </c>
      <c r="G832" s="34">
        <f t="shared" si="161"/>
        <v>0</v>
      </c>
      <c r="H832" s="34">
        <f t="shared" si="162"/>
        <v>0</v>
      </c>
      <c r="I832" s="34">
        <f t="shared" si="163"/>
        <v>0</v>
      </c>
      <c r="J832" s="34">
        <f t="shared" si="164"/>
        <v>0</v>
      </c>
      <c r="K832" s="34">
        <f t="shared" si="165"/>
        <v>0</v>
      </c>
      <c r="L832" s="34">
        <f t="shared" si="166"/>
        <v>0</v>
      </c>
      <c r="M832" s="34">
        <f t="shared" ca="1" si="171"/>
        <v>-3.8947859791571217E-3</v>
      </c>
      <c r="N832" s="34">
        <f t="shared" ca="1" si="167"/>
        <v>0</v>
      </c>
      <c r="O832" s="122">
        <f t="shared" ca="1" si="168"/>
        <v>0</v>
      </c>
      <c r="P832" s="34">
        <f t="shared" ca="1" si="169"/>
        <v>0</v>
      </c>
      <c r="Q832" s="34">
        <f t="shared" ca="1" si="170"/>
        <v>0</v>
      </c>
      <c r="R832" s="17">
        <f t="shared" ca="1" si="172"/>
        <v>3.8947859791571217E-3</v>
      </c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</row>
    <row r="833" spans="1:35" x14ac:dyDescent="0.2">
      <c r="A833" s="17"/>
      <c r="B833" s="17"/>
      <c r="C833" s="120"/>
      <c r="D833" s="121">
        <f t="shared" si="160"/>
        <v>0</v>
      </c>
      <c r="E833" s="121">
        <f t="shared" si="160"/>
        <v>0</v>
      </c>
      <c r="F833" s="34">
        <f t="shared" si="161"/>
        <v>0</v>
      </c>
      <c r="G833" s="34">
        <f t="shared" si="161"/>
        <v>0</v>
      </c>
      <c r="H833" s="34">
        <f t="shared" si="162"/>
        <v>0</v>
      </c>
      <c r="I833" s="34">
        <f t="shared" si="163"/>
        <v>0</v>
      </c>
      <c r="J833" s="34">
        <f t="shared" si="164"/>
        <v>0</v>
      </c>
      <c r="K833" s="34">
        <f t="shared" si="165"/>
        <v>0</v>
      </c>
      <c r="L833" s="34">
        <f t="shared" si="166"/>
        <v>0</v>
      </c>
      <c r="M833" s="34">
        <f t="shared" ca="1" si="171"/>
        <v>-3.8947859791571217E-3</v>
      </c>
      <c r="N833" s="34">
        <f t="shared" ca="1" si="167"/>
        <v>0</v>
      </c>
      <c r="O833" s="122">
        <f t="shared" ca="1" si="168"/>
        <v>0</v>
      </c>
      <c r="P833" s="34">
        <f t="shared" ca="1" si="169"/>
        <v>0</v>
      </c>
      <c r="Q833" s="34">
        <f t="shared" ca="1" si="170"/>
        <v>0</v>
      </c>
      <c r="R833" s="17">
        <f t="shared" ca="1" si="172"/>
        <v>3.8947859791571217E-3</v>
      </c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</row>
    <row r="834" spans="1:35" x14ac:dyDescent="0.2">
      <c r="A834" s="17"/>
      <c r="B834" s="17"/>
      <c r="C834" s="120"/>
      <c r="D834" s="121">
        <f t="shared" si="160"/>
        <v>0</v>
      </c>
      <c r="E834" s="121">
        <f t="shared" si="160"/>
        <v>0</v>
      </c>
      <c r="F834" s="34">
        <f t="shared" si="161"/>
        <v>0</v>
      </c>
      <c r="G834" s="34">
        <f t="shared" si="161"/>
        <v>0</v>
      </c>
      <c r="H834" s="34">
        <f t="shared" si="162"/>
        <v>0</v>
      </c>
      <c r="I834" s="34">
        <f t="shared" si="163"/>
        <v>0</v>
      </c>
      <c r="J834" s="34">
        <f t="shared" si="164"/>
        <v>0</v>
      </c>
      <c r="K834" s="34">
        <f t="shared" si="165"/>
        <v>0</v>
      </c>
      <c r="L834" s="34">
        <f t="shared" si="166"/>
        <v>0</v>
      </c>
      <c r="M834" s="34">
        <f t="shared" ca="1" si="171"/>
        <v>-3.8947859791571217E-3</v>
      </c>
      <c r="N834" s="34">
        <f t="shared" ca="1" si="167"/>
        <v>0</v>
      </c>
      <c r="O834" s="122">
        <f t="shared" ca="1" si="168"/>
        <v>0</v>
      </c>
      <c r="P834" s="34">
        <f t="shared" ca="1" si="169"/>
        <v>0</v>
      </c>
      <c r="Q834" s="34">
        <f t="shared" ca="1" si="170"/>
        <v>0</v>
      </c>
      <c r="R834" s="17">
        <f t="shared" ca="1" si="172"/>
        <v>3.8947859791571217E-3</v>
      </c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</row>
    <row r="835" spans="1:35" x14ac:dyDescent="0.2">
      <c r="A835" s="17"/>
      <c r="B835" s="17"/>
      <c r="C835" s="120"/>
      <c r="D835" s="121">
        <f t="shared" si="160"/>
        <v>0</v>
      </c>
      <c r="E835" s="121">
        <f t="shared" si="160"/>
        <v>0</v>
      </c>
      <c r="F835" s="34">
        <f t="shared" si="161"/>
        <v>0</v>
      </c>
      <c r="G835" s="34">
        <f t="shared" si="161"/>
        <v>0</v>
      </c>
      <c r="H835" s="34">
        <f t="shared" si="162"/>
        <v>0</v>
      </c>
      <c r="I835" s="34">
        <f t="shared" si="163"/>
        <v>0</v>
      </c>
      <c r="J835" s="34">
        <f t="shared" si="164"/>
        <v>0</v>
      </c>
      <c r="K835" s="34">
        <f t="shared" si="165"/>
        <v>0</v>
      </c>
      <c r="L835" s="34">
        <f t="shared" si="166"/>
        <v>0</v>
      </c>
      <c r="M835" s="34">
        <f t="shared" ca="1" si="171"/>
        <v>-3.8947859791571217E-3</v>
      </c>
      <c r="N835" s="34">
        <f t="shared" ca="1" si="167"/>
        <v>0</v>
      </c>
      <c r="O835" s="122">
        <f t="shared" ca="1" si="168"/>
        <v>0</v>
      </c>
      <c r="P835" s="34">
        <f t="shared" ca="1" si="169"/>
        <v>0</v>
      </c>
      <c r="Q835" s="34">
        <f t="shared" ca="1" si="170"/>
        <v>0</v>
      </c>
      <c r="R835" s="17">
        <f t="shared" ca="1" si="172"/>
        <v>3.8947859791571217E-3</v>
      </c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</row>
    <row r="836" spans="1:35" x14ac:dyDescent="0.2">
      <c r="A836" s="17"/>
      <c r="B836" s="17"/>
      <c r="C836" s="120"/>
      <c r="D836" s="121">
        <f t="shared" si="160"/>
        <v>0</v>
      </c>
      <c r="E836" s="121">
        <f t="shared" si="160"/>
        <v>0</v>
      </c>
      <c r="F836" s="34">
        <f t="shared" si="161"/>
        <v>0</v>
      </c>
      <c r="G836" s="34">
        <f t="shared" si="161"/>
        <v>0</v>
      </c>
      <c r="H836" s="34">
        <f t="shared" si="162"/>
        <v>0</v>
      </c>
      <c r="I836" s="34">
        <f t="shared" si="163"/>
        <v>0</v>
      </c>
      <c r="J836" s="34">
        <f t="shared" si="164"/>
        <v>0</v>
      </c>
      <c r="K836" s="34">
        <f t="shared" si="165"/>
        <v>0</v>
      </c>
      <c r="L836" s="34">
        <f t="shared" si="166"/>
        <v>0</v>
      </c>
      <c r="M836" s="34">
        <f t="shared" ca="1" si="171"/>
        <v>-3.8947859791571217E-3</v>
      </c>
      <c r="N836" s="34">
        <f t="shared" ca="1" si="167"/>
        <v>0</v>
      </c>
      <c r="O836" s="122">
        <f t="shared" ca="1" si="168"/>
        <v>0</v>
      </c>
      <c r="P836" s="34">
        <f t="shared" ca="1" si="169"/>
        <v>0</v>
      </c>
      <c r="Q836" s="34">
        <f t="shared" ca="1" si="170"/>
        <v>0</v>
      </c>
      <c r="R836" s="17">
        <f t="shared" ca="1" si="172"/>
        <v>3.8947859791571217E-3</v>
      </c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</row>
    <row r="837" spans="1:35" x14ac:dyDescent="0.2">
      <c r="A837" s="17"/>
      <c r="B837" s="17"/>
      <c r="C837" s="120"/>
      <c r="D837" s="121">
        <f t="shared" si="160"/>
        <v>0</v>
      </c>
      <c r="E837" s="121">
        <f t="shared" si="160"/>
        <v>0</v>
      </c>
      <c r="F837" s="34">
        <f t="shared" si="161"/>
        <v>0</v>
      </c>
      <c r="G837" s="34">
        <f t="shared" si="161"/>
        <v>0</v>
      </c>
      <c r="H837" s="34">
        <f t="shared" si="162"/>
        <v>0</v>
      </c>
      <c r="I837" s="34">
        <f t="shared" si="163"/>
        <v>0</v>
      </c>
      <c r="J837" s="34">
        <f t="shared" si="164"/>
        <v>0</v>
      </c>
      <c r="K837" s="34">
        <f t="shared" si="165"/>
        <v>0</v>
      </c>
      <c r="L837" s="34">
        <f t="shared" si="166"/>
        <v>0</v>
      </c>
      <c r="M837" s="34">
        <f t="shared" ca="1" si="171"/>
        <v>-3.8947859791571217E-3</v>
      </c>
      <c r="N837" s="34">
        <f t="shared" ca="1" si="167"/>
        <v>0</v>
      </c>
      <c r="O837" s="122">
        <f t="shared" ca="1" si="168"/>
        <v>0</v>
      </c>
      <c r="P837" s="34">
        <f t="shared" ca="1" si="169"/>
        <v>0</v>
      </c>
      <c r="Q837" s="34">
        <f t="shared" ca="1" si="170"/>
        <v>0</v>
      </c>
      <c r="R837" s="17">
        <f t="shared" ca="1" si="172"/>
        <v>3.8947859791571217E-3</v>
      </c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</row>
    <row r="838" spans="1:35" x14ac:dyDescent="0.2">
      <c r="A838" s="17"/>
      <c r="B838" s="17"/>
      <c r="C838" s="120"/>
      <c r="D838" s="121">
        <f t="shared" si="160"/>
        <v>0</v>
      </c>
      <c r="E838" s="121">
        <f t="shared" si="160"/>
        <v>0</v>
      </c>
      <c r="F838" s="34">
        <f t="shared" si="161"/>
        <v>0</v>
      </c>
      <c r="G838" s="34">
        <f t="shared" si="161"/>
        <v>0</v>
      </c>
      <c r="H838" s="34">
        <f t="shared" si="162"/>
        <v>0</v>
      </c>
      <c r="I838" s="34">
        <f t="shared" si="163"/>
        <v>0</v>
      </c>
      <c r="J838" s="34">
        <f t="shared" si="164"/>
        <v>0</v>
      </c>
      <c r="K838" s="34">
        <f t="shared" si="165"/>
        <v>0</v>
      </c>
      <c r="L838" s="34">
        <f t="shared" si="166"/>
        <v>0</v>
      </c>
      <c r="M838" s="34">
        <f t="shared" ca="1" si="171"/>
        <v>-3.8947859791571217E-3</v>
      </c>
      <c r="N838" s="34">
        <f t="shared" ca="1" si="167"/>
        <v>0</v>
      </c>
      <c r="O838" s="122">
        <f t="shared" ca="1" si="168"/>
        <v>0</v>
      </c>
      <c r="P838" s="34">
        <f t="shared" ca="1" si="169"/>
        <v>0</v>
      </c>
      <c r="Q838" s="34">
        <f t="shared" ca="1" si="170"/>
        <v>0</v>
      </c>
      <c r="R838" s="17">
        <f t="shared" ca="1" si="172"/>
        <v>3.8947859791571217E-3</v>
      </c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</row>
    <row r="839" spans="1:35" x14ac:dyDescent="0.2">
      <c r="A839" s="17"/>
      <c r="B839" s="17"/>
      <c r="C839" s="120"/>
      <c r="D839" s="121">
        <f t="shared" si="160"/>
        <v>0</v>
      </c>
      <c r="E839" s="121">
        <f t="shared" si="160"/>
        <v>0</v>
      </c>
      <c r="F839" s="34">
        <f t="shared" si="161"/>
        <v>0</v>
      </c>
      <c r="G839" s="34">
        <f t="shared" si="161"/>
        <v>0</v>
      </c>
      <c r="H839" s="34">
        <f t="shared" si="162"/>
        <v>0</v>
      </c>
      <c r="I839" s="34">
        <f t="shared" si="163"/>
        <v>0</v>
      </c>
      <c r="J839" s="34">
        <f t="shared" si="164"/>
        <v>0</v>
      </c>
      <c r="K839" s="34">
        <f t="shared" si="165"/>
        <v>0</v>
      </c>
      <c r="L839" s="34">
        <f t="shared" si="166"/>
        <v>0</v>
      </c>
      <c r="M839" s="34">
        <f t="shared" ca="1" si="171"/>
        <v>-3.8947859791571217E-3</v>
      </c>
      <c r="N839" s="34">
        <f t="shared" ca="1" si="167"/>
        <v>0</v>
      </c>
      <c r="O839" s="122">
        <f t="shared" ca="1" si="168"/>
        <v>0</v>
      </c>
      <c r="P839" s="34">
        <f t="shared" ca="1" si="169"/>
        <v>0</v>
      </c>
      <c r="Q839" s="34">
        <f t="shared" ca="1" si="170"/>
        <v>0</v>
      </c>
      <c r="R839" s="17">
        <f t="shared" ca="1" si="172"/>
        <v>3.8947859791571217E-3</v>
      </c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</row>
    <row r="840" spans="1:35" x14ac:dyDescent="0.2">
      <c r="A840" s="17"/>
      <c r="B840" s="17"/>
      <c r="C840" s="120"/>
      <c r="D840" s="121">
        <f t="shared" si="160"/>
        <v>0</v>
      </c>
      <c r="E840" s="121">
        <f t="shared" si="160"/>
        <v>0</v>
      </c>
      <c r="F840" s="34">
        <f t="shared" si="161"/>
        <v>0</v>
      </c>
      <c r="G840" s="34">
        <f t="shared" si="161"/>
        <v>0</v>
      </c>
      <c r="H840" s="34">
        <f t="shared" si="162"/>
        <v>0</v>
      </c>
      <c r="I840" s="34">
        <f t="shared" si="163"/>
        <v>0</v>
      </c>
      <c r="J840" s="34">
        <f t="shared" si="164"/>
        <v>0</v>
      </c>
      <c r="K840" s="34">
        <f t="shared" si="165"/>
        <v>0</v>
      </c>
      <c r="L840" s="34">
        <f t="shared" si="166"/>
        <v>0</v>
      </c>
      <c r="M840" s="34">
        <f t="shared" ca="1" si="171"/>
        <v>-3.8947859791571217E-3</v>
      </c>
      <c r="N840" s="34">
        <f t="shared" ca="1" si="167"/>
        <v>0</v>
      </c>
      <c r="O840" s="122">
        <f t="shared" ca="1" si="168"/>
        <v>0</v>
      </c>
      <c r="P840" s="34">
        <f t="shared" ca="1" si="169"/>
        <v>0</v>
      </c>
      <c r="Q840" s="34">
        <f t="shared" ca="1" si="170"/>
        <v>0</v>
      </c>
      <c r="R840" s="17">
        <f t="shared" ca="1" si="172"/>
        <v>3.8947859791571217E-3</v>
      </c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</row>
    <row r="841" spans="1:35" x14ac:dyDescent="0.2">
      <c r="A841" s="17"/>
      <c r="B841" s="17"/>
      <c r="C841" s="120"/>
      <c r="D841" s="121">
        <f t="shared" si="160"/>
        <v>0</v>
      </c>
      <c r="E841" s="121">
        <f t="shared" si="160"/>
        <v>0</v>
      </c>
      <c r="F841" s="34">
        <f t="shared" si="161"/>
        <v>0</v>
      </c>
      <c r="G841" s="34">
        <f t="shared" si="161"/>
        <v>0</v>
      </c>
      <c r="H841" s="34">
        <f t="shared" si="162"/>
        <v>0</v>
      </c>
      <c r="I841" s="34">
        <f t="shared" si="163"/>
        <v>0</v>
      </c>
      <c r="J841" s="34">
        <f t="shared" si="164"/>
        <v>0</v>
      </c>
      <c r="K841" s="34">
        <f t="shared" si="165"/>
        <v>0</v>
      </c>
      <c r="L841" s="34">
        <f t="shared" si="166"/>
        <v>0</v>
      </c>
      <c r="M841" s="34">
        <f t="shared" ca="1" si="171"/>
        <v>-3.8947859791571217E-3</v>
      </c>
      <c r="N841" s="34">
        <f t="shared" ca="1" si="167"/>
        <v>0</v>
      </c>
      <c r="O841" s="122">
        <f t="shared" ca="1" si="168"/>
        <v>0</v>
      </c>
      <c r="P841" s="34">
        <f t="shared" ca="1" si="169"/>
        <v>0</v>
      </c>
      <c r="Q841" s="34">
        <f t="shared" ca="1" si="170"/>
        <v>0</v>
      </c>
      <c r="R841" s="17">
        <f t="shared" ca="1" si="172"/>
        <v>3.8947859791571217E-3</v>
      </c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</row>
    <row r="842" spans="1:35" x14ac:dyDescent="0.2">
      <c r="A842" s="17"/>
      <c r="B842" s="17"/>
      <c r="C842" s="120"/>
      <c r="D842" s="121">
        <f t="shared" si="160"/>
        <v>0</v>
      </c>
      <c r="E842" s="121">
        <f t="shared" si="160"/>
        <v>0</v>
      </c>
      <c r="F842" s="34">
        <f t="shared" si="161"/>
        <v>0</v>
      </c>
      <c r="G842" s="34">
        <f t="shared" si="161"/>
        <v>0</v>
      </c>
      <c r="H842" s="34">
        <f t="shared" si="162"/>
        <v>0</v>
      </c>
      <c r="I842" s="34">
        <f t="shared" si="163"/>
        <v>0</v>
      </c>
      <c r="J842" s="34">
        <f t="shared" si="164"/>
        <v>0</v>
      </c>
      <c r="K842" s="34">
        <f t="shared" si="165"/>
        <v>0</v>
      </c>
      <c r="L842" s="34">
        <f t="shared" si="166"/>
        <v>0</v>
      </c>
      <c r="M842" s="34">
        <f t="shared" ca="1" si="171"/>
        <v>-3.8947859791571217E-3</v>
      </c>
      <c r="N842" s="34">
        <f t="shared" ca="1" si="167"/>
        <v>0</v>
      </c>
      <c r="O842" s="122">
        <f t="shared" ca="1" si="168"/>
        <v>0</v>
      </c>
      <c r="P842" s="34">
        <f t="shared" ca="1" si="169"/>
        <v>0</v>
      </c>
      <c r="Q842" s="34">
        <f t="shared" ca="1" si="170"/>
        <v>0</v>
      </c>
      <c r="R842" s="17">
        <f t="shared" ca="1" si="172"/>
        <v>3.8947859791571217E-3</v>
      </c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</row>
    <row r="843" spans="1:35" x14ac:dyDescent="0.2">
      <c r="A843" s="17"/>
      <c r="B843" s="17"/>
      <c r="C843" s="120"/>
      <c r="D843" s="121">
        <f t="shared" si="160"/>
        <v>0</v>
      </c>
      <c r="E843" s="121">
        <f t="shared" si="160"/>
        <v>0</v>
      </c>
      <c r="F843" s="34">
        <f t="shared" si="161"/>
        <v>0</v>
      </c>
      <c r="G843" s="34">
        <f t="shared" si="161"/>
        <v>0</v>
      </c>
      <c r="H843" s="34">
        <f t="shared" si="162"/>
        <v>0</v>
      </c>
      <c r="I843" s="34">
        <f t="shared" si="163"/>
        <v>0</v>
      </c>
      <c r="J843" s="34">
        <f t="shared" si="164"/>
        <v>0</v>
      </c>
      <c r="K843" s="34">
        <f t="shared" si="165"/>
        <v>0</v>
      </c>
      <c r="L843" s="34">
        <f t="shared" si="166"/>
        <v>0</v>
      </c>
      <c r="M843" s="34">
        <f t="shared" ca="1" si="171"/>
        <v>-3.8947859791571217E-3</v>
      </c>
      <c r="N843" s="34">
        <f t="shared" ca="1" si="167"/>
        <v>0</v>
      </c>
      <c r="O843" s="122">
        <f t="shared" ca="1" si="168"/>
        <v>0</v>
      </c>
      <c r="P843" s="34">
        <f t="shared" ca="1" si="169"/>
        <v>0</v>
      </c>
      <c r="Q843" s="34">
        <f t="shared" ca="1" si="170"/>
        <v>0</v>
      </c>
      <c r="R843" s="17">
        <f t="shared" ca="1" si="172"/>
        <v>3.8947859791571217E-3</v>
      </c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</row>
    <row r="844" spans="1:35" x14ac:dyDescent="0.2">
      <c r="A844" s="17"/>
      <c r="B844" s="17"/>
      <c r="C844" s="120"/>
      <c r="D844" s="121">
        <f t="shared" si="160"/>
        <v>0</v>
      </c>
      <c r="E844" s="121">
        <f t="shared" si="160"/>
        <v>0</v>
      </c>
      <c r="F844" s="34">
        <f t="shared" si="161"/>
        <v>0</v>
      </c>
      <c r="G844" s="34">
        <f t="shared" si="161"/>
        <v>0</v>
      </c>
      <c r="H844" s="34">
        <f t="shared" si="162"/>
        <v>0</v>
      </c>
      <c r="I844" s="34">
        <f t="shared" si="163"/>
        <v>0</v>
      </c>
      <c r="J844" s="34">
        <f t="shared" si="164"/>
        <v>0</v>
      </c>
      <c r="K844" s="34">
        <f t="shared" si="165"/>
        <v>0</v>
      </c>
      <c r="L844" s="34">
        <f t="shared" si="166"/>
        <v>0</v>
      </c>
      <c r="M844" s="34">
        <f t="shared" ca="1" si="171"/>
        <v>-3.8947859791571217E-3</v>
      </c>
      <c r="N844" s="34">
        <f t="shared" ca="1" si="167"/>
        <v>0</v>
      </c>
      <c r="O844" s="122">
        <f t="shared" ca="1" si="168"/>
        <v>0</v>
      </c>
      <c r="P844" s="34">
        <f t="shared" ca="1" si="169"/>
        <v>0</v>
      </c>
      <c r="Q844" s="34">
        <f t="shared" ca="1" si="170"/>
        <v>0</v>
      </c>
      <c r="R844" s="17">
        <f t="shared" ca="1" si="172"/>
        <v>3.8947859791571217E-3</v>
      </c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</row>
    <row r="845" spans="1:35" x14ac:dyDescent="0.2">
      <c r="A845" s="17"/>
      <c r="B845" s="17"/>
      <c r="C845" s="120"/>
      <c r="D845" s="121">
        <f t="shared" si="160"/>
        <v>0</v>
      </c>
      <c r="E845" s="121">
        <f t="shared" si="160"/>
        <v>0</v>
      </c>
      <c r="F845" s="34">
        <f t="shared" si="161"/>
        <v>0</v>
      </c>
      <c r="G845" s="34">
        <f t="shared" si="161"/>
        <v>0</v>
      </c>
      <c r="H845" s="34">
        <f t="shared" si="162"/>
        <v>0</v>
      </c>
      <c r="I845" s="34">
        <f t="shared" si="163"/>
        <v>0</v>
      </c>
      <c r="J845" s="34">
        <f t="shared" si="164"/>
        <v>0</v>
      </c>
      <c r="K845" s="34">
        <f t="shared" si="165"/>
        <v>0</v>
      </c>
      <c r="L845" s="34">
        <f t="shared" si="166"/>
        <v>0</v>
      </c>
      <c r="M845" s="34">
        <f t="shared" ca="1" si="171"/>
        <v>-3.8947859791571217E-3</v>
      </c>
      <c r="N845" s="34">
        <f t="shared" ca="1" si="167"/>
        <v>0</v>
      </c>
      <c r="O845" s="122">
        <f t="shared" ca="1" si="168"/>
        <v>0</v>
      </c>
      <c r="P845" s="34">
        <f t="shared" ca="1" si="169"/>
        <v>0</v>
      </c>
      <c r="Q845" s="34">
        <f t="shared" ca="1" si="170"/>
        <v>0</v>
      </c>
      <c r="R845" s="17">
        <f t="shared" ca="1" si="172"/>
        <v>3.8947859791571217E-3</v>
      </c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</row>
    <row r="846" spans="1:35" x14ac:dyDescent="0.2">
      <c r="A846" s="17"/>
      <c r="B846" s="17"/>
      <c r="C846" s="120"/>
      <c r="D846" s="121">
        <f t="shared" ref="D846:E909" si="173">A846/A$18</f>
        <v>0</v>
      </c>
      <c r="E846" s="121">
        <f t="shared" si="173"/>
        <v>0</v>
      </c>
      <c r="F846" s="34">
        <f t="shared" ref="F846:G909" si="174">$C846*D846</f>
        <v>0</v>
      </c>
      <c r="G846" s="34">
        <f t="shared" si="174"/>
        <v>0</v>
      </c>
      <c r="H846" s="34">
        <f t="shared" si="162"/>
        <v>0</v>
      </c>
      <c r="I846" s="34">
        <f t="shared" si="163"/>
        <v>0</v>
      </c>
      <c r="J846" s="34">
        <f t="shared" si="164"/>
        <v>0</v>
      </c>
      <c r="K846" s="34">
        <f t="shared" si="165"/>
        <v>0</v>
      </c>
      <c r="L846" s="34">
        <f t="shared" si="166"/>
        <v>0</v>
      </c>
      <c r="M846" s="34">
        <f t="shared" ca="1" si="171"/>
        <v>-3.8947859791571217E-3</v>
      </c>
      <c r="N846" s="34">
        <f t="shared" ca="1" si="167"/>
        <v>0</v>
      </c>
      <c r="O846" s="122">
        <f t="shared" ca="1" si="168"/>
        <v>0</v>
      </c>
      <c r="P846" s="34">
        <f t="shared" ca="1" si="169"/>
        <v>0</v>
      </c>
      <c r="Q846" s="34">
        <f t="shared" ca="1" si="170"/>
        <v>0</v>
      </c>
      <c r="R846" s="17">
        <f t="shared" ca="1" si="172"/>
        <v>3.8947859791571217E-3</v>
      </c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</row>
    <row r="847" spans="1:35" x14ac:dyDescent="0.2">
      <c r="A847" s="17"/>
      <c r="B847" s="17"/>
      <c r="C847" s="120"/>
      <c r="D847" s="121">
        <f t="shared" si="173"/>
        <v>0</v>
      </c>
      <c r="E847" s="121">
        <f t="shared" si="173"/>
        <v>0</v>
      </c>
      <c r="F847" s="34">
        <f t="shared" si="174"/>
        <v>0</v>
      </c>
      <c r="G847" s="34">
        <f t="shared" si="174"/>
        <v>0</v>
      </c>
      <c r="H847" s="34">
        <f t="shared" ref="H847:H910" si="175">C847*D847*D847</f>
        <v>0</v>
      </c>
      <c r="I847" s="34">
        <f t="shared" ref="I847:I910" si="176">C847*D847*D847*D847</f>
        <v>0</v>
      </c>
      <c r="J847" s="34">
        <f t="shared" ref="J847:J910" si="177">C847*D847*D847*D847*D847</f>
        <v>0</v>
      </c>
      <c r="K847" s="34">
        <f t="shared" ref="K847:K910" si="178">C847*E847*D847</f>
        <v>0</v>
      </c>
      <c r="L847" s="34">
        <f t="shared" ref="L847:L910" si="179">C847*E847*D847*D847</f>
        <v>0</v>
      </c>
      <c r="M847" s="34">
        <f t="shared" ca="1" si="171"/>
        <v>-3.8947859791571217E-3</v>
      </c>
      <c r="N847" s="34">
        <f t="shared" ref="N847:N910" ca="1" si="180">C847*(M847-E847)^2</f>
        <v>0</v>
      </c>
      <c r="O847" s="122">
        <f t="shared" ref="O847:O910" ca="1" si="181">(C847*O$1-O$2*F847+O$3*H847)^2</f>
        <v>0</v>
      </c>
      <c r="P847" s="34">
        <f t="shared" ref="P847:P910" ca="1" si="182">(-C847*O$2+O$4*F847-O$5*H847)^2</f>
        <v>0</v>
      </c>
      <c r="Q847" s="34">
        <f t="shared" ref="Q847:Q910" ca="1" si="183">+(C847*O$3-F847*O$5+H847*O$6)^2</f>
        <v>0</v>
      </c>
      <c r="R847" s="17">
        <f t="shared" ca="1" si="172"/>
        <v>3.8947859791571217E-3</v>
      </c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</row>
    <row r="848" spans="1:35" x14ac:dyDescent="0.2">
      <c r="A848" s="17"/>
      <c r="B848" s="17"/>
      <c r="C848" s="120"/>
      <c r="D848" s="121">
        <f t="shared" si="173"/>
        <v>0</v>
      </c>
      <c r="E848" s="121">
        <f t="shared" si="173"/>
        <v>0</v>
      </c>
      <c r="F848" s="34">
        <f t="shared" si="174"/>
        <v>0</v>
      </c>
      <c r="G848" s="34">
        <f t="shared" si="174"/>
        <v>0</v>
      </c>
      <c r="H848" s="34">
        <f t="shared" si="175"/>
        <v>0</v>
      </c>
      <c r="I848" s="34">
        <f t="shared" si="176"/>
        <v>0</v>
      </c>
      <c r="J848" s="34">
        <f t="shared" si="177"/>
        <v>0</v>
      </c>
      <c r="K848" s="34">
        <f t="shared" si="178"/>
        <v>0</v>
      </c>
      <c r="L848" s="34">
        <f t="shared" si="179"/>
        <v>0</v>
      </c>
      <c r="M848" s="34">
        <f t="shared" ca="1" si="171"/>
        <v>-3.8947859791571217E-3</v>
      </c>
      <c r="N848" s="34">
        <f t="shared" ca="1" si="180"/>
        <v>0</v>
      </c>
      <c r="O848" s="122">
        <f t="shared" ca="1" si="181"/>
        <v>0</v>
      </c>
      <c r="P848" s="34">
        <f t="shared" ca="1" si="182"/>
        <v>0</v>
      </c>
      <c r="Q848" s="34">
        <f t="shared" ca="1" si="183"/>
        <v>0</v>
      </c>
      <c r="R848" s="17">
        <f t="shared" ca="1" si="172"/>
        <v>3.8947859791571217E-3</v>
      </c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</row>
    <row r="849" spans="1:35" x14ac:dyDescent="0.2">
      <c r="A849" s="17"/>
      <c r="B849" s="17"/>
      <c r="C849" s="120"/>
      <c r="D849" s="121">
        <f t="shared" si="173"/>
        <v>0</v>
      </c>
      <c r="E849" s="121">
        <f t="shared" si="173"/>
        <v>0</v>
      </c>
      <c r="F849" s="34">
        <f t="shared" si="174"/>
        <v>0</v>
      </c>
      <c r="G849" s="34">
        <f t="shared" si="174"/>
        <v>0</v>
      </c>
      <c r="H849" s="34">
        <f t="shared" si="175"/>
        <v>0</v>
      </c>
      <c r="I849" s="34">
        <f t="shared" si="176"/>
        <v>0</v>
      </c>
      <c r="J849" s="34">
        <f t="shared" si="177"/>
        <v>0</v>
      </c>
      <c r="K849" s="34">
        <f t="shared" si="178"/>
        <v>0</v>
      </c>
      <c r="L849" s="34">
        <f t="shared" si="179"/>
        <v>0</v>
      </c>
      <c r="M849" s="34">
        <f t="shared" ca="1" si="171"/>
        <v>-3.8947859791571217E-3</v>
      </c>
      <c r="N849" s="34">
        <f t="shared" ca="1" si="180"/>
        <v>0</v>
      </c>
      <c r="O849" s="122">
        <f t="shared" ca="1" si="181"/>
        <v>0</v>
      </c>
      <c r="P849" s="34">
        <f t="shared" ca="1" si="182"/>
        <v>0</v>
      </c>
      <c r="Q849" s="34">
        <f t="shared" ca="1" si="183"/>
        <v>0</v>
      </c>
      <c r="R849" s="17">
        <f t="shared" ca="1" si="172"/>
        <v>3.8947859791571217E-3</v>
      </c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</row>
    <row r="850" spans="1:35" x14ac:dyDescent="0.2">
      <c r="A850" s="17"/>
      <c r="B850" s="17"/>
      <c r="C850" s="120"/>
      <c r="D850" s="121">
        <f t="shared" si="173"/>
        <v>0</v>
      </c>
      <c r="E850" s="121">
        <f t="shared" si="173"/>
        <v>0</v>
      </c>
      <c r="F850" s="34">
        <f t="shared" si="174"/>
        <v>0</v>
      </c>
      <c r="G850" s="34">
        <f t="shared" si="174"/>
        <v>0</v>
      </c>
      <c r="H850" s="34">
        <f t="shared" si="175"/>
        <v>0</v>
      </c>
      <c r="I850" s="34">
        <f t="shared" si="176"/>
        <v>0</v>
      </c>
      <c r="J850" s="34">
        <f t="shared" si="177"/>
        <v>0</v>
      </c>
      <c r="K850" s="34">
        <f t="shared" si="178"/>
        <v>0</v>
      </c>
      <c r="L850" s="34">
        <f t="shared" si="179"/>
        <v>0</v>
      </c>
      <c r="M850" s="34">
        <f t="shared" ca="1" si="171"/>
        <v>-3.8947859791571217E-3</v>
      </c>
      <c r="N850" s="34">
        <f t="shared" ca="1" si="180"/>
        <v>0</v>
      </c>
      <c r="O850" s="122">
        <f t="shared" ca="1" si="181"/>
        <v>0</v>
      </c>
      <c r="P850" s="34">
        <f t="shared" ca="1" si="182"/>
        <v>0</v>
      </c>
      <c r="Q850" s="34">
        <f t="shared" ca="1" si="183"/>
        <v>0</v>
      </c>
      <c r="R850" s="17">
        <f t="shared" ca="1" si="172"/>
        <v>3.8947859791571217E-3</v>
      </c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</row>
    <row r="851" spans="1:35" x14ac:dyDescent="0.2">
      <c r="A851" s="17"/>
      <c r="B851" s="17"/>
      <c r="C851" s="120"/>
      <c r="D851" s="121">
        <f t="shared" si="173"/>
        <v>0</v>
      </c>
      <c r="E851" s="121">
        <f t="shared" si="173"/>
        <v>0</v>
      </c>
      <c r="F851" s="34">
        <f t="shared" si="174"/>
        <v>0</v>
      </c>
      <c r="G851" s="34">
        <f t="shared" si="174"/>
        <v>0</v>
      </c>
      <c r="H851" s="34">
        <f t="shared" si="175"/>
        <v>0</v>
      </c>
      <c r="I851" s="34">
        <f t="shared" si="176"/>
        <v>0</v>
      </c>
      <c r="J851" s="34">
        <f t="shared" si="177"/>
        <v>0</v>
      </c>
      <c r="K851" s="34">
        <f t="shared" si="178"/>
        <v>0</v>
      </c>
      <c r="L851" s="34">
        <f t="shared" si="179"/>
        <v>0</v>
      </c>
      <c r="M851" s="34">
        <f t="shared" ca="1" si="171"/>
        <v>-3.8947859791571217E-3</v>
      </c>
      <c r="N851" s="34">
        <f t="shared" ca="1" si="180"/>
        <v>0</v>
      </c>
      <c r="O851" s="122">
        <f t="shared" ca="1" si="181"/>
        <v>0</v>
      </c>
      <c r="P851" s="34">
        <f t="shared" ca="1" si="182"/>
        <v>0</v>
      </c>
      <c r="Q851" s="34">
        <f t="shared" ca="1" si="183"/>
        <v>0</v>
      </c>
      <c r="R851" s="17">
        <f t="shared" ca="1" si="172"/>
        <v>3.8947859791571217E-3</v>
      </c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</row>
    <row r="852" spans="1:35" x14ac:dyDescent="0.2">
      <c r="A852" s="17"/>
      <c r="B852" s="17"/>
      <c r="C852" s="120"/>
      <c r="D852" s="121">
        <f t="shared" si="173"/>
        <v>0</v>
      </c>
      <c r="E852" s="121">
        <f t="shared" si="173"/>
        <v>0</v>
      </c>
      <c r="F852" s="34">
        <f t="shared" si="174"/>
        <v>0</v>
      </c>
      <c r="G852" s="34">
        <f t="shared" si="174"/>
        <v>0</v>
      </c>
      <c r="H852" s="34">
        <f t="shared" si="175"/>
        <v>0</v>
      </c>
      <c r="I852" s="34">
        <f t="shared" si="176"/>
        <v>0</v>
      </c>
      <c r="J852" s="34">
        <f t="shared" si="177"/>
        <v>0</v>
      </c>
      <c r="K852" s="34">
        <f t="shared" si="178"/>
        <v>0</v>
      </c>
      <c r="L852" s="34">
        <f t="shared" si="179"/>
        <v>0</v>
      </c>
      <c r="M852" s="34">
        <f t="shared" ref="M852:M915" ca="1" si="184">+E$4+E$5*D852+E$6*D852^2</f>
        <v>-3.8947859791571217E-3</v>
      </c>
      <c r="N852" s="34">
        <f t="shared" ca="1" si="180"/>
        <v>0</v>
      </c>
      <c r="O852" s="122">
        <f t="shared" ca="1" si="181"/>
        <v>0</v>
      </c>
      <c r="P852" s="34">
        <f t="shared" ca="1" si="182"/>
        <v>0</v>
      </c>
      <c r="Q852" s="34">
        <f t="shared" ca="1" si="183"/>
        <v>0</v>
      </c>
      <c r="R852" s="17">
        <f t="shared" ref="R852:R915" ca="1" si="185">+E852-M852</f>
        <v>3.8947859791571217E-3</v>
      </c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</row>
    <row r="853" spans="1:35" x14ac:dyDescent="0.2">
      <c r="A853" s="17"/>
      <c r="B853" s="17"/>
      <c r="C853" s="120"/>
      <c r="D853" s="121">
        <f t="shared" si="173"/>
        <v>0</v>
      </c>
      <c r="E853" s="121">
        <f t="shared" si="173"/>
        <v>0</v>
      </c>
      <c r="F853" s="34">
        <f t="shared" si="174"/>
        <v>0</v>
      </c>
      <c r="G853" s="34">
        <f t="shared" si="174"/>
        <v>0</v>
      </c>
      <c r="H853" s="34">
        <f t="shared" si="175"/>
        <v>0</v>
      </c>
      <c r="I853" s="34">
        <f t="shared" si="176"/>
        <v>0</v>
      </c>
      <c r="J853" s="34">
        <f t="shared" si="177"/>
        <v>0</v>
      </c>
      <c r="K853" s="34">
        <f t="shared" si="178"/>
        <v>0</v>
      </c>
      <c r="L853" s="34">
        <f t="shared" si="179"/>
        <v>0</v>
      </c>
      <c r="M853" s="34">
        <f t="shared" ca="1" si="184"/>
        <v>-3.8947859791571217E-3</v>
      </c>
      <c r="N853" s="34">
        <f t="shared" ca="1" si="180"/>
        <v>0</v>
      </c>
      <c r="O853" s="122">
        <f t="shared" ca="1" si="181"/>
        <v>0</v>
      </c>
      <c r="P853" s="34">
        <f t="shared" ca="1" si="182"/>
        <v>0</v>
      </c>
      <c r="Q853" s="34">
        <f t="shared" ca="1" si="183"/>
        <v>0</v>
      </c>
      <c r="R853" s="17">
        <f t="shared" ca="1" si="185"/>
        <v>3.8947859791571217E-3</v>
      </c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</row>
    <row r="854" spans="1:35" x14ac:dyDescent="0.2">
      <c r="A854" s="17"/>
      <c r="B854" s="17"/>
      <c r="C854" s="120"/>
      <c r="D854" s="121">
        <f t="shared" si="173"/>
        <v>0</v>
      </c>
      <c r="E854" s="121">
        <f t="shared" si="173"/>
        <v>0</v>
      </c>
      <c r="F854" s="34">
        <f t="shared" si="174"/>
        <v>0</v>
      </c>
      <c r="G854" s="34">
        <f t="shared" si="174"/>
        <v>0</v>
      </c>
      <c r="H854" s="34">
        <f t="shared" si="175"/>
        <v>0</v>
      </c>
      <c r="I854" s="34">
        <f t="shared" si="176"/>
        <v>0</v>
      </c>
      <c r="J854" s="34">
        <f t="shared" si="177"/>
        <v>0</v>
      </c>
      <c r="K854" s="34">
        <f t="shared" si="178"/>
        <v>0</v>
      </c>
      <c r="L854" s="34">
        <f t="shared" si="179"/>
        <v>0</v>
      </c>
      <c r="M854" s="34">
        <f t="shared" ca="1" si="184"/>
        <v>-3.8947859791571217E-3</v>
      </c>
      <c r="N854" s="34">
        <f t="shared" ca="1" si="180"/>
        <v>0</v>
      </c>
      <c r="O854" s="122">
        <f t="shared" ca="1" si="181"/>
        <v>0</v>
      </c>
      <c r="P854" s="34">
        <f t="shared" ca="1" si="182"/>
        <v>0</v>
      </c>
      <c r="Q854" s="34">
        <f t="shared" ca="1" si="183"/>
        <v>0</v>
      </c>
      <c r="R854" s="17">
        <f t="shared" ca="1" si="185"/>
        <v>3.8947859791571217E-3</v>
      </c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</row>
    <row r="855" spans="1:35" x14ac:dyDescent="0.2">
      <c r="A855" s="17"/>
      <c r="B855" s="17"/>
      <c r="C855" s="120"/>
      <c r="D855" s="121">
        <f t="shared" si="173"/>
        <v>0</v>
      </c>
      <c r="E855" s="121">
        <f t="shared" si="173"/>
        <v>0</v>
      </c>
      <c r="F855" s="34">
        <f t="shared" si="174"/>
        <v>0</v>
      </c>
      <c r="G855" s="34">
        <f t="shared" si="174"/>
        <v>0</v>
      </c>
      <c r="H855" s="34">
        <f t="shared" si="175"/>
        <v>0</v>
      </c>
      <c r="I855" s="34">
        <f t="shared" si="176"/>
        <v>0</v>
      </c>
      <c r="J855" s="34">
        <f t="shared" si="177"/>
        <v>0</v>
      </c>
      <c r="K855" s="34">
        <f t="shared" si="178"/>
        <v>0</v>
      </c>
      <c r="L855" s="34">
        <f t="shared" si="179"/>
        <v>0</v>
      </c>
      <c r="M855" s="34">
        <f t="shared" ca="1" si="184"/>
        <v>-3.8947859791571217E-3</v>
      </c>
      <c r="N855" s="34">
        <f t="shared" ca="1" si="180"/>
        <v>0</v>
      </c>
      <c r="O855" s="122">
        <f t="shared" ca="1" si="181"/>
        <v>0</v>
      </c>
      <c r="P855" s="34">
        <f t="shared" ca="1" si="182"/>
        <v>0</v>
      </c>
      <c r="Q855" s="34">
        <f t="shared" ca="1" si="183"/>
        <v>0</v>
      </c>
      <c r="R855" s="17">
        <f t="shared" ca="1" si="185"/>
        <v>3.8947859791571217E-3</v>
      </c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</row>
    <row r="856" spans="1:35" x14ac:dyDescent="0.2">
      <c r="A856" s="17"/>
      <c r="B856" s="17"/>
      <c r="C856" s="120"/>
      <c r="D856" s="121">
        <f t="shared" si="173"/>
        <v>0</v>
      </c>
      <c r="E856" s="121">
        <f t="shared" si="173"/>
        <v>0</v>
      </c>
      <c r="F856" s="34">
        <f t="shared" si="174"/>
        <v>0</v>
      </c>
      <c r="G856" s="34">
        <f t="shared" si="174"/>
        <v>0</v>
      </c>
      <c r="H856" s="34">
        <f t="shared" si="175"/>
        <v>0</v>
      </c>
      <c r="I856" s="34">
        <f t="shared" si="176"/>
        <v>0</v>
      </c>
      <c r="J856" s="34">
        <f t="shared" si="177"/>
        <v>0</v>
      </c>
      <c r="K856" s="34">
        <f t="shared" si="178"/>
        <v>0</v>
      </c>
      <c r="L856" s="34">
        <f t="shared" si="179"/>
        <v>0</v>
      </c>
      <c r="M856" s="34">
        <f t="shared" ca="1" si="184"/>
        <v>-3.8947859791571217E-3</v>
      </c>
      <c r="N856" s="34">
        <f t="shared" ca="1" si="180"/>
        <v>0</v>
      </c>
      <c r="O856" s="122">
        <f t="shared" ca="1" si="181"/>
        <v>0</v>
      </c>
      <c r="P856" s="34">
        <f t="shared" ca="1" si="182"/>
        <v>0</v>
      </c>
      <c r="Q856" s="34">
        <f t="shared" ca="1" si="183"/>
        <v>0</v>
      </c>
      <c r="R856" s="17">
        <f t="shared" ca="1" si="185"/>
        <v>3.8947859791571217E-3</v>
      </c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</row>
    <row r="857" spans="1:35" x14ac:dyDescent="0.2">
      <c r="A857" s="17"/>
      <c r="B857" s="17"/>
      <c r="C857" s="120"/>
      <c r="D857" s="121">
        <f t="shared" si="173"/>
        <v>0</v>
      </c>
      <c r="E857" s="121">
        <f t="shared" si="173"/>
        <v>0</v>
      </c>
      <c r="F857" s="34">
        <f t="shared" si="174"/>
        <v>0</v>
      </c>
      <c r="G857" s="34">
        <f t="shared" si="174"/>
        <v>0</v>
      </c>
      <c r="H857" s="34">
        <f t="shared" si="175"/>
        <v>0</v>
      </c>
      <c r="I857" s="34">
        <f t="shared" si="176"/>
        <v>0</v>
      </c>
      <c r="J857" s="34">
        <f t="shared" si="177"/>
        <v>0</v>
      </c>
      <c r="K857" s="34">
        <f t="shared" si="178"/>
        <v>0</v>
      </c>
      <c r="L857" s="34">
        <f t="shared" si="179"/>
        <v>0</v>
      </c>
      <c r="M857" s="34">
        <f t="shared" ca="1" si="184"/>
        <v>-3.8947859791571217E-3</v>
      </c>
      <c r="N857" s="34">
        <f t="shared" ca="1" si="180"/>
        <v>0</v>
      </c>
      <c r="O857" s="122">
        <f t="shared" ca="1" si="181"/>
        <v>0</v>
      </c>
      <c r="P857" s="34">
        <f t="shared" ca="1" si="182"/>
        <v>0</v>
      </c>
      <c r="Q857" s="34">
        <f t="shared" ca="1" si="183"/>
        <v>0</v>
      </c>
      <c r="R857" s="17">
        <f t="shared" ca="1" si="185"/>
        <v>3.8947859791571217E-3</v>
      </c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</row>
    <row r="858" spans="1:35" x14ac:dyDescent="0.2">
      <c r="A858" s="17"/>
      <c r="B858" s="17"/>
      <c r="C858" s="120"/>
      <c r="D858" s="121">
        <f t="shared" si="173"/>
        <v>0</v>
      </c>
      <c r="E858" s="121">
        <f t="shared" si="173"/>
        <v>0</v>
      </c>
      <c r="F858" s="34">
        <f t="shared" si="174"/>
        <v>0</v>
      </c>
      <c r="G858" s="34">
        <f t="shared" si="174"/>
        <v>0</v>
      </c>
      <c r="H858" s="34">
        <f t="shared" si="175"/>
        <v>0</v>
      </c>
      <c r="I858" s="34">
        <f t="shared" si="176"/>
        <v>0</v>
      </c>
      <c r="J858" s="34">
        <f t="shared" si="177"/>
        <v>0</v>
      </c>
      <c r="K858" s="34">
        <f t="shared" si="178"/>
        <v>0</v>
      </c>
      <c r="L858" s="34">
        <f t="shared" si="179"/>
        <v>0</v>
      </c>
      <c r="M858" s="34">
        <f t="shared" ca="1" si="184"/>
        <v>-3.8947859791571217E-3</v>
      </c>
      <c r="N858" s="34">
        <f t="shared" ca="1" si="180"/>
        <v>0</v>
      </c>
      <c r="O858" s="122">
        <f t="shared" ca="1" si="181"/>
        <v>0</v>
      </c>
      <c r="P858" s="34">
        <f t="shared" ca="1" si="182"/>
        <v>0</v>
      </c>
      <c r="Q858" s="34">
        <f t="shared" ca="1" si="183"/>
        <v>0</v>
      </c>
      <c r="R858" s="17">
        <f t="shared" ca="1" si="185"/>
        <v>3.8947859791571217E-3</v>
      </c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</row>
    <row r="859" spans="1:35" x14ac:dyDescent="0.2">
      <c r="A859" s="17"/>
      <c r="B859" s="17"/>
      <c r="C859" s="120"/>
      <c r="D859" s="121">
        <f t="shared" si="173"/>
        <v>0</v>
      </c>
      <c r="E859" s="121">
        <f t="shared" si="173"/>
        <v>0</v>
      </c>
      <c r="F859" s="34">
        <f t="shared" si="174"/>
        <v>0</v>
      </c>
      <c r="G859" s="34">
        <f t="shared" si="174"/>
        <v>0</v>
      </c>
      <c r="H859" s="34">
        <f t="shared" si="175"/>
        <v>0</v>
      </c>
      <c r="I859" s="34">
        <f t="shared" si="176"/>
        <v>0</v>
      </c>
      <c r="J859" s="34">
        <f t="shared" si="177"/>
        <v>0</v>
      </c>
      <c r="K859" s="34">
        <f t="shared" si="178"/>
        <v>0</v>
      </c>
      <c r="L859" s="34">
        <f t="shared" si="179"/>
        <v>0</v>
      </c>
      <c r="M859" s="34">
        <f t="shared" ca="1" si="184"/>
        <v>-3.8947859791571217E-3</v>
      </c>
      <c r="N859" s="34">
        <f t="shared" ca="1" si="180"/>
        <v>0</v>
      </c>
      <c r="O859" s="122">
        <f t="shared" ca="1" si="181"/>
        <v>0</v>
      </c>
      <c r="P859" s="34">
        <f t="shared" ca="1" si="182"/>
        <v>0</v>
      </c>
      <c r="Q859" s="34">
        <f t="shared" ca="1" si="183"/>
        <v>0</v>
      </c>
      <c r="R859" s="17">
        <f t="shared" ca="1" si="185"/>
        <v>3.8947859791571217E-3</v>
      </c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</row>
    <row r="860" spans="1:35" x14ac:dyDescent="0.2">
      <c r="A860" s="17"/>
      <c r="B860" s="17"/>
      <c r="C860" s="120"/>
      <c r="D860" s="121">
        <f t="shared" si="173"/>
        <v>0</v>
      </c>
      <c r="E860" s="121">
        <f t="shared" si="173"/>
        <v>0</v>
      </c>
      <c r="F860" s="34">
        <f t="shared" si="174"/>
        <v>0</v>
      </c>
      <c r="G860" s="34">
        <f t="shared" si="174"/>
        <v>0</v>
      </c>
      <c r="H860" s="34">
        <f t="shared" si="175"/>
        <v>0</v>
      </c>
      <c r="I860" s="34">
        <f t="shared" si="176"/>
        <v>0</v>
      </c>
      <c r="J860" s="34">
        <f t="shared" si="177"/>
        <v>0</v>
      </c>
      <c r="K860" s="34">
        <f t="shared" si="178"/>
        <v>0</v>
      </c>
      <c r="L860" s="34">
        <f t="shared" si="179"/>
        <v>0</v>
      </c>
      <c r="M860" s="34">
        <f t="shared" ca="1" si="184"/>
        <v>-3.8947859791571217E-3</v>
      </c>
      <c r="N860" s="34">
        <f t="shared" ca="1" si="180"/>
        <v>0</v>
      </c>
      <c r="O860" s="122">
        <f t="shared" ca="1" si="181"/>
        <v>0</v>
      </c>
      <c r="P860" s="34">
        <f t="shared" ca="1" si="182"/>
        <v>0</v>
      </c>
      <c r="Q860" s="34">
        <f t="shared" ca="1" si="183"/>
        <v>0</v>
      </c>
      <c r="R860" s="17">
        <f t="shared" ca="1" si="185"/>
        <v>3.8947859791571217E-3</v>
      </c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</row>
    <row r="861" spans="1:35" x14ac:dyDescent="0.2">
      <c r="A861" s="17"/>
      <c r="B861" s="17"/>
      <c r="C861" s="120"/>
      <c r="D861" s="121">
        <f t="shared" si="173"/>
        <v>0</v>
      </c>
      <c r="E861" s="121">
        <f t="shared" si="173"/>
        <v>0</v>
      </c>
      <c r="F861" s="34">
        <f t="shared" si="174"/>
        <v>0</v>
      </c>
      <c r="G861" s="34">
        <f t="shared" si="174"/>
        <v>0</v>
      </c>
      <c r="H861" s="34">
        <f t="shared" si="175"/>
        <v>0</v>
      </c>
      <c r="I861" s="34">
        <f t="shared" si="176"/>
        <v>0</v>
      </c>
      <c r="J861" s="34">
        <f t="shared" si="177"/>
        <v>0</v>
      </c>
      <c r="K861" s="34">
        <f t="shared" si="178"/>
        <v>0</v>
      </c>
      <c r="L861" s="34">
        <f t="shared" si="179"/>
        <v>0</v>
      </c>
      <c r="M861" s="34">
        <f t="shared" ca="1" si="184"/>
        <v>-3.8947859791571217E-3</v>
      </c>
      <c r="N861" s="34">
        <f t="shared" ca="1" si="180"/>
        <v>0</v>
      </c>
      <c r="O861" s="122">
        <f t="shared" ca="1" si="181"/>
        <v>0</v>
      </c>
      <c r="P861" s="34">
        <f t="shared" ca="1" si="182"/>
        <v>0</v>
      </c>
      <c r="Q861" s="34">
        <f t="shared" ca="1" si="183"/>
        <v>0</v>
      </c>
      <c r="R861" s="17">
        <f t="shared" ca="1" si="185"/>
        <v>3.8947859791571217E-3</v>
      </c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</row>
    <row r="862" spans="1:35" x14ac:dyDescent="0.2">
      <c r="A862" s="17"/>
      <c r="B862" s="17"/>
      <c r="C862" s="120"/>
      <c r="D862" s="121">
        <f t="shared" si="173"/>
        <v>0</v>
      </c>
      <c r="E862" s="121">
        <f t="shared" si="173"/>
        <v>0</v>
      </c>
      <c r="F862" s="34">
        <f t="shared" si="174"/>
        <v>0</v>
      </c>
      <c r="G862" s="34">
        <f t="shared" si="174"/>
        <v>0</v>
      </c>
      <c r="H862" s="34">
        <f t="shared" si="175"/>
        <v>0</v>
      </c>
      <c r="I862" s="34">
        <f t="shared" si="176"/>
        <v>0</v>
      </c>
      <c r="J862" s="34">
        <f t="shared" si="177"/>
        <v>0</v>
      </c>
      <c r="K862" s="34">
        <f t="shared" si="178"/>
        <v>0</v>
      </c>
      <c r="L862" s="34">
        <f t="shared" si="179"/>
        <v>0</v>
      </c>
      <c r="M862" s="34">
        <f t="shared" ca="1" si="184"/>
        <v>-3.8947859791571217E-3</v>
      </c>
      <c r="N862" s="34">
        <f t="shared" ca="1" si="180"/>
        <v>0</v>
      </c>
      <c r="O862" s="122">
        <f t="shared" ca="1" si="181"/>
        <v>0</v>
      </c>
      <c r="P862" s="34">
        <f t="shared" ca="1" si="182"/>
        <v>0</v>
      </c>
      <c r="Q862" s="34">
        <f t="shared" ca="1" si="183"/>
        <v>0</v>
      </c>
      <c r="R862" s="17">
        <f t="shared" ca="1" si="185"/>
        <v>3.8947859791571217E-3</v>
      </c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</row>
    <row r="863" spans="1:35" x14ac:dyDescent="0.2">
      <c r="A863" s="17"/>
      <c r="B863" s="17"/>
      <c r="C863" s="120"/>
      <c r="D863" s="121">
        <f t="shared" si="173"/>
        <v>0</v>
      </c>
      <c r="E863" s="121">
        <f t="shared" si="173"/>
        <v>0</v>
      </c>
      <c r="F863" s="34">
        <f t="shared" si="174"/>
        <v>0</v>
      </c>
      <c r="G863" s="34">
        <f t="shared" si="174"/>
        <v>0</v>
      </c>
      <c r="H863" s="34">
        <f t="shared" si="175"/>
        <v>0</v>
      </c>
      <c r="I863" s="34">
        <f t="shared" si="176"/>
        <v>0</v>
      </c>
      <c r="J863" s="34">
        <f t="shared" si="177"/>
        <v>0</v>
      </c>
      <c r="K863" s="34">
        <f t="shared" si="178"/>
        <v>0</v>
      </c>
      <c r="L863" s="34">
        <f t="shared" si="179"/>
        <v>0</v>
      </c>
      <c r="M863" s="34">
        <f t="shared" ca="1" si="184"/>
        <v>-3.8947859791571217E-3</v>
      </c>
      <c r="N863" s="34">
        <f t="shared" ca="1" si="180"/>
        <v>0</v>
      </c>
      <c r="O863" s="122">
        <f t="shared" ca="1" si="181"/>
        <v>0</v>
      </c>
      <c r="P863" s="34">
        <f t="shared" ca="1" si="182"/>
        <v>0</v>
      </c>
      <c r="Q863" s="34">
        <f t="shared" ca="1" si="183"/>
        <v>0</v>
      </c>
      <c r="R863" s="17">
        <f t="shared" ca="1" si="185"/>
        <v>3.8947859791571217E-3</v>
      </c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</row>
    <row r="864" spans="1:35" x14ac:dyDescent="0.2">
      <c r="A864" s="17"/>
      <c r="B864" s="17"/>
      <c r="C864" s="120"/>
      <c r="D864" s="121">
        <f t="shared" si="173"/>
        <v>0</v>
      </c>
      <c r="E864" s="121">
        <f t="shared" si="173"/>
        <v>0</v>
      </c>
      <c r="F864" s="34">
        <f t="shared" si="174"/>
        <v>0</v>
      </c>
      <c r="G864" s="34">
        <f t="shared" si="174"/>
        <v>0</v>
      </c>
      <c r="H864" s="34">
        <f t="shared" si="175"/>
        <v>0</v>
      </c>
      <c r="I864" s="34">
        <f t="shared" si="176"/>
        <v>0</v>
      </c>
      <c r="J864" s="34">
        <f t="shared" si="177"/>
        <v>0</v>
      </c>
      <c r="K864" s="34">
        <f t="shared" si="178"/>
        <v>0</v>
      </c>
      <c r="L864" s="34">
        <f t="shared" si="179"/>
        <v>0</v>
      </c>
      <c r="M864" s="34">
        <f t="shared" ca="1" si="184"/>
        <v>-3.8947859791571217E-3</v>
      </c>
      <c r="N864" s="34">
        <f t="shared" ca="1" si="180"/>
        <v>0</v>
      </c>
      <c r="O864" s="122">
        <f t="shared" ca="1" si="181"/>
        <v>0</v>
      </c>
      <c r="P864" s="34">
        <f t="shared" ca="1" si="182"/>
        <v>0</v>
      </c>
      <c r="Q864" s="34">
        <f t="shared" ca="1" si="183"/>
        <v>0</v>
      </c>
      <c r="R864" s="17">
        <f t="shared" ca="1" si="185"/>
        <v>3.8947859791571217E-3</v>
      </c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</row>
    <row r="865" spans="1:35" x14ac:dyDescent="0.2">
      <c r="A865" s="17"/>
      <c r="B865" s="17"/>
      <c r="C865" s="120"/>
      <c r="D865" s="121">
        <f t="shared" si="173"/>
        <v>0</v>
      </c>
      <c r="E865" s="121">
        <f t="shared" si="173"/>
        <v>0</v>
      </c>
      <c r="F865" s="34">
        <f t="shared" si="174"/>
        <v>0</v>
      </c>
      <c r="G865" s="34">
        <f t="shared" si="174"/>
        <v>0</v>
      </c>
      <c r="H865" s="34">
        <f t="shared" si="175"/>
        <v>0</v>
      </c>
      <c r="I865" s="34">
        <f t="shared" si="176"/>
        <v>0</v>
      </c>
      <c r="J865" s="34">
        <f t="shared" si="177"/>
        <v>0</v>
      </c>
      <c r="K865" s="34">
        <f t="shared" si="178"/>
        <v>0</v>
      </c>
      <c r="L865" s="34">
        <f t="shared" si="179"/>
        <v>0</v>
      </c>
      <c r="M865" s="34">
        <f t="shared" ca="1" si="184"/>
        <v>-3.8947859791571217E-3</v>
      </c>
      <c r="N865" s="34">
        <f t="shared" ca="1" si="180"/>
        <v>0</v>
      </c>
      <c r="O865" s="122">
        <f t="shared" ca="1" si="181"/>
        <v>0</v>
      </c>
      <c r="P865" s="34">
        <f t="shared" ca="1" si="182"/>
        <v>0</v>
      </c>
      <c r="Q865" s="34">
        <f t="shared" ca="1" si="183"/>
        <v>0</v>
      </c>
      <c r="R865" s="17">
        <f t="shared" ca="1" si="185"/>
        <v>3.8947859791571217E-3</v>
      </c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</row>
    <row r="866" spans="1:35" x14ac:dyDescent="0.2">
      <c r="A866" s="17"/>
      <c r="B866" s="17"/>
      <c r="C866" s="120"/>
      <c r="D866" s="121">
        <f t="shared" si="173"/>
        <v>0</v>
      </c>
      <c r="E866" s="121">
        <f t="shared" si="173"/>
        <v>0</v>
      </c>
      <c r="F866" s="34">
        <f t="shared" si="174"/>
        <v>0</v>
      </c>
      <c r="G866" s="34">
        <f t="shared" si="174"/>
        <v>0</v>
      </c>
      <c r="H866" s="34">
        <f t="shared" si="175"/>
        <v>0</v>
      </c>
      <c r="I866" s="34">
        <f t="shared" si="176"/>
        <v>0</v>
      </c>
      <c r="J866" s="34">
        <f t="shared" si="177"/>
        <v>0</v>
      </c>
      <c r="K866" s="34">
        <f t="shared" si="178"/>
        <v>0</v>
      </c>
      <c r="L866" s="34">
        <f t="shared" si="179"/>
        <v>0</v>
      </c>
      <c r="M866" s="34">
        <f t="shared" ca="1" si="184"/>
        <v>-3.8947859791571217E-3</v>
      </c>
      <c r="N866" s="34">
        <f t="shared" ca="1" si="180"/>
        <v>0</v>
      </c>
      <c r="O866" s="122">
        <f t="shared" ca="1" si="181"/>
        <v>0</v>
      </c>
      <c r="P866" s="34">
        <f t="shared" ca="1" si="182"/>
        <v>0</v>
      </c>
      <c r="Q866" s="34">
        <f t="shared" ca="1" si="183"/>
        <v>0</v>
      </c>
      <c r="R866" s="17">
        <f t="shared" ca="1" si="185"/>
        <v>3.8947859791571217E-3</v>
      </c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</row>
    <row r="867" spans="1:35" x14ac:dyDescent="0.2">
      <c r="A867" s="17"/>
      <c r="B867" s="17"/>
      <c r="C867" s="120"/>
      <c r="D867" s="121">
        <f t="shared" si="173"/>
        <v>0</v>
      </c>
      <c r="E867" s="121">
        <f t="shared" si="173"/>
        <v>0</v>
      </c>
      <c r="F867" s="34">
        <f t="shared" si="174"/>
        <v>0</v>
      </c>
      <c r="G867" s="34">
        <f t="shared" si="174"/>
        <v>0</v>
      </c>
      <c r="H867" s="34">
        <f t="shared" si="175"/>
        <v>0</v>
      </c>
      <c r="I867" s="34">
        <f t="shared" si="176"/>
        <v>0</v>
      </c>
      <c r="J867" s="34">
        <f t="shared" si="177"/>
        <v>0</v>
      </c>
      <c r="K867" s="34">
        <f t="shared" si="178"/>
        <v>0</v>
      </c>
      <c r="L867" s="34">
        <f t="shared" si="179"/>
        <v>0</v>
      </c>
      <c r="M867" s="34">
        <f t="shared" ca="1" si="184"/>
        <v>-3.8947859791571217E-3</v>
      </c>
      <c r="N867" s="34">
        <f t="shared" ca="1" si="180"/>
        <v>0</v>
      </c>
      <c r="O867" s="122">
        <f t="shared" ca="1" si="181"/>
        <v>0</v>
      </c>
      <c r="P867" s="34">
        <f t="shared" ca="1" si="182"/>
        <v>0</v>
      </c>
      <c r="Q867" s="34">
        <f t="shared" ca="1" si="183"/>
        <v>0</v>
      </c>
      <c r="R867" s="17">
        <f t="shared" ca="1" si="185"/>
        <v>3.8947859791571217E-3</v>
      </c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</row>
    <row r="868" spans="1:35" x14ac:dyDescent="0.2">
      <c r="A868" s="17"/>
      <c r="B868" s="17"/>
      <c r="C868" s="120"/>
      <c r="D868" s="121">
        <f t="shared" si="173"/>
        <v>0</v>
      </c>
      <c r="E868" s="121">
        <f t="shared" si="173"/>
        <v>0</v>
      </c>
      <c r="F868" s="34">
        <f t="shared" si="174"/>
        <v>0</v>
      </c>
      <c r="G868" s="34">
        <f t="shared" si="174"/>
        <v>0</v>
      </c>
      <c r="H868" s="34">
        <f t="shared" si="175"/>
        <v>0</v>
      </c>
      <c r="I868" s="34">
        <f t="shared" si="176"/>
        <v>0</v>
      </c>
      <c r="J868" s="34">
        <f t="shared" si="177"/>
        <v>0</v>
      </c>
      <c r="K868" s="34">
        <f t="shared" si="178"/>
        <v>0</v>
      </c>
      <c r="L868" s="34">
        <f t="shared" si="179"/>
        <v>0</v>
      </c>
      <c r="M868" s="34">
        <f t="shared" ca="1" si="184"/>
        <v>-3.8947859791571217E-3</v>
      </c>
      <c r="N868" s="34">
        <f t="shared" ca="1" si="180"/>
        <v>0</v>
      </c>
      <c r="O868" s="122">
        <f t="shared" ca="1" si="181"/>
        <v>0</v>
      </c>
      <c r="P868" s="34">
        <f t="shared" ca="1" si="182"/>
        <v>0</v>
      </c>
      <c r="Q868" s="34">
        <f t="shared" ca="1" si="183"/>
        <v>0</v>
      </c>
      <c r="R868" s="17">
        <f t="shared" ca="1" si="185"/>
        <v>3.8947859791571217E-3</v>
      </c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</row>
    <row r="869" spans="1:35" x14ac:dyDescent="0.2">
      <c r="A869" s="17"/>
      <c r="B869" s="17"/>
      <c r="C869" s="120"/>
      <c r="D869" s="121">
        <f t="shared" si="173"/>
        <v>0</v>
      </c>
      <c r="E869" s="121">
        <f t="shared" si="173"/>
        <v>0</v>
      </c>
      <c r="F869" s="34">
        <f t="shared" si="174"/>
        <v>0</v>
      </c>
      <c r="G869" s="34">
        <f t="shared" si="174"/>
        <v>0</v>
      </c>
      <c r="H869" s="34">
        <f t="shared" si="175"/>
        <v>0</v>
      </c>
      <c r="I869" s="34">
        <f t="shared" si="176"/>
        <v>0</v>
      </c>
      <c r="J869" s="34">
        <f t="shared" si="177"/>
        <v>0</v>
      </c>
      <c r="K869" s="34">
        <f t="shared" si="178"/>
        <v>0</v>
      </c>
      <c r="L869" s="34">
        <f t="shared" si="179"/>
        <v>0</v>
      </c>
      <c r="M869" s="34">
        <f t="shared" ca="1" si="184"/>
        <v>-3.8947859791571217E-3</v>
      </c>
      <c r="N869" s="34">
        <f t="shared" ca="1" si="180"/>
        <v>0</v>
      </c>
      <c r="O869" s="122">
        <f t="shared" ca="1" si="181"/>
        <v>0</v>
      </c>
      <c r="P869" s="34">
        <f t="shared" ca="1" si="182"/>
        <v>0</v>
      </c>
      <c r="Q869" s="34">
        <f t="shared" ca="1" si="183"/>
        <v>0</v>
      </c>
      <c r="R869" s="17">
        <f t="shared" ca="1" si="185"/>
        <v>3.8947859791571217E-3</v>
      </c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</row>
    <row r="870" spans="1:35" x14ac:dyDescent="0.2">
      <c r="A870" s="17"/>
      <c r="B870" s="17"/>
      <c r="C870" s="120"/>
      <c r="D870" s="121">
        <f t="shared" si="173"/>
        <v>0</v>
      </c>
      <c r="E870" s="121">
        <f t="shared" si="173"/>
        <v>0</v>
      </c>
      <c r="F870" s="34">
        <f t="shared" si="174"/>
        <v>0</v>
      </c>
      <c r="G870" s="34">
        <f t="shared" si="174"/>
        <v>0</v>
      </c>
      <c r="H870" s="34">
        <f t="shared" si="175"/>
        <v>0</v>
      </c>
      <c r="I870" s="34">
        <f t="shared" si="176"/>
        <v>0</v>
      </c>
      <c r="J870" s="34">
        <f t="shared" si="177"/>
        <v>0</v>
      </c>
      <c r="K870" s="34">
        <f t="shared" si="178"/>
        <v>0</v>
      </c>
      <c r="L870" s="34">
        <f t="shared" si="179"/>
        <v>0</v>
      </c>
      <c r="M870" s="34">
        <f t="shared" ca="1" si="184"/>
        <v>-3.8947859791571217E-3</v>
      </c>
      <c r="N870" s="34">
        <f t="shared" ca="1" si="180"/>
        <v>0</v>
      </c>
      <c r="O870" s="122">
        <f t="shared" ca="1" si="181"/>
        <v>0</v>
      </c>
      <c r="P870" s="34">
        <f t="shared" ca="1" si="182"/>
        <v>0</v>
      </c>
      <c r="Q870" s="34">
        <f t="shared" ca="1" si="183"/>
        <v>0</v>
      </c>
      <c r="R870" s="17">
        <f t="shared" ca="1" si="185"/>
        <v>3.8947859791571217E-3</v>
      </c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</row>
    <row r="871" spans="1:35" x14ac:dyDescent="0.2">
      <c r="A871" s="17"/>
      <c r="B871" s="17"/>
      <c r="C871" s="120"/>
      <c r="D871" s="121">
        <f t="shared" si="173"/>
        <v>0</v>
      </c>
      <c r="E871" s="121">
        <f t="shared" si="173"/>
        <v>0</v>
      </c>
      <c r="F871" s="34">
        <f t="shared" si="174"/>
        <v>0</v>
      </c>
      <c r="G871" s="34">
        <f t="shared" si="174"/>
        <v>0</v>
      </c>
      <c r="H871" s="34">
        <f t="shared" si="175"/>
        <v>0</v>
      </c>
      <c r="I871" s="34">
        <f t="shared" si="176"/>
        <v>0</v>
      </c>
      <c r="J871" s="34">
        <f t="shared" si="177"/>
        <v>0</v>
      </c>
      <c r="K871" s="34">
        <f t="shared" si="178"/>
        <v>0</v>
      </c>
      <c r="L871" s="34">
        <f t="shared" si="179"/>
        <v>0</v>
      </c>
      <c r="M871" s="34">
        <f t="shared" ca="1" si="184"/>
        <v>-3.8947859791571217E-3</v>
      </c>
      <c r="N871" s="34">
        <f t="shared" ca="1" si="180"/>
        <v>0</v>
      </c>
      <c r="O871" s="122">
        <f t="shared" ca="1" si="181"/>
        <v>0</v>
      </c>
      <c r="P871" s="34">
        <f t="shared" ca="1" si="182"/>
        <v>0</v>
      </c>
      <c r="Q871" s="34">
        <f t="shared" ca="1" si="183"/>
        <v>0</v>
      </c>
      <c r="R871" s="17">
        <f t="shared" ca="1" si="185"/>
        <v>3.8947859791571217E-3</v>
      </c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</row>
    <row r="872" spans="1:35" x14ac:dyDescent="0.2">
      <c r="A872" s="17"/>
      <c r="B872" s="17"/>
      <c r="C872" s="120"/>
      <c r="D872" s="121">
        <f t="shared" si="173"/>
        <v>0</v>
      </c>
      <c r="E872" s="121">
        <f t="shared" si="173"/>
        <v>0</v>
      </c>
      <c r="F872" s="34">
        <f t="shared" si="174"/>
        <v>0</v>
      </c>
      <c r="G872" s="34">
        <f t="shared" si="174"/>
        <v>0</v>
      </c>
      <c r="H872" s="34">
        <f t="shared" si="175"/>
        <v>0</v>
      </c>
      <c r="I872" s="34">
        <f t="shared" si="176"/>
        <v>0</v>
      </c>
      <c r="J872" s="34">
        <f t="shared" si="177"/>
        <v>0</v>
      </c>
      <c r="K872" s="34">
        <f t="shared" si="178"/>
        <v>0</v>
      </c>
      <c r="L872" s="34">
        <f t="shared" si="179"/>
        <v>0</v>
      </c>
      <c r="M872" s="34">
        <f t="shared" ca="1" si="184"/>
        <v>-3.8947859791571217E-3</v>
      </c>
      <c r="N872" s="34">
        <f t="shared" ca="1" si="180"/>
        <v>0</v>
      </c>
      <c r="O872" s="122">
        <f t="shared" ca="1" si="181"/>
        <v>0</v>
      </c>
      <c r="P872" s="34">
        <f t="shared" ca="1" si="182"/>
        <v>0</v>
      </c>
      <c r="Q872" s="34">
        <f t="shared" ca="1" si="183"/>
        <v>0</v>
      </c>
      <c r="R872" s="17">
        <f t="shared" ca="1" si="185"/>
        <v>3.8947859791571217E-3</v>
      </c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</row>
    <row r="873" spans="1:35" x14ac:dyDescent="0.2">
      <c r="A873" s="17"/>
      <c r="B873" s="17"/>
      <c r="C873" s="120"/>
      <c r="D873" s="121">
        <f t="shared" si="173"/>
        <v>0</v>
      </c>
      <c r="E873" s="121">
        <f t="shared" si="173"/>
        <v>0</v>
      </c>
      <c r="F873" s="34">
        <f t="shared" si="174"/>
        <v>0</v>
      </c>
      <c r="G873" s="34">
        <f t="shared" si="174"/>
        <v>0</v>
      </c>
      <c r="H873" s="34">
        <f t="shared" si="175"/>
        <v>0</v>
      </c>
      <c r="I873" s="34">
        <f t="shared" si="176"/>
        <v>0</v>
      </c>
      <c r="J873" s="34">
        <f t="shared" si="177"/>
        <v>0</v>
      </c>
      <c r="K873" s="34">
        <f t="shared" si="178"/>
        <v>0</v>
      </c>
      <c r="L873" s="34">
        <f t="shared" si="179"/>
        <v>0</v>
      </c>
      <c r="M873" s="34">
        <f t="shared" ca="1" si="184"/>
        <v>-3.8947859791571217E-3</v>
      </c>
      <c r="N873" s="34">
        <f t="shared" ca="1" si="180"/>
        <v>0</v>
      </c>
      <c r="O873" s="122">
        <f t="shared" ca="1" si="181"/>
        <v>0</v>
      </c>
      <c r="P873" s="34">
        <f t="shared" ca="1" si="182"/>
        <v>0</v>
      </c>
      <c r="Q873" s="34">
        <f t="shared" ca="1" si="183"/>
        <v>0</v>
      </c>
      <c r="R873" s="17">
        <f t="shared" ca="1" si="185"/>
        <v>3.8947859791571217E-3</v>
      </c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</row>
    <row r="874" spans="1:35" x14ac:dyDescent="0.2">
      <c r="A874" s="17"/>
      <c r="B874" s="17"/>
      <c r="C874" s="120"/>
      <c r="D874" s="121">
        <f t="shared" si="173"/>
        <v>0</v>
      </c>
      <c r="E874" s="121">
        <f t="shared" si="173"/>
        <v>0</v>
      </c>
      <c r="F874" s="34">
        <f t="shared" si="174"/>
        <v>0</v>
      </c>
      <c r="G874" s="34">
        <f t="shared" si="174"/>
        <v>0</v>
      </c>
      <c r="H874" s="34">
        <f t="shared" si="175"/>
        <v>0</v>
      </c>
      <c r="I874" s="34">
        <f t="shared" si="176"/>
        <v>0</v>
      </c>
      <c r="J874" s="34">
        <f t="shared" si="177"/>
        <v>0</v>
      </c>
      <c r="K874" s="34">
        <f t="shared" si="178"/>
        <v>0</v>
      </c>
      <c r="L874" s="34">
        <f t="shared" si="179"/>
        <v>0</v>
      </c>
      <c r="M874" s="34">
        <f t="shared" ca="1" si="184"/>
        <v>-3.8947859791571217E-3</v>
      </c>
      <c r="N874" s="34">
        <f t="shared" ca="1" si="180"/>
        <v>0</v>
      </c>
      <c r="O874" s="122">
        <f t="shared" ca="1" si="181"/>
        <v>0</v>
      </c>
      <c r="P874" s="34">
        <f t="shared" ca="1" si="182"/>
        <v>0</v>
      </c>
      <c r="Q874" s="34">
        <f t="shared" ca="1" si="183"/>
        <v>0</v>
      </c>
      <c r="R874" s="17">
        <f t="shared" ca="1" si="185"/>
        <v>3.8947859791571217E-3</v>
      </c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</row>
    <row r="875" spans="1:35" x14ac:dyDescent="0.2">
      <c r="A875" s="17"/>
      <c r="B875" s="17"/>
      <c r="C875" s="120"/>
      <c r="D875" s="121">
        <f t="shared" si="173"/>
        <v>0</v>
      </c>
      <c r="E875" s="121">
        <f t="shared" si="173"/>
        <v>0</v>
      </c>
      <c r="F875" s="34">
        <f t="shared" si="174"/>
        <v>0</v>
      </c>
      <c r="G875" s="34">
        <f t="shared" si="174"/>
        <v>0</v>
      </c>
      <c r="H875" s="34">
        <f t="shared" si="175"/>
        <v>0</v>
      </c>
      <c r="I875" s="34">
        <f t="shared" si="176"/>
        <v>0</v>
      </c>
      <c r="J875" s="34">
        <f t="shared" si="177"/>
        <v>0</v>
      </c>
      <c r="K875" s="34">
        <f t="shared" si="178"/>
        <v>0</v>
      </c>
      <c r="L875" s="34">
        <f t="shared" si="179"/>
        <v>0</v>
      </c>
      <c r="M875" s="34">
        <f t="shared" ca="1" si="184"/>
        <v>-3.8947859791571217E-3</v>
      </c>
      <c r="N875" s="34">
        <f t="shared" ca="1" si="180"/>
        <v>0</v>
      </c>
      <c r="O875" s="122">
        <f t="shared" ca="1" si="181"/>
        <v>0</v>
      </c>
      <c r="P875" s="34">
        <f t="shared" ca="1" si="182"/>
        <v>0</v>
      </c>
      <c r="Q875" s="34">
        <f t="shared" ca="1" si="183"/>
        <v>0</v>
      </c>
      <c r="R875" s="17">
        <f t="shared" ca="1" si="185"/>
        <v>3.8947859791571217E-3</v>
      </c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</row>
    <row r="876" spans="1:35" x14ac:dyDescent="0.2">
      <c r="A876" s="17"/>
      <c r="B876" s="17"/>
      <c r="C876" s="120"/>
      <c r="D876" s="121">
        <f t="shared" si="173"/>
        <v>0</v>
      </c>
      <c r="E876" s="121">
        <f t="shared" si="173"/>
        <v>0</v>
      </c>
      <c r="F876" s="34">
        <f t="shared" si="174"/>
        <v>0</v>
      </c>
      <c r="G876" s="34">
        <f t="shared" si="174"/>
        <v>0</v>
      </c>
      <c r="H876" s="34">
        <f t="shared" si="175"/>
        <v>0</v>
      </c>
      <c r="I876" s="34">
        <f t="shared" si="176"/>
        <v>0</v>
      </c>
      <c r="J876" s="34">
        <f t="shared" si="177"/>
        <v>0</v>
      </c>
      <c r="K876" s="34">
        <f t="shared" si="178"/>
        <v>0</v>
      </c>
      <c r="L876" s="34">
        <f t="shared" si="179"/>
        <v>0</v>
      </c>
      <c r="M876" s="34">
        <f t="shared" ca="1" si="184"/>
        <v>-3.8947859791571217E-3</v>
      </c>
      <c r="N876" s="34">
        <f t="shared" ca="1" si="180"/>
        <v>0</v>
      </c>
      <c r="O876" s="122">
        <f t="shared" ca="1" si="181"/>
        <v>0</v>
      </c>
      <c r="P876" s="34">
        <f t="shared" ca="1" si="182"/>
        <v>0</v>
      </c>
      <c r="Q876" s="34">
        <f t="shared" ca="1" si="183"/>
        <v>0</v>
      </c>
      <c r="R876" s="17">
        <f t="shared" ca="1" si="185"/>
        <v>3.8947859791571217E-3</v>
      </c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</row>
    <row r="877" spans="1:35" x14ac:dyDescent="0.2">
      <c r="A877" s="17"/>
      <c r="B877" s="17"/>
      <c r="C877" s="120"/>
      <c r="D877" s="121">
        <f t="shared" si="173"/>
        <v>0</v>
      </c>
      <c r="E877" s="121">
        <f t="shared" si="173"/>
        <v>0</v>
      </c>
      <c r="F877" s="34">
        <f t="shared" si="174"/>
        <v>0</v>
      </c>
      <c r="G877" s="34">
        <f t="shared" si="174"/>
        <v>0</v>
      </c>
      <c r="H877" s="34">
        <f t="shared" si="175"/>
        <v>0</v>
      </c>
      <c r="I877" s="34">
        <f t="shared" si="176"/>
        <v>0</v>
      </c>
      <c r="J877" s="34">
        <f t="shared" si="177"/>
        <v>0</v>
      </c>
      <c r="K877" s="34">
        <f t="shared" si="178"/>
        <v>0</v>
      </c>
      <c r="L877" s="34">
        <f t="shared" si="179"/>
        <v>0</v>
      </c>
      <c r="M877" s="34">
        <f t="shared" ca="1" si="184"/>
        <v>-3.8947859791571217E-3</v>
      </c>
      <c r="N877" s="34">
        <f t="shared" ca="1" si="180"/>
        <v>0</v>
      </c>
      <c r="O877" s="122">
        <f t="shared" ca="1" si="181"/>
        <v>0</v>
      </c>
      <c r="P877" s="34">
        <f t="shared" ca="1" si="182"/>
        <v>0</v>
      </c>
      <c r="Q877" s="34">
        <f t="shared" ca="1" si="183"/>
        <v>0</v>
      </c>
      <c r="R877" s="17">
        <f t="shared" ca="1" si="185"/>
        <v>3.8947859791571217E-3</v>
      </c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</row>
    <row r="878" spans="1:35" x14ac:dyDescent="0.2">
      <c r="A878" s="17"/>
      <c r="B878" s="17"/>
      <c r="C878" s="120"/>
      <c r="D878" s="121">
        <f t="shared" si="173"/>
        <v>0</v>
      </c>
      <c r="E878" s="121">
        <f t="shared" si="173"/>
        <v>0</v>
      </c>
      <c r="F878" s="34">
        <f t="shared" si="174"/>
        <v>0</v>
      </c>
      <c r="G878" s="34">
        <f t="shared" si="174"/>
        <v>0</v>
      </c>
      <c r="H878" s="34">
        <f t="shared" si="175"/>
        <v>0</v>
      </c>
      <c r="I878" s="34">
        <f t="shared" si="176"/>
        <v>0</v>
      </c>
      <c r="J878" s="34">
        <f t="shared" si="177"/>
        <v>0</v>
      </c>
      <c r="K878" s="34">
        <f t="shared" si="178"/>
        <v>0</v>
      </c>
      <c r="L878" s="34">
        <f t="shared" si="179"/>
        <v>0</v>
      </c>
      <c r="M878" s="34">
        <f t="shared" ca="1" si="184"/>
        <v>-3.8947859791571217E-3</v>
      </c>
      <c r="N878" s="34">
        <f t="shared" ca="1" si="180"/>
        <v>0</v>
      </c>
      <c r="O878" s="122">
        <f t="shared" ca="1" si="181"/>
        <v>0</v>
      </c>
      <c r="P878" s="34">
        <f t="shared" ca="1" si="182"/>
        <v>0</v>
      </c>
      <c r="Q878" s="34">
        <f t="shared" ca="1" si="183"/>
        <v>0</v>
      </c>
      <c r="R878" s="17">
        <f t="shared" ca="1" si="185"/>
        <v>3.8947859791571217E-3</v>
      </c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</row>
    <row r="879" spans="1:35" x14ac:dyDescent="0.2">
      <c r="A879" s="17"/>
      <c r="B879" s="17"/>
      <c r="C879" s="120"/>
      <c r="D879" s="121">
        <f t="shared" si="173"/>
        <v>0</v>
      </c>
      <c r="E879" s="121">
        <f t="shared" si="173"/>
        <v>0</v>
      </c>
      <c r="F879" s="34">
        <f t="shared" si="174"/>
        <v>0</v>
      </c>
      <c r="G879" s="34">
        <f t="shared" si="174"/>
        <v>0</v>
      </c>
      <c r="H879" s="34">
        <f t="shared" si="175"/>
        <v>0</v>
      </c>
      <c r="I879" s="34">
        <f t="shared" si="176"/>
        <v>0</v>
      </c>
      <c r="J879" s="34">
        <f t="shared" si="177"/>
        <v>0</v>
      </c>
      <c r="K879" s="34">
        <f t="shared" si="178"/>
        <v>0</v>
      </c>
      <c r="L879" s="34">
        <f t="shared" si="179"/>
        <v>0</v>
      </c>
      <c r="M879" s="34">
        <f t="shared" ca="1" si="184"/>
        <v>-3.8947859791571217E-3</v>
      </c>
      <c r="N879" s="34">
        <f t="shared" ca="1" si="180"/>
        <v>0</v>
      </c>
      <c r="O879" s="122">
        <f t="shared" ca="1" si="181"/>
        <v>0</v>
      </c>
      <c r="P879" s="34">
        <f t="shared" ca="1" si="182"/>
        <v>0</v>
      </c>
      <c r="Q879" s="34">
        <f t="shared" ca="1" si="183"/>
        <v>0</v>
      </c>
      <c r="R879" s="17">
        <f t="shared" ca="1" si="185"/>
        <v>3.8947859791571217E-3</v>
      </c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</row>
    <row r="880" spans="1:35" x14ac:dyDescent="0.2">
      <c r="A880" s="17"/>
      <c r="B880" s="17"/>
      <c r="C880" s="120"/>
      <c r="D880" s="121">
        <f t="shared" si="173"/>
        <v>0</v>
      </c>
      <c r="E880" s="121">
        <f t="shared" si="173"/>
        <v>0</v>
      </c>
      <c r="F880" s="34">
        <f t="shared" si="174"/>
        <v>0</v>
      </c>
      <c r="G880" s="34">
        <f t="shared" si="174"/>
        <v>0</v>
      </c>
      <c r="H880" s="34">
        <f t="shared" si="175"/>
        <v>0</v>
      </c>
      <c r="I880" s="34">
        <f t="shared" si="176"/>
        <v>0</v>
      </c>
      <c r="J880" s="34">
        <f t="shared" si="177"/>
        <v>0</v>
      </c>
      <c r="K880" s="34">
        <f t="shared" si="178"/>
        <v>0</v>
      </c>
      <c r="L880" s="34">
        <f t="shared" si="179"/>
        <v>0</v>
      </c>
      <c r="M880" s="34">
        <f t="shared" ca="1" si="184"/>
        <v>-3.8947859791571217E-3</v>
      </c>
      <c r="N880" s="34">
        <f t="shared" ca="1" si="180"/>
        <v>0</v>
      </c>
      <c r="O880" s="122">
        <f t="shared" ca="1" si="181"/>
        <v>0</v>
      </c>
      <c r="P880" s="34">
        <f t="shared" ca="1" si="182"/>
        <v>0</v>
      </c>
      <c r="Q880" s="34">
        <f t="shared" ca="1" si="183"/>
        <v>0</v>
      </c>
      <c r="R880" s="17">
        <f t="shared" ca="1" si="185"/>
        <v>3.8947859791571217E-3</v>
      </c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</row>
    <row r="881" spans="1:35" x14ac:dyDescent="0.2">
      <c r="A881" s="17"/>
      <c r="B881" s="17"/>
      <c r="C881" s="120"/>
      <c r="D881" s="121">
        <f t="shared" si="173"/>
        <v>0</v>
      </c>
      <c r="E881" s="121">
        <f t="shared" si="173"/>
        <v>0</v>
      </c>
      <c r="F881" s="34">
        <f t="shared" si="174"/>
        <v>0</v>
      </c>
      <c r="G881" s="34">
        <f t="shared" si="174"/>
        <v>0</v>
      </c>
      <c r="H881" s="34">
        <f t="shared" si="175"/>
        <v>0</v>
      </c>
      <c r="I881" s="34">
        <f t="shared" si="176"/>
        <v>0</v>
      </c>
      <c r="J881" s="34">
        <f t="shared" si="177"/>
        <v>0</v>
      </c>
      <c r="K881" s="34">
        <f t="shared" si="178"/>
        <v>0</v>
      </c>
      <c r="L881" s="34">
        <f t="shared" si="179"/>
        <v>0</v>
      </c>
      <c r="M881" s="34">
        <f t="shared" ca="1" si="184"/>
        <v>-3.8947859791571217E-3</v>
      </c>
      <c r="N881" s="34">
        <f t="shared" ca="1" si="180"/>
        <v>0</v>
      </c>
      <c r="O881" s="122">
        <f t="shared" ca="1" si="181"/>
        <v>0</v>
      </c>
      <c r="P881" s="34">
        <f t="shared" ca="1" si="182"/>
        <v>0</v>
      </c>
      <c r="Q881" s="34">
        <f t="shared" ca="1" si="183"/>
        <v>0</v>
      </c>
      <c r="R881" s="17">
        <f t="shared" ca="1" si="185"/>
        <v>3.8947859791571217E-3</v>
      </c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</row>
    <row r="882" spans="1:35" x14ac:dyDescent="0.2">
      <c r="A882" s="17"/>
      <c r="B882" s="17"/>
      <c r="C882" s="120"/>
      <c r="D882" s="121">
        <f t="shared" si="173"/>
        <v>0</v>
      </c>
      <c r="E882" s="121">
        <f t="shared" si="173"/>
        <v>0</v>
      </c>
      <c r="F882" s="34">
        <f t="shared" si="174"/>
        <v>0</v>
      </c>
      <c r="G882" s="34">
        <f t="shared" si="174"/>
        <v>0</v>
      </c>
      <c r="H882" s="34">
        <f t="shared" si="175"/>
        <v>0</v>
      </c>
      <c r="I882" s="34">
        <f t="shared" si="176"/>
        <v>0</v>
      </c>
      <c r="J882" s="34">
        <f t="shared" si="177"/>
        <v>0</v>
      </c>
      <c r="K882" s="34">
        <f t="shared" si="178"/>
        <v>0</v>
      </c>
      <c r="L882" s="34">
        <f t="shared" si="179"/>
        <v>0</v>
      </c>
      <c r="M882" s="34">
        <f t="shared" ca="1" si="184"/>
        <v>-3.8947859791571217E-3</v>
      </c>
      <c r="N882" s="34">
        <f t="shared" ca="1" si="180"/>
        <v>0</v>
      </c>
      <c r="O882" s="122">
        <f t="shared" ca="1" si="181"/>
        <v>0</v>
      </c>
      <c r="P882" s="34">
        <f t="shared" ca="1" si="182"/>
        <v>0</v>
      </c>
      <c r="Q882" s="34">
        <f t="shared" ca="1" si="183"/>
        <v>0</v>
      </c>
      <c r="R882" s="17">
        <f t="shared" ca="1" si="185"/>
        <v>3.8947859791571217E-3</v>
      </c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</row>
    <row r="883" spans="1:35" x14ac:dyDescent="0.2">
      <c r="A883" s="17"/>
      <c r="B883" s="17"/>
      <c r="C883" s="120"/>
      <c r="D883" s="121">
        <f t="shared" si="173"/>
        <v>0</v>
      </c>
      <c r="E883" s="121">
        <f t="shared" si="173"/>
        <v>0</v>
      </c>
      <c r="F883" s="34">
        <f t="shared" si="174"/>
        <v>0</v>
      </c>
      <c r="G883" s="34">
        <f t="shared" si="174"/>
        <v>0</v>
      </c>
      <c r="H883" s="34">
        <f t="shared" si="175"/>
        <v>0</v>
      </c>
      <c r="I883" s="34">
        <f t="shared" si="176"/>
        <v>0</v>
      </c>
      <c r="J883" s="34">
        <f t="shared" si="177"/>
        <v>0</v>
      </c>
      <c r="K883" s="34">
        <f t="shared" si="178"/>
        <v>0</v>
      </c>
      <c r="L883" s="34">
        <f t="shared" si="179"/>
        <v>0</v>
      </c>
      <c r="M883" s="34">
        <f t="shared" ca="1" si="184"/>
        <v>-3.8947859791571217E-3</v>
      </c>
      <c r="N883" s="34">
        <f t="shared" ca="1" si="180"/>
        <v>0</v>
      </c>
      <c r="O883" s="122">
        <f t="shared" ca="1" si="181"/>
        <v>0</v>
      </c>
      <c r="P883" s="34">
        <f t="shared" ca="1" si="182"/>
        <v>0</v>
      </c>
      <c r="Q883" s="34">
        <f t="shared" ca="1" si="183"/>
        <v>0</v>
      </c>
      <c r="R883" s="17">
        <f t="shared" ca="1" si="185"/>
        <v>3.8947859791571217E-3</v>
      </c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</row>
    <row r="884" spans="1:35" x14ac:dyDescent="0.2">
      <c r="A884" s="17"/>
      <c r="B884" s="17"/>
      <c r="C884" s="120"/>
      <c r="D884" s="121">
        <f t="shared" si="173"/>
        <v>0</v>
      </c>
      <c r="E884" s="121">
        <f t="shared" si="173"/>
        <v>0</v>
      </c>
      <c r="F884" s="34">
        <f t="shared" si="174"/>
        <v>0</v>
      </c>
      <c r="G884" s="34">
        <f t="shared" si="174"/>
        <v>0</v>
      </c>
      <c r="H884" s="34">
        <f t="shared" si="175"/>
        <v>0</v>
      </c>
      <c r="I884" s="34">
        <f t="shared" si="176"/>
        <v>0</v>
      </c>
      <c r="J884" s="34">
        <f t="shared" si="177"/>
        <v>0</v>
      </c>
      <c r="K884" s="34">
        <f t="shared" si="178"/>
        <v>0</v>
      </c>
      <c r="L884" s="34">
        <f t="shared" si="179"/>
        <v>0</v>
      </c>
      <c r="M884" s="34">
        <f t="shared" ca="1" si="184"/>
        <v>-3.8947859791571217E-3</v>
      </c>
      <c r="N884" s="34">
        <f t="shared" ca="1" si="180"/>
        <v>0</v>
      </c>
      <c r="O884" s="122">
        <f t="shared" ca="1" si="181"/>
        <v>0</v>
      </c>
      <c r="P884" s="34">
        <f t="shared" ca="1" si="182"/>
        <v>0</v>
      </c>
      <c r="Q884" s="34">
        <f t="shared" ca="1" si="183"/>
        <v>0</v>
      </c>
      <c r="R884" s="17">
        <f t="shared" ca="1" si="185"/>
        <v>3.8947859791571217E-3</v>
      </c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</row>
    <row r="885" spans="1:35" x14ac:dyDescent="0.2">
      <c r="A885" s="17"/>
      <c r="B885" s="17"/>
      <c r="C885" s="120"/>
      <c r="D885" s="121">
        <f t="shared" si="173"/>
        <v>0</v>
      </c>
      <c r="E885" s="121">
        <f t="shared" si="173"/>
        <v>0</v>
      </c>
      <c r="F885" s="34">
        <f t="shared" si="174"/>
        <v>0</v>
      </c>
      <c r="G885" s="34">
        <f t="shared" si="174"/>
        <v>0</v>
      </c>
      <c r="H885" s="34">
        <f t="shared" si="175"/>
        <v>0</v>
      </c>
      <c r="I885" s="34">
        <f t="shared" si="176"/>
        <v>0</v>
      </c>
      <c r="J885" s="34">
        <f t="shared" si="177"/>
        <v>0</v>
      </c>
      <c r="K885" s="34">
        <f t="shared" si="178"/>
        <v>0</v>
      </c>
      <c r="L885" s="34">
        <f t="shared" si="179"/>
        <v>0</v>
      </c>
      <c r="M885" s="34">
        <f t="shared" ca="1" si="184"/>
        <v>-3.8947859791571217E-3</v>
      </c>
      <c r="N885" s="34">
        <f t="shared" ca="1" si="180"/>
        <v>0</v>
      </c>
      <c r="O885" s="122">
        <f t="shared" ca="1" si="181"/>
        <v>0</v>
      </c>
      <c r="P885" s="34">
        <f t="shared" ca="1" si="182"/>
        <v>0</v>
      </c>
      <c r="Q885" s="34">
        <f t="shared" ca="1" si="183"/>
        <v>0</v>
      </c>
      <c r="R885" s="17">
        <f t="shared" ca="1" si="185"/>
        <v>3.8947859791571217E-3</v>
      </c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</row>
    <row r="886" spans="1:35" x14ac:dyDescent="0.2">
      <c r="A886" s="17"/>
      <c r="B886" s="17"/>
      <c r="C886" s="120"/>
      <c r="D886" s="121">
        <f t="shared" si="173"/>
        <v>0</v>
      </c>
      <c r="E886" s="121">
        <f t="shared" si="173"/>
        <v>0</v>
      </c>
      <c r="F886" s="34">
        <f t="shared" si="174"/>
        <v>0</v>
      </c>
      <c r="G886" s="34">
        <f t="shared" si="174"/>
        <v>0</v>
      </c>
      <c r="H886" s="34">
        <f t="shared" si="175"/>
        <v>0</v>
      </c>
      <c r="I886" s="34">
        <f t="shared" si="176"/>
        <v>0</v>
      </c>
      <c r="J886" s="34">
        <f t="shared" si="177"/>
        <v>0</v>
      </c>
      <c r="K886" s="34">
        <f t="shared" si="178"/>
        <v>0</v>
      </c>
      <c r="L886" s="34">
        <f t="shared" si="179"/>
        <v>0</v>
      </c>
      <c r="M886" s="34">
        <f t="shared" ca="1" si="184"/>
        <v>-3.8947859791571217E-3</v>
      </c>
      <c r="N886" s="34">
        <f t="shared" ca="1" si="180"/>
        <v>0</v>
      </c>
      <c r="O886" s="122">
        <f t="shared" ca="1" si="181"/>
        <v>0</v>
      </c>
      <c r="P886" s="34">
        <f t="shared" ca="1" si="182"/>
        <v>0</v>
      </c>
      <c r="Q886" s="34">
        <f t="shared" ca="1" si="183"/>
        <v>0</v>
      </c>
      <c r="R886" s="17">
        <f t="shared" ca="1" si="185"/>
        <v>3.8947859791571217E-3</v>
      </c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</row>
    <row r="887" spans="1:35" x14ac:dyDescent="0.2">
      <c r="A887" s="17"/>
      <c r="B887" s="17"/>
      <c r="C887" s="120"/>
      <c r="D887" s="121">
        <f t="shared" si="173"/>
        <v>0</v>
      </c>
      <c r="E887" s="121">
        <f t="shared" si="173"/>
        <v>0</v>
      </c>
      <c r="F887" s="34">
        <f t="shared" si="174"/>
        <v>0</v>
      </c>
      <c r="G887" s="34">
        <f t="shared" si="174"/>
        <v>0</v>
      </c>
      <c r="H887" s="34">
        <f t="shared" si="175"/>
        <v>0</v>
      </c>
      <c r="I887" s="34">
        <f t="shared" si="176"/>
        <v>0</v>
      </c>
      <c r="J887" s="34">
        <f t="shared" si="177"/>
        <v>0</v>
      </c>
      <c r="K887" s="34">
        <f t="shared" si="178"/>
        <v>0</v>
      </c>
      <c r="L887" s="34">
        <f t="shared" si="179"/>
        <v>0</v>
      </c>
      <c r="M887" s="34">
        <f t="shared" ca="1" si="184"/>
        <v>-3.8947859791571217E-3</v>
      </c>
      <c r="N887" s="34">
        <f t="shared" ca="1" si="180"/>
        <v>0</v>
      </c>
      <c r="O887" s="122">
        <f t="shared" ca="1" si="181"/>
        <v>0</v>
      </c>
      <c r="P887" s="34">
        <f t="shared" ca="1" si="182"/>
        <v>0</v>
      </c>
      <c r="Q887" s="34">
        <f t="shared" ca="1" si="183"/>
        <v>0</v>
      </c>
      <c r="R887" s="17">
        <f t="shared" ca="1" si="185"/>
        <v>3.8947859791571217E-3</v>
      </c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</row>
    <row r="888" spans="1:35" x14ac:dyDescent="0.2">
      <c r="A888" s="17"/>
      <c r="B888" s="17"/>
      <c r="C888" s="120"/>
      <c r="D888" s="121">
        <f t="shared" si="173"/>
        <v>0</v>
      </c>
      <c r="E888" s="121">
        <f t="shared" si="173"/>
        <v>0</v>
      </c>
      <c r="F888" s="34">
        <f t="shared" si="174"/>
        <v>0</v>
      </c>
      <c r="G888" s="34">
        <f t="shared" si="174"/>
        <v>0</v>
      </c>
      <c r="H888" s="34">
        <f t="shared" si="175"/>
        <v>0</v>
      </c>
      <c r="I888" s="34">
        <f t="shared" si="176"/>
        <v>0</v>
      </c>
      <c r="J888" s="34">
        <f t="shared" si="177"/>
        <v>0</v>
      </c>
      <c r="K888" s="34">
        <f t="shared" si="178"/>
        <v>0</v>
      </c>
      <c r="L888" s="34">
        <f t="shared" si="179"/>
        <v>0</v>
      </c>
      <c r="M888" s="34">
        <f t="shared" ca="1" si="184"/>
        <v>-3.8947859791571217E-3</v>
      </c>
      <c r="N888" s="34">
        <f t="shared" ca="1" si="180"/>
        <v>0</v>
      </c>
      <c r="O888" s="122">
        <f t="shared" ca="1" si="181"/>
        <v>0</v>
      </c>
      <c r="P888" s="34">
        <f t="shared" ca="1" si="182"/>
        <v>0</v>
      </c>
      <c r="Q888" s="34">
        <f t="shared" ca="1" si="183"/>
        <v>0</v>
      </c>
      <c r="R888" s="17">
        <f t="shared" ca="1" si="185"/>
        <v>3.8947859791571217E-3</v>
      </c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</row>
    <row r="889" spans="1:35" x14ac:dyDescent="0.2">
      <c r="A889" s="17"/>
      <c r="B889" s="17"/>
      <c r="C889" s="120"/>
      <c r="D889" s="121">
        <f t="shared" si="173"/>
        <v>0</v>
      </c>
      <c r="E889" s="121">
        <f t="shared" si="173"/>
        <v>0</v>
      </c>
      <c r="F889" s="34">
        <f t="shared" si="174"/>
        <v>0</v>
      </c>
      <c r="G889" s="34">
        <f t="shared" si="174"/>
        <v>0</v>
      </c>
      <c r="H889" s="34">
        <f t="shared" si="175"/>
        <v>0</v>
      </c>
      <c r="I889" s="34">
        <f t="shared" si="176"/>
        <v>0</v>
      </c>
      <c r="J889" s="34">
        <f t="shared" si="177"/>
        <v>0</v>
      </c>
      <c r="K889" s="34">
        <f t="shared" si="178"/>
        <v>0</v>
      </c>
      <c r="L889" s="34">
        <f t="shared" si="179"/>
        <v>0</v>
      </c>
      <c r="M889" s="34">
        <f t="shared" ca="1" si="184"/>
        <v>-3.8947859791571217E-3</v>
      </c>
      <c r="N889" s="34">
        <f t="shared" ca="1" si="180"/>
        <v>0</v>
      </c>
      <c r="O889" s="122">
        <f t="shared" ca="1" si="181"/>
        <v>0</v>
      </c>
      <c r="P889" s="34">
        <f t="shared" ca="1" si="182"/>
        <v>0</v>
      </c>
      <c r="Q889" s="34">
        <f t="shared" ca="1" si="183"/>
        <v>0</v>
      </c>
      <c r="R889" s="17">
        <f t="shared" ca="1" si="185"/>
        <v>3.8947859791571217E-3</v>
      </c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</row>
    <row r="890" spans="1:35" x14ac:dyDescent="0.2">
      <c r="A890" s="17"/>
      <c r="B890" s="17"/>
      <c r="C890" s="120"/>
      <c r="D890" s="121">
        <f t="shared" si="173"/>
        <v>0</v>
      </c>
      <c r="E890" s="121">
        <f t="shared" si="173"/>
        <v>0</v>
      </c>
      <c r="F890" s="34">
        <f t="shared" si="174"/>
        <v>0</v>
      </c>
      <c r="G890" s="34">
        <f t="shared" si="174"/>
        <v>0</v>
      </c>
      <c r="H890" s="34">
        <f t="shared" si="175"/>
        <v>0</v>
      </c>
      <c r="I890" s="34">
        <f t="shared" si="176"/>
        <v>0</v>
      </c>
      <c r="J890" s="34">
        <f t="shared" si="177"/>
        <v>0</v>
      </c>
      <c r="K890" s="34">
        <f t="shared" si="178"/>
        <v>0</v>
      </c>
      <c r="L890" s="34">
        <f t="shared" si="179"/>
        <v>0</v>
      </c>
      <c r="M890" s="34">
        <f t="shared" ca="1" si="184"/>
        <v>-3.8947859791571217E-3</v>
      </c>
      <c r="N890" s="34">
        <f t="shared" ca="1" si="180"/>
        <v>0</v>
      </c>
      <c r="O890" s="122">
        <f t="shared" ca="1" si="181"/>
        <v>0</v>
      </c>
      <c r="P890" s="34">
        <f t="shared" ca="1" si="182"/>
        <v>0</v>
      </c>
      <c r="Q890" s="34">
        <f t="shared" ca="1" si="183"/>
        <v>0</v>
      </c>
      <c r="R890" s="17">
        <f t="shared" ca="1" si="185"/>
        <v>3.8947859791571217E-3</v>
      </c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</row>
    <row r="891" spans="1:35" x14ac:dyDescent="0.2">
      <c r="A891" s="17"/>
      <c r="B891" s="17"/>
      <c r="C891" s="120"/>
      <c r="D891" s="121">
        <f t="shared" si="173"/>
        <v>0</v>
      </c>
      <c r="E891" s="121">
        <f t="shared" si="173"/>
        <v>0</v>
      </c>
      <c r="F891" s="34">
        <f t="shared" si="174"/>
        <v>0</v>
      </c>
      <c r="G891" s="34">
        <f t="shared" si="174"/>
        <v>0</v>
      </c>
      <c r="H891" s="34">
        <f t="shared" si="175"/>
        <v>0</v>
      </c>
      <c r="I891" s="34">
        <f t="shared" si="176"/>
        <v>0</v>
      </c>
      <c r="J891" s="34">
        <f t="shared" si="177"/>
        <v>0</v>
      </c>
      <c r="K891" s="34">
        <f t="shared" si="178"/>
        <v>0</v>
      </c>
      <c r="L891" s="34">
        <f t="shared" si="179"/>
        <v>0</v>
      </c>
      <c r="M891" s="34">
        <f t="shared" ca="1" si="184"/>
        <v>-3.8947859791571217E-3</v>
      </c>
      <c r="N891" s="34">
        <f t="shared" ca="1" si="180"/>
        <v>0</v>
      </c>
      <c r="O891" s="122">
        <f t="shared" ca="1" si="181"/>
        <v>0</v>
      </c>
      <c r="P891" s="34">
        <f t="shared" ca="1" si="182"/>
        <v>0</v>
      </c>
      <c r="Q891" s="34">
        <f t="shared" ca="1" si="183"/>
        <v>0</v>
      </c>
      <c r="R891" s="17">
        <f t="shared" ca="1" si="185"/>
        <v>3.8947859791571217E-3</v>
      </c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</row>
    <row r="892" spans="1:35" x14ac:dyDescent="0.2">
      <c r="A892" s="17"/>
      <c r="B892" s="17"/>
      <c r="C892" s="120"/>
      <c r="D892" s="121">
        <f t="shared" si="173"/>
        <v>0</v>
      </c>
      <c r="E892" s="121">
        <f t="shared" si="173"/>
        <v>0</v>
      </c>
      <c r="F892" s="34">
        <f t="shared" si="174"/>
        <v>0</v>
      </c>
      <c r="G892" s="34">
        <f t="shared" si="174"/>
        <v>0</v>
      </c>
      <c r="H892" s="34">
        <f t="shared" si="175"/>
        <v>0</v>
      </c>
      <c r="I892" s="34">
        <f t="shared" si="176"/>
        <v>0</v>
      </c>
      <c r="J892" s="34">
        <f t="shared" si="177"/>
        <v>0</v>
      </c>
      <c r="K892" s="34">
        <f t="shared" si="178"/>
        <v>0</v>
      </c>
      <c r="L892" s="34">
        <f t="shared" si="179"/>
        <v>0</v>
      </c>
      <c r="M892" s="34">
        <f t="shared" ca="1" si="184"/>
        <v>-3.8947859791571217E-3</v>
      </c>
      <c r="N892" s="34">
        <f t="shared" ca="1" si="180"/>
        <v>0</v>
      </c>
      <c r="O892" s="122">
        <f t="shared" ca="1" si="181"/>
        <v>0</v>
      </c>
      <c r="P892" s="34">
        <f t="shared" ca="1" si="182"/>
        <v>0</v>
      </c>
      <c r="Q892" s="34">
        <f t="shared" ca="1" si="183"/>
        <v>0</v>
      </c>
      <c r="R892" s="17">
        <f t="shared" ca="1" si="185"/>
        <v>3.8947859791571217E-3</v>
      </c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</row>
    <row r="893" spans="1:35" x14ac:dyDescent="0.2">
      <c r="A893" s="17"/>
      <c r="B893" s="17"/>
      <c r="C893" s="120"/>
      <c r="D893" s="121">
        <f t="shared" si="173"/>
        <v>0</v>
      </c>
      <c r="E893" s="121">
        <f t="shared" si="173"/>
        <v>0</v>
      </c>
      <c r="F893" s="34">
        <f t="shared" si="174"/>
        <v>0</v>
      </c>
      <c r="G893" s="34">
        <f t="shared" si="174"/>
        <v>0</v>
      </c>
      <c r="H893" s="34">
        <f t="shared" si="175"/>
        <v>0</v>
      </c>
      <c r="I893" s="34">
        <f t="shared" si="176"/>
        <v>0</v>
      </c>
      <c r="J893" s="34">
        <f t="shared" si="177"/>
        <v>0</v>
      </c>
      <c r="K893" s="34">
        <f t="shared" si="178"/>
        <v>0</v>
      </c>
      <c r="L893" s="34">
        <f t="shared" si="179"/>
        <v>0</v>
      </c>
      <c r="M893" s="34">
        <f t="shared" ca="1" si="184"/>
        <v>-3.8947859791571217E-3</v>
      </c>
      <c r="N893" s="34">
        <f t="shared" ca="1" si="180"/>
        <v>0</v>
      </c>
      <c r="O893" s="122">
        <f t="shared" ca="1" si="181"/>
        <v>0</v>
      </c>
      <c r="P893" s="34">
        <f t="shared" ca="1" si="182"/>
        <v>0</v>
      </c>
      <c r="Q893" s="34">
        <f t="shared" ca="1" si="183"/>
        <v>0</v>
      </c>
      <c r="R893" s="17">
        <f t="shared" ca="1" si="185"/>
        <v>3.8947859791571217E-3</v>
      </c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</row>
    <row r="894" spans="1:35" x14ac:dyDescent="0.2">
      <c r="A894" s="17"/>
      <c r="B894" s="17"/>
      <c r="C894" s="120"/>
      <c r="D894" s="121">
        <f t="shared" si="173"/>
        <v>0</v>
      </c>
      <c r="E894" s="121">
        <f t="shared" si="173"/>
        <v>0</v>
      </c>
      <c r="F894" s="34">
        <f t="shared" si="174"/>
        <v>0</v>
      </c>
      <c r="G894" s="34">
        <f t="shared" si="174"/>
        <v>0</v>
      </c>
      <c r="H894" s="34">
        <f t="shared" si="175"/>
        <v>0</v>
      </c>
      <c r="I894" s="34">
        <f t="shared" si="176"/>
        <v>0</v>
      </c>
      <c r="J894" s="34">
        <f t="shared" si="177"/>
        <v>0</v>
      </c>
      <c r="K894" s="34">
        <f t="shared" si="178"/>
        <v>0</v>
      </c>
      <c r="L894" s="34">
        <f t="shared" si="179"/>
        <v>0</v>
      </c>
      <c r="M894" s="34">
        <f t="shared" ca="1" si="184"/>
        <v>-3.8947859791571217E-3</v>
      </c>
      <c r="N894" s="34">
        <f t="shared" ca="1" si="180"/>
        <v>0</v>
      </c>
      <c r="O894" s="122">
        <f t="shared" ca="1" si="181"/>
        <v>0</v>
      </c>
      <c r="P894" s="34">
        <f t="shared" ca="1" si="182"/>
        <v>0</v>
      </c>
      <c r="Q894" s="34">
        <f t="shared" ca="1" si="183"/>
        <v>0</v>
      </c>
      <c r="R894" s="17">
        <f t="shared" ca="1" si="185"/>
        <v>3.8947859791571217E-3</v>
      </c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</row>
    <row r="895" spans="1:35" x14ac:dyDescent="0.2">
      <c r="A895" s="17"/>
      <c r="B895" s="17"/>
      <c r="C895" s="120"/>
      <c r="D895" s="121">
        <f t="shared" si="173"/>
        <v>0</v>
      </c>
      <c r="E895" s="121">
        <f t="shared" si="173"/>
        <v>0</v>
      </c>
      <c r="F895" s="34">
        <f t="shared" si="174"/>
        <v>0</v>
      </c>
      <c r="G895" s="34">
        <f t="shared" si="174"/>
        <v>0</v>
      </c>
      <c r="H895" s="34">
        <f t="shared" si="175"/>
        <v>0</v>
      </c>
      <c r="I895" s="34">
        <f t="shared" si="176"/>
        <v>0</v>
      </c>
      <c r="J895" s="34">
        <f t="shared" si="177"/>
        <v>0</v>
      </c>
      <c r="K895" s="34">
        <f t="shared" si="178"/>
        <v>0</v>
      </c>
      <c r="L895" s="34">
        <f t="shared" si="179"/>
        <v>0</v>
      </c>
      <c r="M895" s="34">
        <f t="shared" ca="1" si="184"/>
        <v>-3.8947859791571217E-3</v>
      </c>
      <c r="N895" s="34">
        <f t="shared" ca="1" si="180"/>
        <v>0</v>
      </c>
      <c r="O895" s="122">
        <f t="shared" ca="1" si="181"/>
        <v>0</v>
      </c>
      <c r="P895" s="34">
        <f t="shared" ca="1" si="182"/>
        <v>0</v>
      </c>
      <c r="Q895" s="34">
        <f t="shared" ca="1" si="183"/>
        <v>0</v>
      </c>
      <c r="R895" s="17">
        <f t="shared" ca="1" si="185"/>
        <v>3.8947859791571217E-3</v>
      </c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</row>
    <row r="896" spans="1:35" x14ac:dyDescent="0.2">
      <c r="A896" s="17"/>
      <c r="B896" s="17"/>
      <c r="C896" s="120"/>
      <c r="D896" s="121">
        <f t="shared" si="173"/>
        <v>0</v>
      </c>
      <c r="E896" s="121">
        <f t="shared" si="173"/>
        <v>0</v>
      </c>
      <c r="F896" s="34">
        <f t="shared" si="174"/>
        <v>0</v>
      </c>
      <c r="G896" s="34">
        <f t="shared" si="174"/>
        <v>0</v>
      </c>
      <c r="H896" s="34">
        <f t="shared" si="175"/>
        <v>0</v>
      </c>
      <c r="I896" s="34">
        <f t="shared" si="176"/>
        <v>0</v>
      </c>
      <c r="J896" s="34">
        <f t="shared" si="177"/>
        <v>0</v>
      </c>
      <c r="K896" s="34">
        <f t="shared" si="178"/>
        <v>0</v>
      </c>
      <c r="L896" s="34">
        <f t="shared" si="179"/>
        <v>0</v>
      </c>
      <c r="M896" s="34">
        <f t="shared" ca="1" si="184"/>
        <v>-3.8947859791571217E-3</v>
      </c>
      <c r="N896" s="34">
        <f t="shared" ca="1" si="180"/>
        <v>0</v>
      </c>
      <c r="O896" s="122">
        <f t="shared" ca="1" si="181"/>
        <v>0</v>
      </c>
      <c r="P896" s="34">
        <f t="shared" ca="1" si="182"/>
        <v>0</v>
      </c>
      <c r="Q896" s="34">
        <f t="shared" ca="1" si="183"/>
        <v>0</v>
      </c>
      <c r="R896" s="17">
        <f t="shared" ca="1" si="185"/>
        <v>3.8947859791571217E-3</v>
      </c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</row>
    <row r="897" spans="1:35" x14ac:dyDescent="0.2">
      <c r="A897" s="17"/>
      <c r="B897" s="17"/>
      <c r="C897" s="120"/>
      <c r="D897" s="121">
        <f t="shared" si="173"/>
        <v>0</v>
      </c>
      <c r="E897" s="121">
        <f t="shared" si="173"/>
        <v>0</v>
      </c>
      <c r="F897" s="34">
        <f t="shared" si="174"/>
        <v>0</v>
      </c>
      <c r="G897" s="34">
        <f t="shared" si="174"/>
        <v>0</v>
      </c>
      <c r="H897" s="34">
        <f t="shared" si="175"/>
        <v>0</v>
      </c>
      <c r="I897" s="34">
        <f t="shared" si="176"/>
        <v>0</v>
      </c>
      <c r="J897" s="34">
        <f t="shared" si="177"/>
        <v>0</v>
      </c>
      <c r="K897" s="34">
        <f t="shared" si="178"/>
        <v>0</v>
      </c>
      <c r="L897" s="34">
        <f t="shared" si="179"/>
        <v>0</v>
      </c>
      <c r="M897" s="34">
        <f t="shared" ca="1" si="184"/>
        <v>-3.8947859791571217E-3</v>
      </c>
      <c r="N897" s="34">
        <f t="shared" ca="1" si="180"/>
        <v>0</v>
      </c>
      <c r="O897" s="122">
        <f t="shared" ca="1" si="181"/>
        <v>0</v>
      </c>
      <c r="P897" s="34">
        <f t="shared" ca="1" si="182"/>
        <v>0</v>
      </c>
      <c r="Q897" s="34">
        <f t="shared" ca="1" si="183"/>
        <v>0</v>
      </c>
      <c r="R897" s="17">
        <f t="shared" ca="1" si="185"/>
        <v>3.8947859791571217E-3</v>
      </c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</row>
    <row r="898" spans="1:35" x14ac:dyDescent="0.2">
      <c r="A898" s="17"/>
      <c r="B898" s="17"/>
      <c r="C898" s="120"/>
      <c r="D898" s="121">
        <f t="shared" si="173"/>
        <v>0</v>
      </c>
      <c r="E898" s="121">
        <f t="shared" si="173"/>
        <v>0</v>
      </c>
      <c r="F898" s="34">
        <f t="shared" si="174"/>
        <v>0</v>
      </c>
      <c r="G898" s="34">
        <f t="shared" si="174"/>
        <v>0</v>
      </c>
      <c r="H898" s="34">
        <f t="shared" si="175"/>
        <v>0</v>
      </c>
      <c r="I898" s="34">
        <f t="shared" si="176"/>
        <v>0</v>
      </c>
      <c r="J898" s="34">
        <f t="shared" si="177"/>
        <v>0</v>
      </c>
      <c r="K898" s="34">
        <f t="shared" si="178"/>
        <v>0</v>
      </c>
      <c r="L898" s="34">
        <f t="shared" si="179"/>
        <v>0</v>
      </c>
      <c r="M898" s="34">
        <f t="shared" ca="1" si="184"/>
        <v>-3.8947859791571217E-3</v>
      </c>
      <c r="N898" s="34">
        <f t="shared" ca="1" si="180"/>
        <v>0</v>
      </c>
      <c r="O898" s="122">
        <f t="shared" ca="1" si="181"/>
        <v>0</v>
      </c>
      <c r="P898" s="34">
        <f t="shared" ca="1" si="182"/>
        <v>0</v>
      </c>
      <c r="Q898" s="34">
        <f t="shared" ca="1" si="183"/>
        <v>0</v>
      </c>
      <c r="R898" s="17">
        <f t="shared" ca="1" si="185"/>
        <v>3.8947859791571217E-3</v>
      </c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</row>
    <row r="899" spans="1:35" x14ac:dyDescent="0.2">
      <c r="A899" s="17"/>
      <c r="B899" s="17"/>
      <c r="C899" s="120"/>
      <c r="D899" s="121">
        <f t="shared" si="173"/>
        <v>0</v>
      </c>
      <c r="E899" s="121">
        <f t="shared" si="173"/>
        <v>0</v>
      </c>
      <c r="F899" s="34">
        <f t="shared" si="174"/>
        <v>0</v>
      </c>
      <c r="G899" s="34">
        <f t="shared" si="174"/>
        <v>0</v>
      </c>
      <c r="H899" s="34">
        <f t="shared" si="175"/>
        <v>0</v>
      </c>
      <c r="I899" s="34">
        <f t="shared" si="176"/>
        <v>0</v>
      </c>
      <c r="J899" s="34">
        <f t="shared" si="177"/>
        <v>0</v>
      </c>
      <c r="K899" s="34">
        <f t="shared" si="178"/>
        <v>0</v>
      </c>
      <c r="L899" s="34">
        <f t="shared" si="179"/>
        <v>0</v>
      </c>
      <c r="M899" s="34">
        <f t="shared" ca="1" si="184"/>
        <v>-3.8947859791571217E-3</v>
      </c>
      <c r="N899" s="34">
        <f t="shared" ca="1" si="180"/>
        <v>0</v>
      </c>
      <c r="O899" s="122">
        <f t="shared" ca="1" si="181"/>
        <v>0</v>
      </c>
      <c r="P899" s="34">
        <f t="shared" ca="1" si="182"/>
        <v>0</v>
      </c>
      <c r="Q899" s="34">
        <f t="shared" ca="1" si="183"/>
        <v>0</v>
      </c>
      <c r="R899" s="17">
        <f t="shared" ca="1" si="185"/>
        <v>3.8947859791571217E-3</v>
      </c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</row>
    <row r="900" spans="1:35" x14ac:dyDescent="0.2">
      <c r="A900" s="17"/>
      <c r="B900" s="17"/>
      <c r="C900" s="120"/>
      <c r="D900" s="121">
        <f t="shared" si="173"/>
        <v>0</v>
      </c>
      <c r="E900" s="121">
        <f t="shared" si="173"/>
        <v>0</v>
      </c>
      <c r="F900" s="34">
        <f t="shared" si="174"/>
        <v>0</v>
      </c>
      <c r="G900" s="34">
        <f t="shared" si="174"/>
        <v>0</v>
      </c>
      <c r="H900" s="34">
        <f t="shared" si="175"/>
        <v>0</v>
      </c>
      <c r="I900" s="34">
        <f t="shared" si="176"/>
        <v>0</v>
      </c>
      <c r="J900" s="34">
        <f t="shared" si="177"/>
        <v>0</v>
      </c>
      <c r="K900" s="34">
        <f t="shared" si="178"/>
        <v>0</v>
      </c>
      <c r="L900" s="34">
        <f t="shared" si="179"/>
        <v>0</v>
      </c>
      <c r="M900" s="34">
        <f t="shared" ca="1" si="184"/>
        <v>-3.8947859791571217E-3</v>
      </c>
      <c r="N900" s="34">
        <f t="shared" ca="1" si="180"/>
        <v>0</v>
      </c>
      <c r="O900" s="122">
        <f t="shared" ca="1" si="181"/>
        <v>0</v>
      </c>
      <c r="P900" s="34">
        <f t="shared" ca="1" si="182"/>
        <v>0</v>
      </c>
      <c r="Q900" s="34">
        <f t="shared" ca="1" si="183"/>
        <v>0</v>
      </c>
      <c r="R900" s="17">
        <f t="shared" ca="1" si="185"/>
        <v>3.8947859791571217E-3</v>
      </c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</row>
    <row r="901" spans="1:35" x14ac:dyDescent="0.2">
      <c r="A901" s="17"/>
      <c r="B901" s="17"/>
      <c r="C901" s="120"/>
      <c r="D901" s="121">
        <f t="shared" si="173"/>
        <v>0</v>
      </c>
      <c r="E901" s="121">
        <f t="shared" si="173"/>
        <v>0</v>
      </c>
      <c r="F901" s="34">
        <f t="shared" si="174"/>
        <v>0</v>
      </c>
      <c r="G901" s="34">
        <f t="shared" si="174"/>
        <v>0</v>
      </c>
      <c r="H901" s="34">
        <f t="shared" si="175"/>
        <v>0</v>
      </c>
      <c r="I901" s="34">
        <f t="shared" si="176"/>
        <v>0</v>
      </c>
      <c r="J901" s="34">
        <f t="shared" si="177"/>
        <v>0</v>
      </c>
      <c r="K901" s="34">
        <f t="shared" si="178"/>
        <v>0</v>
      </c>
      <c r="L901" s="34">
        <f t="shared" si="179"/>
        <v>0</v>
      </c>
      <c r="M901" s="34">
        <f t="shared" ca="1" si="184"/>
        <v>-3.8947859791571217E-3</v>
      </c>
      <c r="N901" s="34">
        <f t="shared" ca="1" si="180"/>
        <v>0</v>
      </c>
      <c r="O901" s="122">
        <f t="shared" ca="1" si="181"/>
        <v>0</v>
      </c>
      <c r="P901" s="34">
        <f t="shared" ca="1" si="182"/>
        <v>0</v>
      </c>
      <c r="Q901" s="34">
        <f t="shared" ca="1" si="183"/>
        <v>0</v>
      </c>
      <c r="R901" s="17">
        <f t="shared" ca="1" si="185"/>
        <v>3.8947859791571217E-3</v>
      </c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</row>
    <row r="902" spans="1:35" x14ac:dyDescent="0.2">
      <c r="A902" s="17"/>
      <c r="B902" s="17"/>
      <c r="C902" s="120"/>
      <c r="D902" s="121">
        <f t="shared" si="173"/>
        <v>0</v>
      </c>
      <c r="E902" s="121">
        <f t="shared" si="173"/>
        <v>0</v>
      </c>
      <c r="F902" s="34">
        <f t="shared" si="174"/>
        <v>0</v>
      </c>
      <c r="G902" s="34">
        <f t="shared" si="174"/>
        <v>0</v>
      </c>
      <c r="H902" s="34">
        <f t="shared" si="175"/>
        <v>0</v>
      </c>
      <c r="I902" s="34">
        <f t="shared" si="176"/>
        <v>0</v>
      </c>
      <c r="J902" s="34">
        <f t="shared" si="177"/>
        <v>0</v>
      </c>
      <c r="K902" s="34">
        <f t="shared" si="178"/>
        <v>0</v>
      </c>
      <c r="L902" s="34">
        <f t="shared" si="179"/>
        <v>0</v>
      </c>
      <c r="M902" s="34">
        <f t="shared" ca="1" si="184"/>
        <v>-3.8947859791571217E-3</v>
      </c>
      <c r="N902" s="34">
        <f t="shared" ca="1" si="180"/>
        <v>0</v>
      </c>
      <c r="O902" s="122">
        <f t="shared" ca="1" si="181"/>
        <v>0</v>
      </c>
      <c r="P902" s="34">
        <f t="shared" ca="1" si="182"/>
        <v>0</v>
      </c>
      <c r="Q902" s="34">
        <f t="shared" ca="1" si="183"/>
        <v>0</v>
      </c>
      <c r="R902" s="17">
        <f t="shared" ca="1" si="185"/>
        <v>3.8947859791571217E-3</v>
      </c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</row>
    <row r="903" spans="1:35" x14ac:dyDescent="0.2">
      <c r="A903" s="17"/>
      <c r="B903" s="17"/>
      <c r="C903" s="120"/>
      <c r="D903" s="121">
        <f t="shared" si="173"/>
        <v>0</v>
      </c>
      <c r="E903" s="121">
        <f t="shared" si="173"/>
        <v>0</v>
      </c>
      <c r="F903" s="34">
        <f t="shared" si="174"/>
        <v>0</v>
      </c>
      <c r="G903" s="34">
        <f t="shared" si="174"/>
        <v>0</v>
      </c>
      <c r="H903" s="34">
        <f t="shared" si="175"/>
        <v>0</v>
      </c>
      <c r="I903" s="34">
        <f t="shared" si="176"/>
        <v>0</v>
      </c>
      <c r="J903" s="34">
        <f t="shared" si="177"/>
        <v>0</v>
      </c>
      <c r="K903" s="34">
        <f t="shared" si="178"/>
        <v>0</v>
      </c>
      <c r="L903" s="34">
        <f t="shared" si="179"/>
        <v>0</v>
      </c>
      <c r="M903" s="34">
        <f t="shared" ca="1" si="184"/>
        <v>-3.8947859791571217E-3</v>
      </c>
      <c r="N903" s="34">
        <f t="shared" ca="1" si="180"/>
        <v>0</v>
      </c>
      <c r="O903" s="122">
        <f t="shared" ca="1" si="181"/>
        <v>0</v>
      </c>
      <c r="P903" s="34">
        <f t="shared" ca="1" si="182"/>
        <v>0</v>
      </c>
      <c r="Q903" s="34">
        <f t="shared" ca="1" si="183"/>
        <v>0</v>
      </c>
      <c r="R903" s="17">
        <f t="shared" ca="1" si="185"/>
        <v>3.8947859791571217E-3</v>
      </c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</row>
    <row r="904" spans="1:35" x14ac:dyDescent="0.2">
      <c r="A904" s="17"/>
      <c r="B904" s="17"/>
      <c r="C904" s="120"/>
      <c r="D904" s="121">
        <f t="shared" si="173"/>
        <v>0</v>
      </c>
      <c r="E904" s="121">
        <f t="shared" si="173"/>
        <v>0</v>
      </c>
      <c r="F904" s="34">
        <f t="shared" si="174"/>
        <v>0</v>
      </c>
      <c r="G904" s="34">
        <f t="shared" si="174"/>
        <v>0</v>
      </c>
      <c r="H904" s="34">
        <f t="shared" si="175"/>
        <v>0</v>
      </c>
      <c r="I904" s="34">
        <f t="shared" si="176"/>
        <v>0</v>
      </c>
      <c r="J904" s="34">
        <f t="shared" si="177"/>
        <v>0</v>
      </c>
      <c r="K904" s="34">
        <f t="shared" si="178"/>
        <v>0</v>
      </c>
      <c r="L904" s="34">
        <f t="shared" si="179"/>
        <v>0</v>
      </c>
      <c r="M904" s="34">
        <f t="shared" ca="1" si="184"/>
        <v>-3.8947859791571217E-3</v>
      </c>
      <c r="N904" s="34">
        <f t="shared" ca="1" si="180"/>
        <v>0</v>
      </c>
      <c r="O904" s="122">
        <f t="shared" ca="1" si="181"/>
        <v>0</v>
      </c>
      <c r="P904" s="34">
        <f t="shared" ca="1" si="182"/>
        <v>0</v>
      </c>
      <c r="Q904" s="34">
        <f t="shared" ca="1" si="183"/>
        <v>0</v>
      </c>
      <c r="R904" s="17">
        <f t="shared" ca="1" si="185"/>
        <v>3.8947859791571217E-3</v>
      </c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</row>
    <row r="905" spans="1:35" x14ac:dyDescent="0.2">
      <c r="A905" s="17"/>
      <c r="B905" s="17"/>
      <c r="C905" s="120"/>
      <c r="D905" s="121">
        <f t="shared" si="173"/>
        <v>0</v>
      </c>
      <c r="E905" s="121">
        <f t="shared" si="173"/>
        <v>0</v>
      </c>
      <c r="F905" s="34">
        <f t="shared" si="174"/>
        <v>0</v>
      </c>
      <c r="G905" s="34">
        <f t="shared" si="174"/>
        <v>0</v>
      </c>
      <c r="H905" s="34">
        <f t="shared" si="175"/>
        <v>0</v>
      </c>
      <c r="I905" s="34">
        <f t="shared" si="176"/>
        <v>0</v>
      </c>
      <c r="J905" s="34">
        <f t="shared" si="177"/>
        <v>0</v>
      </c>
      <c r="K905" s="34">
        <f t="shared" si="178"/>
        <v>0</v>
      </c>
      <c r="L905" s="34">
        <f t="shared" si="179"/>
        <v>0</v>
      </c>
      <c r="M905" s="34">
        <f t="shared" ca="1" si="184"/>
        <v>-3.8947859791571217E-3</v>
      </c>
      <c r="N905" s="34">
        <f t="shared" ca="1" si="180"/>
        <v>0</v>
      </c>
      <c r="O905" s="122">
        <f t="shared" ca="1" si="181"/>
        <v>0</v>
      </c>
      <c r="P905" s="34">
        <f t="shared" ca="1" si="182"/>
        <v>0</v>
      </c>
      <c r="Q905" s="34">
        <f t="shared" ca="1" si="183"/>
        <v>0</v>
      </c>
      <c r="R905" s="17">
        <f t="shared" ca="1" si="185"/>
        <v>3.8947859791571217E-3</v>
      </c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</row>
    <row r="906" spans="1:35" x14ac:dyDescent="0.2">
      <c r="A906" s="17"/>
      <c r="B906" s="17"/>
      <c r="C906" s="120"/>
      <c r="D906" s="121">
        <f t="shared" si="173"/>
        <v>0</v>
      </c>
      <c r="E906" s="121">
        <f t="shared" si="173"/>
        <v>0</v>
      </c>
      <c r="F906" s="34">
        <f t="shared" si="174"/>
        <v>0</v>
      </c>
      <c r="G906" s="34">
        <f t="shared" si="174"/>
        <v>0</v>
      </c>
      <c r="H906" s="34">
        <f t="shared" si="175"/>
        <v>0</v>
      </c>
      <c r="I906" s="34">
        <f t="shared" si="176"/>
        <v>0</v>
      </c>
      <c r="J906" s="34">
        <f t="shared" si="177"/>
        <v>0</v>
      </c>
      <c r="K906" s="34">
        <f t="shared" si="178"/>
        <v>0</v>
      </c>
      <c r="L906" s="34">
        <f t="shared" si="179"/>
        <v>0</v>
      </c>
      <c r="M906" s="34">
        <f t="shared" ca="1" si="184"/>
        <v>-3.8947859791571217E-3</v>
      </c>
      <c r="N906" s="34">
        <f t="shared" ca="1" si="180"/>
        <v>0</v>
      </c>
      <c r="O906" s="122">
        <f t="shared" ca="1" si="181"/>
        <v>0</v>
      </c>
      <c r="P906" s="34">
        <f t="shared" ca="1" si="182"/>
        <v>0</v>
      </c>
      <c r="Q906" s="34">
        <f t="shared" ca="1" si="183"/>
        <v>0</v>
      </c>
      <c r="R906" s="17">
        <f t="shared" ca="1" si="185"/>
        <v>3.8947859791571217E-3</v>
      </c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</row>
    <row r="907" spans="1:35" x14ac:dyDescent="0.2">
      <c r="A907" s="17"/>
      <c r="B907" s="17"/>
      <c r="C907" s="120"/>
      <c r="D907" s="121">
        <f t="shared" si="173"/>
        <v>0</v>
      </c>
      <c r="E907" s="121">
        <f t="shared" si="173"/>
        <v>0</v>
      </c>
      <c r="F907" s="34">
        <f t="shared" si="174"/>
        <v>0</v>
      </c>
      <c r="G907" s="34">
        <f t="shared" si="174"/>
        <v>0</v>
      </c>
      <c r="H907" s="34">
        <f t="shared" si="175"/>
        <v>0</v>
      </c>
      <c r="I907" s="34">
        <f t="shared" si="176"/>
        <v>0</v>
      </c>
      <c r="J907" s="34">
        <f t="shared" si="177"/>
        <v>0</v>
      </c>
      <c r="K907" s="34">
        <f t="shared" si="178"/>
        <v>0</v>
      </c>
      <c r="L907" s="34">
        <f t="shared" si="179"/>
        <v>0</v>
      </c>
      <c r="M907" s="34">
        <f t="shared" ca="1" si="184"/>
        <v>-3.8947859791571217E-3</v>
      </c>
      <c r="N907" s="34">
        <f t="shared" ca="1" si="180"/>
        <v>0</v>
      </c>
      <c r="O907" s="122">
        <f t="shared" ca="1" si="181"/>
        <v>0</v>
      </c>
      <c r="P907" s="34">
        <f t="shared" ca="1" si="182"/>
        <v>0</v>
      </c>
      <c r="Q907" s="34">
        <f t="shared" ca="1" si="183"/>
        <v>0</v>
      </c>
      <c r="R907" s="17">
        <f t="shared" ca="1" si="185"/>
        <v>3.8947859791571217E-3</v>
      </c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</row>
    <row r="908" spans="1:35" x14ac:dyDescent="0.2">
      <c r="A908" s="17"/>
      <c r="B908" s="17"/>
      <c r="C908" s="120"/>
      <c r="D908" s="121">
        <f t="shared" si="173"/>
        <v>0</v>
      </c>
      <c r="E908" s="121">
        <f t="shared" si="173"/>
        <v>0</v>
      </c>
      <c r="F908" s="34">
        <f t="shared" si="174"/>
        <v>0</v>
      </c>
      <c r="G908" s="34">
        <f t="shared" si="174"/>
        <v>0</v>
      </c>
      <c r="H908" s="34">
        <f t="shared" si="175"/>
        <v>0</v>
      </c>
      <c r="I908" s="34">
        <f t="shared" si="176"/>
        <v>0</v>
      </c>
      <c r="J908" s="34">
        <f t="shared" si="177"/>
        <v>0</v>
      </c>
      <c r="K908" s="34">
        <f t="shared" si="178"/>
        <v>0</v>
      </c>
      <c r="L908" s="34">
        <f t="shared" si="179"/>
        <v>0</v>
      </c>
      <c r="M908" s="34">
        <f t="shared" ca="1" si="184"/>
        <v>-3.8947859791571217E-3</v>
      </c>
      <c r="N908" s="34">
        <f t="shared" ca="1" si="180"/>
        <v>0</v>
      </c>
      <c r="O908" s="122">
        <f t="shared" ca="1" si="181"/>
        <v>0</v>
      </c>
      <c r="P908" s="34">
        <f t="shared" ca="1" si="182"/>
        <v>0</v>
      </c>
      <c r="Q908" s="34">
        <f t="shared" ca="1" si="183"/>
        <v>0</v>
      </c>
      <c r="R908" s="17">
        <f t="shared" ca="1" si="185"/>
        <v>3.8947859791571217E-3</v>
      </c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</row>
    <row r="909" spans="1:35" x14ac:dyDescent="0.2">
      <c r="A909" s="17"/>
      <c r="B909" s="17"/>
      <c r="C909" s="120"/>
      <c r="D909" s="121">
        <f t="shared" si="173"/>
        <v>0</v>
      </c>
      <c r="E909" s="121">
        <f t="shared" si="173"/>
        <v>0</v>
      </c>
      <c r="F909" s="34">
        <f t="shared" si="174"/>
        <v>0</v>
      </c>
      <c r="G909" s="34">
        <f t="shared" si="174"/>
        <v>0</v>
      </c>
      <c r="H909" s="34">
        <f t="shared" si="175"/>
        <v>0</v>
      </c>
      <c r="I909" s="34">
        <f t="shared" si="176"/>
        <v>0</v>
      </c>
      <c r="J909" s="34">
        <f t="shared" si="177"/>
        <v>0</v>
      </c>
      <c r="K909" s="34">
        <f t="shared" si="178"/>
        <v>0</v>
      </c>
      <c r="L909" s="34">
        <f t="shared" si="179"/>
        <v>0</v>
      </c>
      <c r="M909" s="34">
        <f t="shared" ca="1" si="184"/>
        <v>-3.8947859791571217E-3</v>
      </c>
      <c r="N909" s="34">
        <f t="shared" ca="1" si="180"/>
        <v>0</v>
      </c>
      <c r="O909" s="122">
        <f t="shared" ca="1" si="181"/>
        <v>0</v>
      </c>
      <c r="P909" s="34">
        <f t="shared" ca="1" si="182"/>
        <v>0</v>
      </c>
      <c r="Q909" s="34">
        <f t="shared" ca="1" si="183"/>
        <v>0</v>
      </c>
      <c r="R909" s="17">
        <f t="shared" ca="1" si="185"/>
        <v>3.8947859791571217E-3</v>
      </c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</row>
    <row r="910" spans="1:35" x14ac:dyDescent="0.2">
      <c r="A910" s="17"/>
      <c r="B910" s="17"/>
      <c r="C910" s="120"/>
      <c r="D910" s="121">
        <f t="shared" ref="D910:E973" si="186">A910/A$18</f>
        <v>0</v>
      </c>
      <c r="E910" s="121">
        <f t="shared" si="186"/>
        <v>0</v>
      </c>
      <c r="F910" s="34">
        <f t="shared" ref="F910:G973" si="187">$C910*D910</f>
        <v>0</v>
      </c>
      <c r="G910" s="34">
        <f t="shared" si="187"/>
        <v>0</v>
      </c>
      <c r="H910" s="34">
        <f t="shared" si="175"/>
        <v>0</v>
      </c>
      <c r="I910" s="34">
        <f t="shared" si="176"/>
        <v>0</v>
      </c>
      <c r="J910" s="34">
        <f t="shared" si="177"/>
        <v>0</v>
      </c>
      <c r="K910" s="34">
        <f t="shared" si="178"/>
        <v>0</v>
      </c>
      <c r="L910" s="34">
        <f t="shared" si="179"/>
        <v>0</v>
      </c>
      <c r="M910" s="34">
        <f t="shared" ca="1" si="184"/>
        <v>-3.8947859791571217E-3</v>
      </c>
      <c r="N910" s="34">
        <f t="shared" ca="1" si="180"/>
        <v>0</v>
      </c>
      <c r="O910" s="122">
        <f t="shared" ca="1" si="181"/>
        <v>0</v>
      </c>
      <c r="P910" s="34">
        <f t="shared" ca="1" si="182"/>
        <v>0</v>
      </c>
      <c r="Q910" s="34">
        <f t="shared" ca="1" si="183"/>
        <v>0</v>
      </c>
      <c r="R910" s="17">
        <f t="shared" ca="1" si="185"/>
        <v>3.8947859791571217E-3</v>
      </c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</row>
    <row r="911" spans="1:35" x14ac:dyDescent="0.2">
      <c r="A911" s="17"/>
      <c r="B911" s="17"/>
      <c r="C911" s="120"/>
      <c r="D911" s="121">
        <f t="shared" si="186"/>
        <v>0</v>
      </c>
      <c r="E911" s="121">
        <f t="shared" si="186"/>
        <v>0</v>
      </c>
      <c r="F911" s="34">
        <f t="shared" si="187"/>
        <v>0</v>
      </c>
      <c r="G911" s="34">
        <f t="shared" si="187"/>
        <v>0</v>
      </c>
      <c r="H911" s="34">
        <f t="shared" ref="H911:H974" si="188">C911*D911*D911</f>
        <v>0</v>
      </c>
      <c r="I911" s="34">
        <f t="shared" ref="I911:I974" si="189">C911*D911*D911*D911</f>
        <v>0</v>
      </c>
      <c r="J911" s="34">
        <f t="shared" ref="J911:J974" si="190">C911*D911*D911*D911*D911</f>
        <v>0</v>
      </c>
      <c r="K911" s="34">
        <f t="shared" ref="K911:K974" si="191">C911*E911*D911</f>
        <v>0</v>
      </c>
      <c r="L911" s="34">
        <f t="shared" ref="L911:L974" si="192">C911*E911*D911*D911</f>
        <v>0</v>
      </c>
      <c r="M911" s="34">
        <f t="shared" ca="1" si="184"/>
        <v>-3.8947859791571217E-3</v>
      </c>
      <c r="N911" s="34">
        <f t="shared" ref="N911:N974" ca="1" si="193">C911*(M911-E911)^2</f>
        <v>0</v>
      </c>
      <c r="O911" s="122">
        <f t="shared" ref="O911:O974" ca="1" si="194">(C911*O$1-O$2*F911+O$3*H911)^2</f>
        <v>0</v>
      </c>
      <c r="P911" s="34">
        <f t="shared" ref="P911:P974" ca="1" si="195">(-C911*O$2+O$4*F911-O$5*H911)^2</f>
        <v>0</v>
      </c>
      <c r="Q911" s="34">
        <f t="shared" ref="Q911:Q974" ca="1" si="196">+(C911*O$3-F911*O$5+H911*O$6)^2</f>
        <v>0</v>
      </c>
      <c r="R911" s="17">
        <f t="shared" ca="1" si="185"/>
        <v>3.8947859791571217E-3</v>
      </c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</row>
    <row r="912" spans="1:35" x14ac:dyDescent="0.2">
      <c r="A912" s="17"/>
      <c r="B912" s="17"/>
      <c r="C912" s="120"/>
      <c r="D912" s="121">
        <f t="shared" si="186"/>
        <v>0</v>
      </c>
      <c r="E912" s="121">
        <f t="shared" si="186"/>
        <v>0</v>
      </c>
      <c r="F912" s="34">
        <f t="shared" si="187"/>
        <v>0</v>
      </c>
      <c r="G912" s="34">
        <f t="shared" si="187"/>
        <v>0</v>
      </c>
      <c r="H912" s="34">
        <f t="shared" si="188"/>
        <v>0</v>
      </c>
      <c r="I912" s="34">
        <f t="shared" si="189"/>
        <v>0</v>
      </c>
      <c r="J912" s="34">
        <f t="shared" si="190"/>
        <v>0</v>
      </c>
      <c r="K912" s="34">
        <f t="shared" si="191"/>
        <v>0</v>
      </c>
      <c r="L912" s="34">
        <f t="shared" si="192"/>
        <v>0</v>
      </c>
      <c r="M912" s="34">
        <f t="shared" ca="1" si="184"/>
        <v>-3.8947859791571217E-3</v>
      </c>
      <c r="N912" s="34">
        <f t="shared" ca="1" si="193"/>
        <v>0</v>
      </c>
      <c r="O912" s="122">
        <f t="shared" ca="1" si="194"/>
        <v>0</v>
      </c>
      <c r="P912" s="34">
        <f t="shared" ca="1" si="195"/>
        <v>0</v>
      </c>
      <c r="Q912" s="34">
        <f t="shared" ca="1" si="196"/>
        <v>0</v>
      </c>
      <c r="R912" s="17">
        <f t="shared" ca="1" si="185"/>
        <v>3.8947859791571217E-3</v>
      </c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</row>
    <row r="913" spans="1:35" x14ac:dyDescent="0.2">
      <c r="A913" s="17"/>
      <c r="B913" s="17"/>
      <c r="C913" s="120"/>
      <c r="D913" s="121">
        <f t="shared" si="186"/>
        <v>0</v>
      </c>
      <c r="E913" s="121">
        <f t="shared" si="186"/>
        <v>0</v>
      </c>
      <c r="F913" s="34">
        <f t="shared" si="187"/>
        <v>0</v>
      </c>
      <c r="G913" s="34">
        <f t="shared" si="187"/>
        <v>0</v>
      </c>
      <c r="H913" s="34">
        <f t="shared" si="188"/>
        <v>0</v>
      </c>
      <c r="I913" s="34">
        <f t="shared" si="189"/>
        <v>0</v>
      </c>
      <c r="J913" s="34">
        <f t="shared" si="190"/>
        <v>0</v>
      </c>
      <c r="K913" s="34">
        <f t="shared" si="191"/>
        <v>0</v>
      </c>
      <c r="L913" s="34">
        <f t="shared" si="192"/>
        <v>0</v>
      </c>
      <c r="M913" s="34">
        <f t="shared" ca="1" si="184"/>
        <v>-3.8947859791571217E-3</v>
      </c>
      <c r="N913" s="34">
        <f t="shared" ca="1" si="193"/>
        <v>0</v>
      </c>
      <c r="O913" s="122">
        <f t="shared" ca="1" si="194"/>
        <v>0</v>
      </c>
      <c r="P913" s="34">
        <f t="shared" ca="1" si="195"/>
        <v>0</v>
      </c>
      <c r="Q913" s="34">
        <f t="shared" ca="1" si="196"/>
        <v>0</v>
      </c>
      <c r="R913" s="17">
        <f t="shared" ca="1" si="185"/>
        <v>3.8947859791571217E-3</v>
      </c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</row>
    <row r="914" spans="1:35" x14ac:dyDescent="0.2">
      <c r="A914" s="17"/>
      <c r="B914" s="17"/>
      <c r="C914" s="120"/>
      <c r="D914" s="121">
        <f t="shared" si="186"/>
        <v>0</v>
      </c>
      <c r="E914" s="121">
        <f t="shared" si="186"/>
        <v>0</v>
      </c>
      <c r="F914" s="34">
        <f t="shared" si="187"/>
        <v>0</v>
      </c>
      <c r="G914" s="34">
        <f t="shared" si="187"/>
        <v>0</v>
      </c>
      <c r="H914" s="34">
        <f t="shared" si="188"/>
        <v>0</v>
      </c>
      <c r="I914" s="34">
        <f t="shared" si="189"/>
        <v>0</v>
      </c>
      <c r="J914" s="34">
        <f t="shared" si="190"/>
        <v>0</v>
      </c>
      <c r="K914" s="34">
        <f t="shared" si="191"/>
        <v>0</v>
      </c>
      <c r="L914" s="34">
        <f t="shared" si="192"/>
        <v>0</v>
      </c>
      <c r="M914" s="34">
        <f t="shared" ca="1" si="184"/>
        <v>-3.8947859791571217E-3</v>
      </c>
      <c r="N914" s="34">
        <f t="shared" ca="1" si="193"/>
        <v>0</v>
      </c>
      <c r="O914" s="122">
        <f t="shared" ca="1" si="194"/>
        <v>0</v>
      </c>
      <c r="P914" s="34">
        <f t="shared" ca="1" si="195"/>
        <v>0</v>
      </c>
      <c r="Q914" s="34">
        <f t="shared" ca="1" si="196"/>
        <v>0</v>
      </c>
      <c r="R914" s="17">
        <f t="shared" ca="1" si="185"/>
        <v>3.8947859791571217E-3</v>
      </c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</row>
    <row r="915" spans="1:35" x14ac:dyDescent="0.2">
      <c r="A915" s="17"/>
      <c r="B915" s="17"/>
      <c r="C915" s="120"/>
      <c r="D915" s="121">
        <f t="shared" si="186"/>
        <v>0</v>
      </c>
      <c r="E915" s="121">
        <f t="shared" si="186"/>
        <v>0</v>
      </c>
      <c r="F915" s="34">
        <f t="shared" si="187"/>
        <v>0</v>
      </c>
      <c r="G915" s="34">
        <f t="shared" si="187"/>
        <v>0</v>
      </c>
      <c r="H915" s="34">
        <f t="shared" si="188"/>
        <v>0</v>
      </c>
      <c r="I915" s="34">
        <f t="shared" si="189"/>
        <v>0</v>
      </c>
      <c r="J915" s="34">
        <f t="shared" si="190"/>
        <v>0</v>
      </c>
      <c r="K915" s="34">
        <f t="shared" si="191"/>
        <v>0</v>
      </c>
      <c r="L915" s="34">
        <f t="shared" si="192"/>
        <v>0</v>
      </c>
      <c r="M915" s="34">
        <f t="shared" ca="1" si="184"/>
        <v>-3.8947859791571217E-3</v>
      </c>
      <c r="N915" s="34">
        <f t="shared" ca="1" si="193"/>
        <v>0</v>
      </c>
      <c r="O915" s="122">
        <f t="shared" ca="1" si="194"/>
        <v>0</v>
      </c>
      <c r="P915" s="34">
        <f t="shared" ca="1" si="195"/>
        <v>0</v>
      </c>
      <c r="Q915" s="34">
        <f t="shared" ca="1" si="196"/>
        <v>0</v>
      </c>
      <c r="R915" s="17">
        <f t="shared" ca="1" si="185"/>
        <v>3.8947859791571217E-3</v>
      </c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</row>
    <row r="916" spans="1:35" x14ac:dyDescent="0.2">
      <c r="A916" s="17"/>
      <c r="B916" s="17"/>
      <c r="C916" s="120"/>
      <c r="D916" s="121">
        <f t="shared" si="186"/>
        <v>0</v>
      </c>
      <c r="E916" s="121">
        <f t="shared" si="186"/>
        <v>0</v>
      </c>
      <c r="F916" s="34">
        <f t="shared" si="187"/>
        <v>0</v>
      </c>
      <c r="G916" s="34">
        <f t="shared" si="187"/>
        <v>0</v>
      </c>
      <c r="H916" s="34">
        <f t="shared" si="188"/>
        <v>0</v>
      </c>
      <c r="I916" s="34">
        <f t="shared" si="189"/>
        <v>0</v>
      </c>
      <c r="J916" s="34">
        <f t="shared" si="190"/>
        <v>0</v>
      </c>
      <c r="K916" s="34">
        <f t="shared" si="191"/>
        <v>0</v>
      </c>
      <c r="L916" s="34">
        <f t="shared" si="192"/>
        <v>0</v>
      </c>
      <c r="M916" s="34">
        <f t="shared" ref="M916:M979" ca="1" si="197">+E$4+E$5*D916+E$6*D916^2</f>
        <v>-3.8947859791571217E-3</v>
      </c>
      <c r="N916" s="34">
        <f t="shared" ca="1" si="193"/>
        <v>0</v>
      </c>
      <c r="O916" s="122">
        <f t="shared" ca="1" si="194"/>
        <v>0</v>
      </c>
      <c r="P916" s="34">
        <f t="shared" ca="1" si="195"/>
        <v>0</v>
      </c>
      <c r="Q916" s="34">
        <f t="shared" ca="1" si="196"/>
        <v>0</v>
      </c>
      <c r="R916" s="17">
        <f t="shared" ref="R916:R979" ca="1" si="198">+E916-M916</f>
        <v>3.8947859791571217E-3</v>
      </c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</row>
    <row r="917" spans="1:35" x14ac:dyDescent="0.2">
      <c r="A917" s="17"/>
      <c r="B917" s="17"/>
      <c r="C917" s="120"/>
      <c r="D917" s="121">
        <f t="shared" si="186"/>
        <v>0</v>
      </c>
      <c r="E917" s="121">
        <f t="shared" si="186"/>
        <v>0</v>
      </c>
      <c r="F917" s="34">
        <f t="shared" si="187"/>
        <v>0</v>
      </c>
      <c r="G917" s="34">
        <f t="shared" si="187"/>
        <v>0</v>
      </c>
      <c r="H917" s="34">
        <f t="shared" si="188"/>
        <v>0</v>
      </c>
      <c r="I917" s="34">
        <f t="shared" si="189"/>
        <v>0</v>
      </c>
      <c r="J917" s="34">
        <f t="shared" si="190"/>
        <v>0</v>
      </c>
      <c r="K917" s="34">
        <f t="shared" si="191"/>
        <v>0</v>
      </c>
      <c r="L917" s="34">
        <f t="shared" si="192"/>
        <v>0</v>
      </c>
      <c r="M917" s="34">
        <f t="shared" ca="1" si="197"/>
        <v>-3.8947859791571217E-3</v>
      </c>
      <c r="N917" s="34">
        <f t="shared" ca="1" si="193"/>
        <v>0</v>
      </c>
      <c r="O917" s="122">
        <f t="shared" ca="1" si="194"/>
        <v>0</v>
      </c>
      <c r="P917" s="34">
        <f t="shared" ca="1" si="195"/>
        <v>0</v>
      </c>
      <c r="Q917" s="34">
        <f t="shared" ca="1" si="196"/>
        <v>0</v>
      </c>
      <c r="R917" s="17">
        <f t="shared" ca="1" si="198"/>
        <v>3.8947859791571217E-3</v>
      </c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</row>
    <row r="918" spans="1:35" x14ac:dyDescent="0.2">
      <c r="A918" s="17"/>
      <c r="B918" s="17"/>
      <c r="C918" s="120"/>
      <c r="D918" s="121">
        <f t="shared" si="186"/>
        <v>0</v>
      </c>
      <c r="E918" s="121">
        <f t="shared" si="186"/>
        <v>0</v>
      </c>
      <c r="F918" s="34">
        <f t="shared" si="187"/>
        <v>0</v>
      </c>
      <c r="G918" s="34">
        <f t="shared" si="187"/>
        <v>0</v>
      </c>
      <c r="H918" s="34">
        <f t="shared" si="188"/>
        <v>0</v>
      </c>
      <c r="I918" s="34">
        <f t="shared" si="189"/>
        <v>0</v>
      </c>
      <c r="J918" s="34">
        <f t="shared" si="190"/>
        <v>0</v>
      </c>
      <c r="K918" s="34">
        <f t="shared" si="191"/>
        <v>0</v>
      </c>
      <c r="L918" s="34">
        <f t="shared" si="192"/>
        <v>0</v>
      </c>
      <c r="M918" s="34">
        <f t="shared" ca="1" si="197"/>
        <v>-3.8947859791571217E-3</v>
      </c>
      <c r="N918" s="34">
        <f t="shared" ca="1" si="193"/>
        <v>0</v>
      </c>
      <c r="O918" s="122">
        <f t="shared" ca="1" si="194"/>
        <v>0</v>
      </c>
      <c r="P918" s="34">
        <f t="shared" ca="1" si="195"/>
        <v>0</v>
      </c>
      <c r="Q918" s="34">
        <f t="shared" ca="1" si="196"/>
        <v>0</v>
      </c>
      <c r="R918" s="17">
        <f t="shared" ca="1" si="198"/>
        <v>3.8947859791571217E-3</v>
      </c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</row>
    <row r="919" spans="1:35" x14ac:dyDescent="0.2">
      <c r="A919" s="17"/>
      <c r="B919" s="17"/>
      <c r="C919" s="120"/>
      <c r="D919" s="121">
        <f t="shared" si="186"/>
        <v>0</v>
      </c>
      <c r="E919" s="121">
        <f t="shared" si="186"/>
        <v>0</v>
      </c>
      <c r="F919" s="34">
        <f t="shared" si="187"/>
        <v>0</v>
      </c>
      <c r="G919" s="34">
        <f t="shared" si="187"/>
        <v>0</v>
      </c>
      <c r="H919" s="34">
        <f t="shared" si="188"/>
        <v>0</v>
      </c>
      <c r="I919" s="34">
        <f t="shared" si="189"/>
        <v>0</v>
      </c>
      <c r="J919" s="34">
        <f t="shared" si="190"/>
        <v>0</v>
      </c>
      <c r="K919" s="34">
        <f t="shared" si="191"/>
        <v>0</v>
      </c>
      <c r="L919" s="34">
        <f t="shared" si="192"/>
        <v>0</v>
      </c>
      <c r="M919" s="34">
        <f t="shared" ca="1" si="197"/>
        <v>-3.8947859791571217E-3</v>
      </c>
      <c r="N919" s="34">
        <f t="shared" ca="1" si="193"/>
        <v>0</v>
      </c>
      <c r="O919" s="122">
        <f t="shared" ca="1" si="194"/>
        <v>0</v>
      </c>
      <c r="P919" s="34">
        <f t="shared" ca="1" si="195"/>
        <v>0</v>
      </c>
      <c r="Q919" s="34">
        <f t="shared" ca="1" si="196"/>
        <v>0</v>
      </c>
      <c r="R919" s="17">
        <f t="shared" ca="1" si="198"/>
        <v>3.8947859791571217E-3</v>
      </c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</row>
    <row r="920" spans="1:35" x14ac:dyDescent="0.2">
      <c r="A920" s="17"/>
      <c r="B920" s="17"/>
      <c r="C920" s="120"/>
      <c r="D920" s="121">
        <f t="shared" si="186"/>
        <v>0</v>
      </c>
      <c r="E920" s="121">
        <f t="shared" si="186"/>
        <v>0</v>
      </c>
      <c r="F920" s="34">
        <f t="shared" si="187"/>
        <v>0</v>
      </c>
      <c r="G920" s="34">
        <f t="shared" si="187"/>
        <v>0</v>
      </c>
      <c r="H920" s="34">
        <f t="shared" si="188"/>
        <v>0</v>
      </c>
      <c r="I920" s="34">
        <f t="shared" si="189"/>
        <v>0</v>
      </c>
      <c r="J920" s="34">
        <f t="shared" si="190"/>
        <v>0</v>
      </c>
      <c r="K920" s="34">
        <f t="shared" si="191"/>
        <v>0</v>
      </c>
      <c r="L920" s="34">
        <f t="shared" si="192"/>
        <v>0</v>
      </c>
      <c r="M920" s="34">
        <f t="shared" ca="1" si="197"/>
        <v>-3.8947859791571217E-3</v>
      </c>
      <c r="N920" s="34">
        <f t="shared" ca="1" si="193"/>
        <v>0</v>
      </c>
      <c r="O920" s="122">
        <f t="shared" ca="1" si="194"/>
        <v>0</v>
      </c>
      <c r="P920" s="34">
        <f t="shared" ca="1" si="195"/>
        <v>0</v>
      </c>
      <c r="Q920" s="34">
        <f t="shared" ca="1" si="196"/>
        <v>0</v>
      </c>
      <c r="R920" s="17">
        <f t="shared" ca="1" si="198"/>
        <v>3.8947859791571217E-3</v>
      </c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</row>
    <row r="921" spans="1:35" x14ac:dyDescent="0.2">
      <c r="A921" s="17"/>
      <c r="B921" s="17"/>
      <c r="C921" s="120"/>
      <c r="D921" s="121">
        <f t="shared" si="186"/>
        <v>0</v>
      </c>
      <c r="E921" s="121">
        <f t="shared" si="186"/>
        <v>0</v>
      </c>
      <c r="F921" s="34">
        <f t="shared" si="187"/>
        <v>0</v>
      </c>
      <c r="G921" s="34">
        <f t="shared" si="187"/>
        <v>0</v>
      </c>
      <c r="H921" s="34">
        <f t="shared" si="188"/>
        <v>0</v>
      </c>
      <c r="I921" s="34">
        <f t="shared" si="189"/>
        <v>0</v>
      </c>
      <c r="J921" s="34">
        <f t="shared" si="190"/>
        <v>0</v>
      </c>
      <c r="K921" s="34">
        <f t="shared" si="191"/>
        <v>0</v>
      </c>
      <c r="L921" s="34">
        <f t="shared" si="192"/>
        <v>0</v>
      </c>
      <c r="M921" s="34">
        <f t="shared" ca="1" si="197"/>
        <v>-3.8947859791571217E-3</v>
      </c>
      <c r="N921" s="34">
        <f t="shared" ca="1" si="193"/>
        <v>0</v>
      </c>
      <c r="O921" s="122">
        <f t="shared" ca="1" si="194"/>
        <v>0</v>
      </c>
      <c r="P921" s="34">
        <f t="shared" ca="1" si="195"/>
        <v>0</v>
      </c>
      <c r="Q921" s="34">
        <f t="shared" ca="1" si="196"/>
        <v>0</v>
      </c>
      <c r="R921" s="17">
        <f t="shared" ca="1" si="198"/>
        <v>3.8947859791571217E-3</v>
      </c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</row>
    <row r="922" spans="1:35" x14ac:dyDescent="0.2">
      <c r="A922" s="17"/>
      <c r="B922" s="17"/>
      <c r="C922" s="120"/>
      <c r="D922" s="121">
        <f t="shared" si="186"/>
        <v>0</v>
      </c>
      <c r="E922" s="121">
        <f t="shared" si="186"/>
        <v>0</v>
      </c>
      <c r="F922" s="34">
        <f t="shared" si="187"/>
        <v>0</v>
      </c>
      <c r="G922" s="34">
        <f t="shared" si="187"/>
        <v>0</v>
      </c>
      <c r="H922" s="34">
        <f t="shared" si="188"/>
        <v>0</v>
      </c>
      <c r="I922" s="34">
        <f t="shared" si="189"/>
        <v>0</v>
      </c>
      <c r="J922" s="34">
        <f t="shared" si="190"/>
        <v>0</v>
      </c>
      <c r="K922" s="34">
        <f t="shared" si="191"/>
        <v>0</v>
      </c>
      <c r="L922" s="34">
        <f t="shared" si="192"/>
        <v>0</v>
      </c>
      <c r="M922" s="34">
        <f t="shared" ca="1" si="197"/>
        <v>-3.8947859791571217E-3</v>
      </c>
      <c r="N922" s="34">
        <f t="shared" ca="1" si="193"/>
        <v>0</v>
      </c>
      <c r="O922" s="122">
        <f t="shared" ca="1" si="194"/>
        <v>0</v>
      </c>
      <c r="P922" s="34">
        <f t="shared" ca="1" si="195"/>
        <v>0</v>
      </c>
      <c r="Q922" s="34">
        <f t="shared" ca="1" si="196"/>
        <v>0</v>
      </c>
      <c r="R922" s="17">
        <f t="shared" ca="1" si="198"/>
        <v>3.8947859791571217E-3</v>
      </c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</row>
    <row r="923" spans="1:35" x14ac:dyDescent="0.2">
      <c r="A923" s="17"/>
      <c r="B923" s="17"/>
      <c r="C923" s="120"/>
      <c r="D923" s="121">
        <f t="shared" si="186"/>
        <v>0</v>
      </c>
      <c r="E923" s="121">
        <f t="shared" si="186"/>
        <v>0</v>
      </c>
      <c r="F923" s="34">
        <f t="shared" si="187"/>
        <v>0</v>
      </c>
      <c r="G923" s="34">
        <f t="shared" si="187"/>
        <v>0</v>
      </c>
      <c r="H923" s="34">
        <f t="shared" si="188"/>
        <v>0</v>
      </c>
      <c r="I923" s="34">
        <f t="shared" si="189"/>
        <v>0</v>
      </c>
      <c r="J923" s="34">
        <f t="shared" si="190"/>
        <v>0</v>
      </c>
      <c r="K923" s="34">
        <f t="shared" si="191"/>
        <v>0</v>
      </c>
      <c r="L923" s="34">
        <f t="shared" si="192"/>
        <v>0</v>
      </c>
      <c r="M923" s="34">
        <f t="shared" ca="1" si="197"/>
        <v>-3.8947859791571217E-3</v>
      </c>
      <c r="N923" s="34">
        <f t="shared" ca="1" si="193"/>
        <v>0</v>
      </c>
      <c r="O923" s="122">
        <f t="shared" ca="1" si="194"/>
        <v>0</v>
      </c>
      <c r="P923" s="34">
        <f t="shared" ca="1" si="195"/>
        <v>0</v>
      </c>
      <c r="Q923" s="34">
        <f t="shared" ca="1" si="196"/>
        <v>0</v>
      </c>
      <c r="R923" s="17">
        <f t="shared" ca="1" si="198"/>
        <v>3.8947859791571217E-3</v>
      </c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</row>
    <row r="924" spans="1:35" x14ac:dyDescent="0.2">
      <c r="A924" s="17"/>
      <c r="B924" s="17"/>
      <c r="C924" s="120"/>
      <c r="D924" s="121">
        <f t="shared" si="186"/>
        <v>0</v>
      </c>
      <c r="E924" s="121">
        <f t="shared" si="186"/>
        <v>0</v>
      </c>
      <c r="F924" s="34">
        <f t="shared" si="187"/>
        <v>0</v>
      </c>
      <c r="G924" s="34">
        <f t="shared" si="187"/>
        <v>0</v>
      </c>
      <c r="H924" s="34">
        <f t="shared" si="188"/>
        <v>0</v>
      </c>
      <c r="I924" s="34">
        <f t="shared" si="189"/>
        <v>0</v>
      </c>
      <c r="J924" s="34">
        <f t="shared" si="190"/>
        <v>0</v>
      </c>
      <c r="K924" s="34">
        <f t="shared" si="191"/>
        <v>0</v>
      </c>
      <c r="L924" s="34">
        <f t="shared" si="192"/>
        <v>0</v>
      </c>
      <c r="M924" s="34">
        <f t="shared" ca="1" si="197"/>
        <v>-3.8947859791571217E-3</v>
      </c>
      <c r="N924" s="34">
        <f t="shared" ca="1" si="193"/>
        <v>0</v>
      </c>
      <c r="O924" s="122">
        <f t="shared" ca="1" si="194"/>
        <v>0</v>
      </c>
      <c r="P924" s="34">
        <f t="shared" ca="1" si="195"/>
        <v>0</v>
      </c>
      <c r="Q924" s="34">
        <f t="shared" ca="1" si="196"/>
        <v>0</v>
      </c>
      <c r="R924" s="17">
        <f t="shared" ca="1" si="198"/>
        <v>3.8947859791571217E-3</v>
      </c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</row>
    <row r="925" spans="1:35" x14ac:dyDescent="0.2">
      <c r="A925" s="17"/>
      <c r="B925" s="17"/>
      <c r="C925" s="120"/>
      <c r="D925" s="121">
        <f t="shared" si="186"/>
        <v>0</v>
      </c>
      <c r="E925" s="121">
        <f t="shared" si="186"/>
        <v>0</v>
      </c>
      <c r="F925" s="34">
        <f t="shared" si="187"/>
        <v>0</v>
      </c>
      <c r="G925" s="34">
        <f t="shared" si="187"/>
        <v>0</v>
      </c>
      <c r="H925" s="34">
        <f t="shared" si="188"/>
        <v>0</v>
      </c>
      <c r="I925" s="34">
        <f t="shared" si="189"/>
        <v>0</v>
      </c>
      <c r="J925" s="34">
        <f t="shared" si="190"/>
        <v>0</v>
      </c>
      <c r="K925" s="34">
        <f t="shared" si="191"/>
        <v>0</v>
      </c>
      <c r="L925" s="34">
        <f t="shared" si="192"/>
        <v>0</v>
      </c>
      <c r="M925" s="34">
        <f t="shared" ca="1" si="197"/>
        <v>-3.8947859791571217E-3</v>
      </c>
      <c r="N925" s="34">
        <f t="shared" ca="1" si="193"/>
        <v>0</v>
      </c>
      <c r="O925" s="122">
        <f t="shared" ca="1" si="194"/>
        <v>0</v>
      </c>
      <c r="P925" s="34">
        <f t="shared" ca="1" si="195"/>
        <v>0</v>
      </c>
      <c r="Q925" s="34">
        <f t="shared" ca="1" si="196"/>
        <v>0</v>
      </c>
      <c r="R925" s="17">
        <f t="shared" ca="1" si="198"/>
        <v>3.8947859791571217E-3</v>
      </c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</row>
    <row r="926" spans="1:35" x14ac:dyDescent="0.2">
      <c r="A926" s="17"/>
      <c r="B926" s="17"/>
      <c r="C926" s="120"/>
      <c r="D926" s="121">
        <f t="shared" si="186"/>
        <v>0</v>
      </c>
      <c r="E926" s="121">
        <f t="shared" si="186"/>
        <v>0</v>
      </c>
      <c r="F926" s="34">
        <f t="shared" si="187"/>
        <v>0</v>
      </c>
      <c r="G926" s="34">
        <f t="shared" si="187"/>
        <v>0</v>
      </c>
      <c r="H926" s="34">
        <f t="shared" si="188"/>
        <v>0</v>
      </c>
      <c r="I926" s="34">
        <f t="shared" si="189"/>
        <v>0</v>
      </c>
      <c r="J926" s="34">
        <f t="shared" si="190"/>
        <v>0</v>
      </c>
      <c r="K926" s="34">
        <f t="shared" si="191"/>
        <v>0</v>
      </c>
      <c r="L926" s="34">
        <f t="shared" si="192"/>
        <v>0</v>
      </c>
      <c r="M926" s="34">
        <f t="shared" ca="1" si="197"/>
        <v>-3.8947859791571217E-3</v>
      </c>
      <c r="N926" s="34">
        <f t="shared" ca="1" si="193"/>
        <v>0</v>
      </c>
      <c r="O926" s="122">
        <f t="shared" ca="1" si="194"/>
        <v>0</v>
      </c>
      <c r="P926" s="34">
        <f t="shared" ca="1" si="195"/>
        <v>0</v>
      </c>
      <c r="Q926" s="34">
        <f t="shared" ca="1" si="196"/>
        <v>0</v>
      </c>
      <c r="R926" s="17">
        <f t="shared" ca="1" si="198"/>
        <v>3.8947859791571217E-3</v>
      </c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</row>
    <row r="927" spans="1:35" x14ac:dyDescent="0.2">
      <c r="A927" s="17"/>
      <c r="B927" s="17"/>
      <c r="C927" s="120"/>
      <c r="D927" s="121">
        <f t="shared" si="186"/>
        <v>0</v>
      </c>
      <c r="E927" s="121">
        <f t="shared" si="186"/>
        <v>0</v>
      </c>
      <c r="F927" s="34">
        <f t="shared" si="187"/>
        <v>0</v>
      </c>
      <c r="G927" s="34">
        <f t="shared" si="187"/>
        <v>0</v>
      </c>
      <c r="H927" s="34">
        <f t="shared" si="188"/>
        <v>0</v>
      </c>
      <c r="I927" s="34">
        <f t="shared" si="189"/>
        <v>0</v>
      </c>
      <c r="J927" s="34">
        <f t="shared" si="190"/>
        <v>0</v>
      </c>
      <c r="K927" s="34">
        <f t="shared" si="191"/>
        <v>0</v>
      </c>
      <c r="L927" s="34">
        <f t="shared" si="192"/>
        <v>0</v>
      </c>
      <c r="M927" s="34">
        <f t="shared" ca="1" si="197"/>
        <v>-3.8947859791571217E-3</v>
      </c>
      <c r="N927" s="34">
        <f t="shared" ca="1" si="193"/>
        <v>0</v>
      </c>
      <c r="O927" s="122">
        <f t="shared" ca="1" si="194"/>
        <v>0</v>
      </c>
      <c r="P927" s="34">
        <f t="shared" ca="1" si="195"/>
        <v>0</v>
      </c>
      <c r="Q927" s="34">
        <f t="shared" ca="1" si="196"/>
        <v>0</v>
      </c>
      <c r="R927" s="17">
        <f t="shared" ca="1" si="198"/>
        <v>3.8947859791571217E-3</v>
      </c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</row>
    <row r="928" spans="1:35" x14ac:dyDescent="0.2">
      <c r="A928" s="17"/>
      <c r="B928" s="17"/>
      <c r="C928" s="120"/>
      <c r="D928" s="121">
        <f t="shared" si="186"/>
        <v>0</v>
      </c>
      <c r="E928" s="121">
        <f t="shared" si="186"/>
        <v>0</v>
      </c>
      <c r="F928" s="34">
        <f t="shared" si="187"/>
        <v>0</v>
      </c>
      <c r="G928" s="34">
        <f t="shared" si="187"/>
        <v>0</v>
      </c>
      <c r="H928" s="34">
        <f t="shared" si="188"/>
        <v>0</v>
      </c>
      <c r="I928" s="34">
        <f t="shared" si="189"/>
        <v>0</v>
      </c>
      <c r="J928" s="34">
        <f t="shared" si="190"/>
        <v>0</v>
      </c>
      <c r="K928" s="34">
        <f t="shared" si="191"/>
        <v>0</v>
      </c>
      <c r="L928" s="34">
        <f t="shared" si="192"/>
        <v>0</v>
      </c>
      <c r="M928" s="34">
        <f t="shared" ca="1" si="197"/>
        <v>-3.8947859791571217E-3</v>
      </c>
      <c r="N928" s="34">
        <f t="shared" ca="1" si="193"/>
        <v>0</v>
      </c>
      <c r="O928" s="122">
        <f t="shared" ca="1" si="194"/>
        <v>0</v>
      </c>
      <c r="P928" s="34">
        <f t="shared" ca="1" si="195"/>
        <v>0</v>
      </c>
      <c r="Q928" s="34">
        <f t="shared" ca="1" si="196"/>
        <v>0</v>
      </c>
      <c r="R928" s="17">
        <f t="shared" ca="1" si="198"/>
        <v>3.8947859791571217E-3</v>
      </c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</row>
    <row r="929" spans="1:35" x14ac:dyDescent="0.2">
      <c r="A929" s="17"/>
      <c r="B929" s="17"/>
      <c r="C929" s="120"/>
      <c r="D929" s="121">
        <f t="shared" si="186"/>
        <v>0</v>
      </c>
      <c r="E929" s="121">
        <f t="shared" si="186"/>
        <v>0</v>
      </c>
      <c r="F929" s="34">
        <f t="shared" si="187"/>
        <v>0</v>
      </c>
      <c r="G929" s="34">
        <f t="shared" si="187"/>
        <v>0</v>
      </c>
      <c r="H929" s="34">
        <f t="shared" si="188"/>
        <v>0</v>
      </c>
      <c r="I929" s="34">
        <f t="shared" si="189"/>
        <v>0</v>
      </c>
      <c r="J929" s="34">
        <f t="shared" si="190"/>
        <v>0</v>
      </c>
      <c r="K929" s="34">
        <f t="shared" si="191"/>
        <v>0</v>
      </c>
      <c r="L929" s="34">
        <f t="shared" si="192"/>
        <v>0</v>
      </c>
      <c r="M929" s="34">
        <f t="shared" ca="1" si="197"/>
        <v>-3.8947859791571217E-3</v>
      </c>
      <c r="N929" s="34">
        <f t="shared" ca="1" si="193"/>
        <v>0</v>
      </c>
      <c r="O929" s="122">
        <f t="shared" ca="1" si="194"/>
        <v>0</v>
      </c>
      <c r="P929" s="34">
        <f t="shared" ca="1" si="195"/>
        <v>0</v>
      </c>
      <c r="Q929" s="34">
        <f t="shared" ca="1" si="196"/>
        <v>0</v>
      </c>
      <c r="R929" s="17">
        <f t="shared" ca="1" si="198"/>
        <v>3.8947859791571217E-3</v>
      </c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</row>
    <row r="930" spans="1:35" x14ac:dyDescent="0.2">
      <c r="A930" s="17"/>
      <c r="B930" s="17"/>
      <c r="C930" s="120"/>
      <c r="D930" s="121">
        <f t="shared" si="186"/>
        <v>0</v>
      </c>
      <c r="E930" s="121">
        <f t="shared" si="186"/>
        <v>0</v>
      </c>
      <c r="F930" s="34">
        <f t="shared" si="187"/>
        <v>0</v>
      </c>
      <c r="G930" s="34">
        <f t="shared" si="187"/>
        <v>0</v>
      </c>
      <c r="H930" s="34">
        <f t="shared" si="188"/>
        <v>0</v>
      </c>
      <c r="I930" s="34">
        <f t="shared" si="189"/>
        <v>0</v>
      </c>
      <c r="J930" s="34">
        <f t="shared" si="190"/>
        <v>0</v>
      </c>
      <c r="K930" s="34">
        <f t="shared" si="191"/>
        <v>0</v>
      </c>
      <c r="L930" s="34">
        <f t="shared" si="192"/>
        <v>0</v>
      </c>
      <c r="M930" s="34">
        <f t="shared" ca="1" si="197"/>
        <v>-3.8947859791571217E-3</v>
      </c>
      <c r="N930" s="34">
        <f t="shared" ca="1" si="193"/>
        <v>0</v>
      </c>
      <c r="O930" s="122">
        <f t="shared" ca="1" si="194"/>
        <v>0</v>
      </c>
      <c r="P930" s="34">
        <f t="shared" ca="1" si="195"/>
        <v>0</v>
      </c>
      <c r="Q930" s="34">
        <f t="shared" ca="1" si="196"/>
        <v>0</v>
      </c>
      <c r="R930" s="17">
        <f t="shared" ca="1" si="198"/>
        <v>3.8947859791571217E-3</v>
      </c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</row>
    <row r="931" spans="1:35" x14ac:dyDescent="0.2">
      <c r="A931" s="17"/>
      <c r="B931" s="17"/>
      <c r="C931" s="120"/>
      <c r="D931" s="121">
        <f t="shared" si="186"/>
        <v>0</v>
      </c>
      <c r="E931" s="121">
        <f t="shared" si="186"/>
        <v>0</v>
      </c>
      <c r="F931" s="34">
        <f t="shared" si="187"/>
        <v>0</v>
      </c>
      <c r="G931" s="34">
        <f t="shared" si="187"/>
        <v>0</v>
      </c>
      <c r="H931" s="34">
        <f t="shared" si="188"/>
        <v>0</v>
      </c>
      <c r="I931" s="34">
        <f t="shared" si="189"/>
        <v>0</v>
      </c>
      <c r="J931" s="34">
        <f t="shared" si="190"/>
        <v>0</v>
      </c>
      <c r="K931" s="34">
        <f t="shared" si="191"/>
        <v>0</v>
      </c>
      <c r="L931" s="34">
        <f t="shared" si="192"/>
        <v>0</v>
      </c>
      <c r="M931" s="34">
        <f t="shared" ca="1" si="197"/>
        <v>-3.8947859791571217E-3</v>
      </c>
      <c r="N931" s="34">
        <f t="shared" ca="1" si="193"/>
        <v>0</v>
      </c>
      <c r="O931" s="122">
        <f t="shared" ca="1" si="194"/>
        <v>0</v>
      </c>
      <c r="P931" s="34">
        <f t="shared" ca="1" si="195"/>
        <v>0</v>
      </c>
      <c r="Q931" s="34">
        <f t="shared" ca="1" si="196"/>
        <v>0</v>
      </c>
      <c r="R931" s="17">
        <f t="shared" ca="1" si="198"/>
        <v>3.8947859791571217E-3</v>
      </c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</row>
    <row r="932" spans="1:35" x14ac:dyDescent="0.2">
      <c r="A932" s="17"/>
      <c r="B932" s="17"/>
      <c r="C932" s="120"/>
      <c r="D932" s="121">
        <f t="shared" si="186"/>
        <v>0</v>
      </c>
      <c r="E932" s="121">
        <f t="shared" si="186"/>
        <v>0</v>
      </c>
      <c r="F932" s="34">
        <f t="shared" si="187"/>
        <v>0</v>
      </c>
      <c r="G932" s="34">
        <f t="shared" si="187"/>
        <v>0</v>
      </c>
      <c r="H932" s="34">
        <f t="shared" si="188"/>
        <v>0</v>
      </c>
      <c r="I932" s="34">
        <f t="shared" si="189"/>
        <v>0</v>
      </c>
      <c r="J932" s="34">
        <f t="shared" si="190"/>
        <v>0</v>
      </c>
      <c r="K932" s="34">
        <f t="shared" si="191"/>
        <v>0</v>
      </c>
      <c r="L932" s="34">
        <f t="shared" si="192"/>
        <v>0</v>
      </c>
      <c r="M932" s="34">
        <f t="shared" ca="1" si="197"/>
        <v>-3.8947859791571217E-3</v>
      </c>
      <c r="N932" s="34">
        <f t="shared" ca="1" si="193"/>
        <v>0</v>
      </c>
      <c r="O932" s="122">
        <f t="shared" ca="1" si="194"/>
        <v>0</v>
      </c>
      <c r="P932" s="34">
        <f t="shared" ca="1" si="195"/>
        <v>0</v>
      </c>
      <c r="Q932" s="34">
        <f t="shared" ca="1" si="196"/>
        <v>0</v>
      </c>
      <c r="R932" s="17">
        <f t="shared" ca="1" si="198"/>
        <v>3.8947859791571217E-3</v>
      </c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</row>
    <row r="933" spans="1:35" x14ac:dyDescent="0.2">
      <c r="A933" s="17"/>
      <c r="B933" s="17"/>
      <c r="C933" s="120"/>
      <c r="D933" s="121">
        <f t="shared" si="186"/>
        <v>0</v>
      </c>
      <c r="E933" s="121">
        <f t="shared" si="186"/>
        <v>0</v>
      </c>
      <c r="F933" s="34">
        <f t="shared" si="187"/>
        <v>0</v>
      </c>
      <c r="G933" s="34">
        <f t="shared" si="187"/>
        <v>0</v>
      </c>
      <c r="H933" s="34">
        <f t="shared" si="188"/>
        <v>0</v>
      </c>
      <c r="I933" s="34">
        <f t="shared" si="189"/>
        <v>0</v>
      </c>
      <c r="J933" s="34">
        <f t="shared" si="190"/>
        <v>0</v>
      </c>
      <c r="K933" s="34">
        <f t="shared" si="191"/>
        <v>0</v>
      </c>
      <c r="L933" s="34">
        <f t="shared" si="192"/>
        <v>0</v>
      </c>
      <c r="M933" s="34">
        <f t="shared" ca="1" si="197"/>
        <v>-3.8947859791571217E-3</v>
      </c>
      <c r="N933" s="34">
        <f t="shared" ca="1" si="193"/>
        <v>0</v>
      </c>
      <c r="O933" s="122">
        <f t="shared" ca="1" si="194"/>
        <v>0</v>
      </c>
      <c r="P933" s="34">
        <f t="shared" ca="1" si="195"/>
        <v>0</v>
      </c>
      <c r="Q933" s="34">
        <f t="shared" ca="1" si="196"/>
        <v>0</v>
      </c>
      <c r="R933" s="17">
        <f t="shared" ca="1" si="198"/>
        <v>3.8947859791571217E-3</v>
      </c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</row>
    <row r="934" spans="1:35" x14ac:dyDescent="0.2">
      <c r="A934" s="17"/>
      <c r="B934" s="17"/>
      <c r="C934" s="120"/>
      <c r="D934" s="121">
        <f t="shared" si="186"/>
        <v>0</v>
      </c>
      <c r="E934" s="121">
        <f t="shared" si="186"/>
        <v>0</v>
      </c>
      <c r="F934" s="34">
        <f t="shared" si="187"/>
        <v>0</v>
      </c>
      <c r="G934" s="34">
        <f t="shared" si="187"/>
        <v>0</v>
      </c>
      <c r="H934" s="34">
        <f t="shared" si="188"/>
        <v>0</v>
      </c>
      <c r="I934" s="34">
        <f t="shared" si="189"/>
        <v>0</v>
      </c>
      <c r="J934" s="34">
        <f t="shared" si="190"/>
        <v>0</v>
      </c>
      <c r="K934" s="34">
        <f t="shared" si="191"/>
        <v>0</v>
      </c>
      <c r="L934" s="34">
        <f t="shared" si="192"/>
        <v>0</v>
      </c>
      <c r="M934" s="34">
        <f t="shared" ca="1" si="197"/>
        <v>-3.8947859791571217E-3</v>
      </c>
      <c r="N934" s="34">
        <f t="shared" ca="1" si="193"/>
        <v>0</v>
      </c>
      <c r="O934" s="122">
        <f t="shared" ca="1" si="194"/>
        <v>0</v>
      </c>
      <c r="P934" s="34">
        <f t="shared" ca="1" si="195"/>
        <v>0</v>
      </c>
      <c r="Q934" s="34">
        <f t="shared" ca="1" si="196"/>
        <v>0</v>
      </c>
      <c r="R934" s="17">
        <f t="shared" ca="1" si="198"/>
        <v>3.8947859791571217E-3</v>
      </c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</row>
    <row r="935" spans="1:35" x14ac:dyDescent="0.2">
      <c r="A935" s="17"/>
      <c r="B935" s="17"/>
      <c r="C935" s="120"/>
      <c r="D935" s="121">
        <f t="shared" si="186"/>
        <v>0</v>
      </c>
      <c r="E935" s="121">
        <f t="shared" si="186"/>
        <v>0</v>
      </c>
      <c r="F935" s="34">
        <f t="shared" si="187"/>
        <v>0</v>
      </c>
      <c r="G935" s="34">
        <f t="shared" si="187"/>
        <v>0</v>
      </c>
      <c r="H935" s="34">
        <f t="shared" si="188"/>
        <v>0</v>
      </c>
      <c r="I935" s="34">
        <f t="shared" si="189"/>
        <v>0</v>
      </c>
      <c r="J935" s="34">
        <f t="shared" si="190"/>
        <v>0</v>
      </c>
      <c r="K935" s="34">
        <f t="shared" si="191"/>
        <v>0</v>
      </c>
      <c r="L935" s="34">
        <f t="shared" si="192"/>
        <v>0</v>
      </c>
      <c r="M935" s="34">
        <f t="shared" ca="1" si="197"/>
        <v>-3.8947859791571217E-3</v>
      </c>
      <c r="N935" s="34">
        <f t="shared" ca="1" si="193"/>
        <v>0</v>
      </c>
      <c r="O935" s="122">
        <f t="shared" ca="1" si="194"/>
        <v>0</v>
      </c>
      <c r="P935" s="34">
        <f t="shared" ca="1" si="195"/>
        <v>0</v>
      </c>
      <c r="Q935" s="34">
        <f t="shared" ca="1" si="196"/>
        <v>0</v>
      </c>
      <c r="R935" s="17">
        <f t="shared" ca="1" si="198"/>
        <v>3.8947859791571217E-3</v>
      </c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</row>
    <row r="936" spans="1:35" x14ac:dyDescent="0.2">
      <c r="A936" s="17"/>
      <c r="B936" s="17"/>
      <c r="C936" s="120"/>
      <c r="D936" s="121">
        <f t="shared" si="186"/>
        <v>0</v>
      </c>
      <c r="E936" s="121">
        <f t="shared" si="186"/>
        <v>0</v>
      </c>
      <c r="F936" s="34">
        <f t="shared" si="187"/>
        <v>0</v>
      </c>
      <c r="G936" s="34">
        <f t="shared" si="187"/>
        <v>0</v>
      </c>
      <c r="H936" s="34">
        <f t="shared" si="188"/>
        <v>0</v>
      </c>
      <c r="I936" s="34">
        <f t="shared" si="189"/>
        <v>0</v>
      </c>
      <c r="J936" s="34">
        <f t="shared" si="190"/>
        <v>0</v>
      </c>
      <c r="K936" s="34">
        <f t="shared" si="191"/>
        <v>0</v>
      </c>
      <c r="L936" s="34">
        <f t="shared" si="192"/>
        <v>0</v>
      </c>
      <c r="M936" s="34">
        <f t="shared" ca="1" si="197"/>
        <v>-3.8947859791571217E-3</v>
      </c>
      <c r="N936" s="34">
        <f t="shared" ca="1" si="193"/>
        <v>0</v>
      </c>
      <c r="O936" s="122">
        <f t="shared" ca="1" si="194"/>
        <v>0</v>
      </c>
      <c r="P936" s="34">
        <f t="shared" ca="1" si="195"/>
        <v>0</v>
      </c>
      <c r="Q936" s="34">
        <f t="shared" ca="1" si="196"/>
        <v>0</v>
      </c>
      <c r="R936" s="17">
        <f t="shared" ca="1" si="198"/>
        <v>3.8947859791571217E-3</v>
      </c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</row>
    <row r="937" spans="1:35" x14ac:dyDescent="0.2">
      <c r="A937" s="17"/>
      <c r="B937" s="17"/>
      <c r="C937" s="120"/>
      <c r="D937" s="121">
        <f t="shared" si="186"/>
        <v>0</v>
      </c>
      <c r="E937" s="121">
        <f t="shared" si="186"/>
        <v>0</v>
      </c>
      <c r="F937" s="34">
        <f t="shared" si="187"/>
        <v>0</v>
      </c>
      <c r="G937" s="34">
        <f t="shared" si="187"/>
        <v>0</v>
      </c>
      <c r="H937" s="34">
        <f t="shared" si="188"/>
        <v>0</v>
      </c>
      <c r="I937" s="34">
        <f t="shared" si="189"/>
        <v>0</v>
      </c>
      <c r="J937" s="34">
        <f t="shared" si="190"/>
        <v>0</v>
      </c>
      <c r="K937" s="34">
        <f t="shared" si="191"/>
        <v>0</v>
      </c>
      <c r="L937" s="34">
        <f t="shared" si="192"/>
        <v>0</v>
      </c>
      <c r="M937" s="34">
        <f t="shared" ca="1" si="197"/>
        <v>-3.8947859791571217E-3</v>
      </c>
      <c r="N937" s="34">
        <f t="shared" ca="1" si="193"/>
        <v>0</v>
      </c>
      <c r="O937" s="122">
        <f t="shared" ca="1" si="194"/>
        <v>0</v>
      </c>
      <c r="P937" s="34">
        <f t="shared" ca="1" si="195"/>
        <v>0</v>
      </c>
      <c r="Q937" s="34">
        <f t="shared" ca="1" si="196"/>
        <v>0</v>
      </c>
      <c r="R937" s="17">
        <f t="shared" ca="1" si="198"/>
        <v>3.8947859791571217E-3</v>
      </c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</row>
    <row r="938" spans="1:35" x14ac:dyDescent="0.2">
      <c r="A938" s="17"/>
      <c r="B938" s="17"/>
      <c r="C938" s="120"/>
      <c r="D938" s="121">
        <f t="shared" si="186"/>
        <v>0</v>
      </c>
      <c r="E938" s="121">
        <f t="shared" si="186"/>
        <v>0</v>
      </c>
      <c r="F938" s="34">
        <f t="shared" si="187"/>
        <v>0</v>
      </c>
      <c r="G938" s="34">
        <f t="shared" si="187"/>
        <v>0</v>
      </c>
      <c r="H938" s="34">
        <f t="shared" si="188"/>
        <v>0</v>
      </c>
      <c r="I938" s="34">
        <f t="shared" si="189"/>
        <v>0</v>
      </c>
      <c r="J938" s="34">
        <f t="shared" si="190"/>
        <v>0</v>
      </c>
      <c r="K938" s="34">
        <f t="shared" si="191"/>
        <v>0</v>
      </c>
      <c r="L938" s="34">
        <f t="shared" si="192"/>
        <v>0</v>
      </c>
      <c r="M938" s="34">
        <f t="shared" ca="1" si="197"/>
        <v>-3.8947859791571217E-3</v>
      </c>
      <c r="N938" s="34">
        <f t="shared" ca="1" si="193"/>
        <v>0</v>
      </c>
      <c r="O938" s="122">
        <f t="shared" ca="1" si="194"/>
        <v>0</v>
      </c>
      <c r="P938" s="34">
        <f t="shared" ca="1" si="195"/>
        <v>0</v>
      </c>
      <c r="Q938" s="34">
        <f t="shared" ca="1" si="196"/>
        <v>0</v>
      </c>
      <c r="R938" s="17">
        <f t="shared" ca="1" si="198"/>
        <v>3.8947859791571217E-3</v>
      </c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</row>
    <row r="939" spans="1:35" x14ac:dyDescent="0.2">
      <c r="A939" s="17"/>
      <c r="B939" s="17"/>
      <c r="C939" s="120"/>
      <c r="D939" s="121">
        <f t="shared" si="186"/>
        <v>0</v>
      </c>
      <c r="E939" s="121">
        <f t="shared" si="186"/>
        <v>0</v>
      </c>
      <c r="F939" s="34">
        <f t="shared" si="187"/>
        <v>0</v>
      </c>
      <c r="G939" s="34">
        <f t="shared" si="187"/>
        <v>0</v>
      </c>
      <c r="H939" s="34">
        <f t="shared" si="188"/>
        <v>0</v>
      </c>
      <c r="I939" s="34">
        <f t="shared" si="189"/>
        <v>0</v>
      </c>
      <c r="J939" s="34">
        <f t="shared" si="190"/>
        <v>0</v>
      </c>
      <c r="K939" s="34">
        <f t="shared" si="191"/>
        <v>0</v>
      </c>
      <c r="L939" s="34">
        <f t="shared" si="192"/>
        <v>0</v>
      </c>
      <c r="M939" s="34">
        <f t="shared" ca="1" si="197"/>
        <v>-3.8947859791571217E-3</v>
      </c>
      <c r="N939" s="34">
        <f t="shared" ca="1" si="193"/>
        <v>0</v>
      </c>
      <c r="O939" s="122">
        <f t="shared" ca="1" si="194"/>
        <v>0</v>
      </c>
      <c r="P939" s="34">
        <f t="shared" ca="1" si="195"/>
        <v>0</v>
      </c>
      <c r="Q939" s="34">
        <f t="shared" ca="1" si="196"/>
        <v>0</v>
      </c>
      <c r="R939" s="17">
        <f t="shared" ca="1" si="198"/>
        <v>3.8947859791571217E-3</v>
      </c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</row>
    <row r="940" spans="1:35" x14ac:dyDescent="0.2">
      <c r="A940" s="17"/>
      <c r="B940" s="17"/>
      <c r="C940" s="120"/>
      <c r="D940" s="121">
        <f t="shared" si="186"/>
        <v>0</v>
      </c>
      <c r="E940" s="121">
        <f t="shared" si="186"/>
        <v>0</v>
      </c>
      <c r="F940" s="34">
        <f t="shared" si="187"/>
        <v>0</v>
      </c>
      <c r="G940" s="34">
        <f t="shared" si="187"/>
        <v>0</v>
      </c>
      <c r="H940" s="34">
        <f t="shared" si="188"/>
        <v>0</v>
      </c>
      <c r="I940" s="34">
        <f t="shared" si="189"/>
        <v>0</v>
      </c>
      <c r="J940" s="34">
        <f t="shared" si="190"/>
        <v>0</v>
      </c>
      <c r="K940" s="34">
        <f t="shared" si="191"/>
        <v>0</v>
      </c>
      <c r="L940" s="34">
        <f t="shared" si="192"/>
        <v>0</v>
      </c>
      <c r="M940" s="34">
        <f t="shared" ca="1" si="197"/>
        <v>-3.8947859791571217E-3</v>
      </c>
      <c r="N940" s="34">
        <f t="shared" ca="1" si="193"/>
        <v>0</v>
      </c>
      <c r="O940" s="122">
        <f t="shared" ca="1" si="194"/>
        <v>0</v>
      </c>
      <c r="P940" s="34">
        <f t="shared" ca="1" si="195"/>
        <v>0</v>
      </c>
      <c r="Q940" s="34">
        <f t="shared" ca="1" si="196"/>
        <v>0</v>
      </c>
      <c r="R940" s="17">
        <f t="shared" ca="1" si="198"/>
        <v>3.8947859791571217E-3</v>
      </c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</row>
    <row r="941" spans="1:35" x14ac:dyDescent="0.2">
      <c r="A941" s="17"/>
      <c r="B941" s="17"/>
      <c r="C941" s="120"/>
      <c r="D941" s="121">
        <f t="shared" si="186"/>
        <v>0</v>
      </c>
      <c r="E941" s="121">
        <f t="shared" si="186"/>
        <v>0</v>
      </c>
      <c r="F941" s="34">
        <f t="shared" si="187"/>
        <v>0</v>
      </c>
      <c r="G941" s="34">
        <f t="shared" si="187"/>
        <v>0</v>
      </c>
      <c r="H941" s="34">
        <f t="shared" si="188"/>
        <v>0</v>
      </c>
      <c r="I941" s="34">
        <f t="shared" si="189"/>
        <v>0</v>
      </c>
      <c r="J941" s="34">
        <f t="shared" si="190"/>
        <v>0</v>
      </c>
      <c r="K941" s="34">
        <f t="shared" si="191"/>
        <v>0</v>
      </c>
      <c r="L941" s="34">
        <f t="shared" si="192"/>
        <v>0</v>
      </c>
      <c r="M941" s="34">
        <f t="shared" ca="1" si="197"/>
        <v>-3.8947859791571217E-3</v>
      </c>
      <c r="N941" s="34">
        <f t="shared" ca="1" si="193"/>
        <v>0</v>
      </c>
      <c r="O941" s="122">
        <f t="shared" ca="1" si="194"/>
        <v>0</v>
      </c>
      <c r="P941" s="34">
        <f t="shared" ca="1" si="195"/>
        <v>0</v>
      </c>
      <c r="Q941" s="34">
        <f t="shared" ca="1" si="196"/>
        <v>0</v>
      </c>
      <c r="R941" s="17">
        <f t="shared" ca="1" si="198"/>
        <v>3.8947859791571217E-3</v>
      </c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</row>
    <row r="942" spans="1:35" x14ac:dyDescent="0.2">
      <c r="A942" s="17"/>
      <c r="B942" s="17"/>
      <c r="C942" s="120"/>
      <c r="D942" s="121">
        <f t="shared" si="186"/>
        <v>0</v>
      </c>
      <c r="E942" s="121">
        <f t="shared" si="186"/>
        <v>0</v>
      </c>
      <c r="F942" s="34">
        <f t="shared" si="187"/>
        <v>0</v>
      </c>
      <c r="G942" s="34">
        <f t="shared" si="187"/>
        <v>0</v>
      </c>
      <c r="H942" s="34">
        <f t="shared" si="188"/>
        <v>0</v>
      </c>
      <c r="I942" s="34">
        <f t="shared" si="189"/>
        <v>0</v>
      </c>
      <c r="J942" s="34">
        <f t="shared" si="190"/>
        <v>0</v>
      </c>
      <c r="K942" s="34">
        <f t="shared" si="191"/>
        <v>0</v>
      </c>
      <c r="L942" s="34">
        <f t="shared" si="192"/>
        <v>0</v>
      </c>
      <c r="M942" s="34">
        <f t="shared" ca="1" si="197"/>
        <v>-3.8947859791571217E-3</v>
      </c>
      <c r="N942" s="34">
        <f t="shared" ca="1" si="193"/>
        <v>0</v>
      </c>
      <c r="O942" s="122">
        <f t="shared" ca="1" si="194"/>
        <v>0</v>
      </c>
      <c r="P942" s="34">
        <f t="shared" ca="1" si="195"/>
        <v>0</v>
      </c>
      <c r="Q942" s="34">
        <f t="shared" ca="1" si="196"/>
        <v>0</v>
      </c>
      <c r="R942" s="17">
        <f t="shared" ca="1" si="198"/>
        <v>3.8947859791571217E-3</v>
      </c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</row>
    <row r="943" spans="1:35" x14ac:dyDescent="0.2">
      <c r="A943" s="17"/>
      <c r="B943" s="17"/>
      <c r="C943" s="120"/>
      <c r="D943" s="121">
        <f t="shared" si="186"/>
        <v>0</v>
      </c>
      <c r="E943" s="121">
        <f t="shared" si="186"/>
        <v>0</v>
      </c>
      <c r="F943" s="34">
        <f t="shared" si="187"/>
        <v>0</v>
      </c>
      <c r="G943" s="34">
        <f t="shared" si="187"/>
        <v>0</v>
      </c>
      <c r="H943" s="34">
        <f t="shared" si="188"/>
        <v>0</v>
      </c>
      <c r="I943" s="34">
        <f t="shared" si="189"/>
        <v>0</v>
      </c>
      <c r="J943" s="34">
        <f t="shared" si="190"/>
        <v>0</v>
      </c>
      <c r="K943" s="34">
        <f t="shared" si="191"/>
        <v>0</v>
      </c>
      <c r="L943" s="34">
        <f t="shared" si="192"/>
        <v>0</v>
      </c>
      <c r="M943" s="34">
        <f t="shared" ca="1" si="197"/>
        <v>-3.8947859791571217E-3</v>
      </c>
      <c r="N943" s="34">
        <f t="shared" ca="1" si="193"/>
        <v>0</v>
      </c>
      <c r="O943" s="122">
        <f t="shared" ca="1" si="194"/>
        <v>0</v>
      </c>
      <c r="P943" s="34">
        <f t="shared" ca="1" si="195"/>
        <v>0</v>
      </c>
      <c r="Q943" s="34">
        <f t="shared" ca="1" si="196"/>
        <v>0</v>
      </c>
      <c r="R943" s="17">
        <f t="shared" ca="1" si="198"/>
        <v>3.8947859791571217E-3</v>
      </c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</row>
    <row r="944" spans="1:35" x14ac:dyDescent="0.2">
      <c r="A944" s="17"/>
      <c r="B944" s="17"/>
      <c r="C944" s="120"/>
      <c r="D944" s="121">
        <f t="shared" si="186"/>
        <v>0</v>
      </c>
      <c r="E944" s="121">
        <f t="shared" si="186"/>
        <v>0</v>
      </c>
      <c r="F944" s="34">
        <f t="shared" si="187"/>
        <v>0</v>
      </c>
      <c r="G944" s="34">
        <f t="shared" si="187"/>
        <v>0</v>
      </c>
      <c r="H944" s="34">
        <f t="shared" si="188"/>
        <v>0</v>
      </c>
      <c r="I944" s="34">
        <f t="shared" si="189"/>
        <v>0</v>
      </c>
      <c r="J944" s="34">
        <f t="shared" si="190"/>
        <v>0</v>
      </c>
      <c r="K944" s="34">
        <f t="shared" si="191"/>
        <v>0</v>
      </c>
      <c r="L944" s="34">
        <f t="shared" si="192"/>
        <v>0</v>
      </c>
      <c r="M944" s="34">
        <f t="shared" ca="1" si="197"/>
        <v>-3.8947859791571217E-3</v>
      </c>
      <c r="N944" s="34">
        <f t="shared" ca="1" si="193"/>
        <v>0</v>
      </c>
      <c r="O944" s="122">
        <f t="shared" ca="1" si="194"/>
        <v>0</v>
      </c>
      <c r="P944" s="34">
        <f t="shared" ca="1" si="195"/>
        <v>0</v>
      </c>
      <c r="Q944" s="34">
        <f t="shared" ca="1" si="196"/>
        <v>0</v>
      </c>
      <c r="R944" s="17">
        <f t="shared" ca="1" si="198"/>
        <v>3.8947859791571217E-3</v>
      </c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</row>
    <row r="945" spans="1:35" x14ac:dyDescent="0.2">
      <c r="A945" s="17"/>
      <c r="B945" s="17"/>
      <c r="C945" s="120"/>
      <c r="D945" s="121">
        <f t="shared" si="186"/>
        <v>0</v>
      </c>
      <c r="E945" s="121">
        <f t="shared" si="186"/>
        <v>0</v>
      </c>
      <c r="F945" s="34">
        <f t="shared" si="187"/>
        <v>0</v>
      </c>
      <c r="G945" s="34">
        <f t="shared" si="187"/>
        <v>0</v>
      </c>
      <c r="H945" s="34">
        <f t="shared" si="188"/>
        <v>0</v>
      </c>
      <c r="I945" s="34">
        <f t="shared" si="189"/>
        <v>0</v>
      </c>
      <c r="J945" s="34">
        <f t="shared" si="190"/>
        <v>0</v>
      </c>
      <c r="K945" s="34">
        <f t="shared" si="191"/>
        <v>0</v>
      </c>
      <c r="L945" s="34">
        <f t="shared" si="192"/>
        <v>0</v>
      </c>
      <c r="M945" s="34">
        <f t="shared" ca="1" si="197"/>
        <v>-3.8947859791571217E-3</v>
      </c>
      <c r="N945" s="34">
        <f t="shared" ca="1" si="193"/>
        <v>0</v>
      </c>
      <c r="O945" s="122">
        <f t="shared" ca="1" si="194"/>
        <v>0</v>
      </c>
      <c r="P945" s="34">
        <f t="shared" ca="1" si="195"/>
        <v>0</v>
      </c>
      <c r="Q945" s="34">
        <f t="shared" ca="1" si="196"/>
        <v>0</v>
      </c>
      <c r="R945" s="17">
        <f t="shared" ca="1" si="198"/>
        <v>3.8947859791571217E-3</v>
      </c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</row>
    <row r="946" spans="1:35" x14ac:dyDescent="0.2">
      <c r="C946" s="120"/>
      <c r="D946" s="121">
        <f t="shared" si="186"/>
        <v>0</v>
      </c>
      <c r="E946" s="121">
        <f t="shared" si="186"/>
        <v>0</v>
      </c>
      <c r="F946" s="34">
        <f t="shared" si="187"/>
        <v>0</v>
      </c>
      <c r="G946" s="34">
        <f t="shared" si="187"/>
        <v>0</v>
      </c>
      <c r="H946" s="34">
        <f t="shared" si="188"/>
        <v>0</v>
      </c>
      <c r="I946" s="34">
        <f t="shared" si="189"/>
        <v>0</v>
      </c>
      <c r="J946" s="34">
        <f t="shared" si="190"/>
        <v>0</v>
      </c>
      <c r="K946" s="34">
        <f t="shared" si="191"/>
        <v>0</v>
      </c>
      <c r="L946" s="34">
        <f t="shared" si="192"/>
        <v>0</v>
      </c>
      <c r="M946" s="34">
        <f t="shared" ca="1" si="197"/>
        <v>-3.8947859791571217E-3</v>
      </c>
      <c r="N946" s="34">
        <f t="shared" ca="1" si="193"/>
        <v>0</v>
      </c>
      <c r="O946" s="122">
        <f t="shared" ca="1" si="194"/>
        <v>0</v>
      </c>
      <c r="P946" s="34">
        <f t="shared" ca="1" si="195"/>
        <v>0</v>
      </c>
      <c r="Q946" s="34">
        <f t="shared" ca="1" si="196"/>
        <v>0</v>
      </c>
      <c r="R946" s="17">
        <f t="shared" ca="1" si="198"/>
        <v>3.8947859791571217E-3</v>
      </c>
    </row>
    <row r="947" spans="1:35" x14ac:dyDescent="0.2">
      <c r="C947" s="120"/>
      <c r="D947" s="121">
        <f t="shared" si="186"/>
        <v>0</v>
      </c>
      <c r="E947" s="121">
        <f t="shared" si="186"/>
        <v>0</v>
      </c>
      <c r="F947" s="34">
        <f t="shared" si="187"/>
        <v>0</v>
      </c>
      <c r="G947" s="34">
        <f t="shared" si="187"/>
        <v>0</v>
      </c>
      <c r="H947" s="34">
        <f t="shared" si="188"/>
        <v>0</v>
      </c>
      <c r="I947" s="34">
        <f t="shared" si="189"/>
        <v>0</v>
      </c>
      <c r="J947" s="34">
        <f t="shared" si="190"/>
        <v>0</v>
      </c>
      <c r="K947" s="34">
        <f t="shared" si="191"/>
        <v>0</v>
      </c>
      <c r="L947" s="34">
        <f t="shared" si="192"/>
        <v>0</v>
      </c>
      <c r="M947" s="34">
        <f t="shared" ca="1" si="197"/>
        <v>-3.8947859791571217E-3</v>
      </c>
      <c r="N947" s="34">
        <f t="shared" ca="1" si="193"/>
        <v>0</v>
      </c>
      <c r="O947" s="122">
        <f t="shared" ca="1" si="194"/>
        <v>0</v>
      </c>
      <c r="P947" s="34">
        <f t="shared" ca="1" si="195"/>
        <v>0</v>
      </c>
      <c r="Q947" s="34">
        <f t="shared" ca="1" si="196"/>
        <v>0</v>
      </c>
      <c r="R947" s="17">
        <f t="shared" ca="1" si="198"/>
        <v>3.8947859791571217E-3</v>
      </c>
    </row>
    <row r="948" spans="1:35" x14ac:dyDescent="0.2">
      <c r="C948" s="120"/>
      <c r="D948" s="121">
        <f t="shared" si="186"/>
        <v>0</v>
      </c>
      <c r="E948" s="121">
        <f t="shared" si="186"/>
        <v>0</v>
      </c>
      <c r="F948" s="34">
        <f t="shared" si="187"/>
        <v>0</v>
      </c>
      <c r="G948" s="34">
        <f t="shared" si="187"/>
        <v>0</v>
      </c>
      <c r="H948" s="34">
        <f t="shared" si="188"/>
        <v>0</v>
      </c>
      <c r="I948" s="34">
        <f t="shared" si="189"/>
        <v>0</v>
      </c>
      <c r="J948" s="34">
        <f t="shared" si="190"/>
        <v>0</v>
      </c>
      <c r="K948" s="34">
        <f t="shared" si="191"/>
        <v>0</v>
      </c>
      <c r="L948" s="34">
        <f t="shared" si="192"/>
        <v>0</v>
      </c>
      <c r="M948" s="34">
        <f t="shared" ca="1" si="197"/>
        <v>-3.8947859791571217E-3</v>
      </c>
      <c r="N948" s="34">
        <f t="shared" ca="1" si="193"/>
        <v>0</v>
      </c>
      <c r="O948" s="122">
        <f t="shared" ca="1" si="194"/>
        <v>0</v>
      </c>
      <c r="P948" s="34">
        <f t="shared" ca="1" si="195"/>
        <v>0</v>
      </c>
      <c r="Q948" s="34">
        <f t="shared" ca="1" si="196"/>
        <v>0</v>
      </c>
      <c r="R948" s="17">
        <f t="shared" ca="1" si="198"/>
        <v>3.8947859791571217E-3</v>
      </c>
    </row>
    <row r="949" spans="1:35" x14ac:dyDescent="0.2">
      <c r="C949" s="120"/>
      <c r="D949" s="121">
        <f t="shared" si="186"/>
        <v>0</v>
      </c>
      <c r="E949" s="121">
        <f t="shared" si="186"/>
        <v>0</v>
      </c>
      <c r="F949" s="34">
        <f t="shared" si="187"/>
        <v>0</v>
      </c>
      <c r="G949" s="34">
        <f t="shared" si="187"/>
        <v>0</v>
      </c>
      <c r="H949" s="34">
        <f t="shared" si="188"/>
        <v>0</v>
      </c>
      <c r="I949" s="34">
        <f t="shared" si="189"/>
        <v>0</v>
      </c>
      <c r="J949" s="34">
        <f t="shared" si="190"/>
        <v>0</v>
      </c>
      <c r="K949" s="34">
        <f t="shared" si="191"/>
        <v>0</v>
      </c>
      <c r="L949" s="34">
        <f t="shared" si="192"/>
        <v>0</v>
      </c>
      <c r="M949" s="34">
        <f t="shared" ca="1" si="197"/>
        <v>-3.8947859791571217E-3</v>
      </c>
      <c r="N949" s="34">
        <f t="shared" ca="1" si="193"/>
        <v>0</v>
      </c>
      <c r="O949" s="122">
        <f t="shared" ca="1" si="194"/>
        <v>0</v>
      </c>
      <c r="P949" s="34">
        <f t="shared" ca="1" si="195"/>
        <v>0</v>
      </c>
      <c r="Q949" s="34">
        <f t="shared" ca="1" si="196"/>
        <v>0</v>
      </c>
      <c r="R949" s="17">
        <f t="shared" ca="1" si="198"/>
        <v>3.8947859791571217E-3</v>
      </c>
    </row>
    <row r="950" spans="1:35" x14ac:dyDescent="0.2">
      <c r="C950" s="120"/>
      <c r="D950" s="121">
        <f t="shared" si="186"/>
        <v>0</v>
      </c>
      <c r="E950" s="121">
        <f t="shared" si="186"/>
        <v>0</v>
      </c>
      <c r="F950" s="34">
        <f t="shared" si="187"/>
        <v>0</v>
      </c>
      <c r="G950" s="34">
        <f t="shared" si="187"/>
        <v>0</v>
      </c>
      <c r="H950" s="34">
        <f t="shared" si="188"/>
        <v>0</v>
      </c>
      <c r="I950" s="34">
        <f t="shared" si="189"/>
        <v>0</v>
      </c>
      <c r="J950" s="34">
        <f t="shared" si="190"/>
        <v>0</v>
      </c>
      <c r="K950" s="34">
        <f t="shared" si="191"/>
        <v>0</v>
      </c>
      <c r="L950" s="34">
        <f t="shared" si="192"/>
        <v>0</v>
      </c>
      <c r="M950" s="34">
        <f t="shared" ca="1" si="197"/>
        <v>-3.8947859791571217E-3</v>
      </c>
      <c r="N950" s="34">
        <f t="shared" ca="1" si="193"/>
        <v>0</v>
      </c>
      <c r="O950" s="122">
        <f t="shared" ca="1" si="194"/>
        <v>0</v>
      </c>
      <c r="P950" s="34">
        <f t="shared" ca="1" si="195"/>
        <v>0</v>
      </c>
      <c r="Q950" s="34">
        <f t="shared" ca="1" si="196"/>
        <v>0</v>
      </c>
      <c r="R950" s="17">
        <f t="shared" ca="1" si="198"/>
        <v>3.8947859791571217E-3</v>
      </c>
    </row>
    <row r="951" spans="1:35" x14ac:dyDescent="0.2">
      <c r="C951" s="120"/>
      <c r="D951" s="121">
        <f t="shared" si="186"/>
        <v>0</v>
      </c>
      <c r="E951" s="121">
        <f t="shared" si="186"/>
        <v>0</v>
      </c>
      <c r="F951" s="34">
        <f t="shared" si="187"/>
        <v>0</v>
      </c>
      <c r="G951" s="34">
        <f t="shared" si="187"/>
        <v>0</v>
      </c>
      <c r="H951" s="34">
        <f t="shared" si="188"/>
        <v>0</v>
      </c>
      <c r="I951" s="34">
        <f t="shared" si="189"/>
        <v>0</v>
      </c>
      <c r="J951" s="34">
        <f t="shared" si="190"/>
        <v>0</v>
      </c>
      <c r="K951" s="34">
        <f t="shared" si="191"/>
        <v>0</v>
      </c>
      <c r="L951" s="34">
        <f t="shared" si="192"/>
        <v>0</v>
      </c>
      <c r="M951" s="34">
        <f t="shared" ca="1" si="197"/>
        <v>-3.8947859791571217E-3</v>
      </c>
      <c r="N951" s="34">
        <f t="shared" ca="1" si="193"/>
        <v>0</v>
      </c>
      <c r="O951" s="122">
        <f t="shared" ca="1" si="194"/>
        <v>0</v>
      </c>
      <c r="P951" s="34">
        <f t="shared" ca="1" si="195"/>
        <v>0</v>
      </c>
      <c r="Q951" s="34">
        <f t="shared" ca="1" si="196"/>
        <v>0</v>
      </c>
      <c r="R951" s="17">
        <f t="shared" ca="1" si="198"/>
        <v>3.8947859791571217E-3</v>
      </c>
    </row>
    <row r="952" spans="1:35" x14ac:dyDescent="0.2">
      <c r="C952" s="120"/>
      <c r="D952" s="121">
        <f t="shared" si="186"/>
        <v>0</v>
      </c>
      <c r="E952" s="121">
        <f t="shared" si="186"/>
        <v>0</v>
      </c>
      <c r="F952" s="34">
        <f t="shared" si="187"/>
        <v>0</v>
      </c>
      <c r="G952" s="34">
        <f t="shared" si="187"/>
        <v>0</v>
      </c>
      <c r="H952" s="34">
        <f t="shared" si="188"/>
        <v>0</v>
      </c>
      <c r="I952" s="34">
        <f t="shared" si="189"/>
        <v>0</v>
      </c>
      <c r="J952" s="34">
        <f t="shared" si="190"/>
        <v>0</v>
      </c>
      <c r="K952" s="34">
        <f t="shared" si="191"/>
        <v>0</v>
      </c>
      <c r="L952" s="34">
        <f t="shared" si="192"/>
        <v>0</v>
      </c>
      <c r="M952" s="34">
        <f t="shared" ca="1" si="197"/>
        <v>-3.8947859791571217E-3</v>
      </c>
      <c r="N952" s="34">
        <f t="shared" ca="1" si="193"/>
        <v>0</v>
      </c>
      <c r="O952" s="122">
        <f t="shared" ca="1" si="194"/>
        <v>0</v>
      </c>
      <c r="P952" s="34">
        <f t="shared" ca="1" si="195"/>
        <v>0</v>
      </c>
      <c r="Q952" s="34">
        <f t="shared" ca="1" si="196"/>
        <v>0</v>
      </c>
      <c r="R952" s="17">
        <f t="shared" ca="1" si="198"/>
        <v>3.8947859791571217E-3</v>
      </c>
    </row>
    <row r="953" spans="1:35" x14ac:dyDescent="0.2">
      <c r="C953" s="120"/>
      <c r="D953" s="121">
        <f t="shared" si="186"/>
        <v>0</v>
      </c>
      <c r="E953" s="121">
        <f t="shared" si="186"/>
        <v>0</v>
      </c>
      <c r="F953" s="34">
        <f t="shared" si="187"/>
        <v>0</v>
      </c>
      <c r="G953" s="34">
        <f t="shared" si="187"/>
        <v>0</v>
      </c>
      <c r="H953" s="34">
        <f t="shared" si="188"/>
        <v>0</v>
      </c>
      <c r="I953" s="34">
        <f t="shared" si="189"/>
        <v>0</v>
      </c>
      <c r="J953" s="34">
        <f t="shared" si="190"/>
        <v>0</v>
      </c>
      <c r="K953" s="34">
        <f t="shared" si="191"/>
        <v>0</v>
      </c>
      <c r="L953" s="34">
        <f t="shared" si="192"/>
        <v>0</v>
      </c>
      <c r="M953" s="34">
        <f t="shared" ca="1" si="197"/>
        <v>-3.8947859791571217E-3</v>
      </c>
      <c r="N953" s="34">
        <f t="shared" ca="1" si="193"/>
        <v>0</v>
      </c>
      <c r="O953" s="122">
        <f t="shared" ca="1" si="194"/>
        <v>0</v>
      </c>
      <c r="P953" s="34">
        <f t="shared" ca="1" si="195"/>
        <v>0</v>
      </c>
      <c r="Q953" s="34">
        <f t="shared" ca="1" si="196"/>
        <v>0</v>
      </c>
      <c r="R953" s="17">
        <f t="shared" ca="1" si="198"/>
        <v>3.8947859791571217E-3</v>
      </c>
    </row>
    <row r="954" spans="1:35" x14ac:dyDescent="0.2">
      <c r="C954" s="120"/>
      <c r="D954" s="121">
        <f t="shared" si="186"/>
        <v>0</v>
      </c>
      <c r="E954" s="121">
        <f t="shared" si="186"/>
        <v>0</v>
      </c>
      <c r="F954" s="34">
        <f t="shared" si="187"/>
        <v>0</v>
      </c>
      <c r="G954" s="34">
        <f t="shared" si="187"/>
        <v>0</v>
      </c>
      <c r="H954" s="34">
        <f t="shared" si="188"/>
        <v>0</v>
      </c>
      <c r="I954" s="34">
        <f t="shared" si="189"/>
        <v>0</v>
      </c>
      <c r="J954" s="34">
        <f t="shared" si="190"/>
        <v>0</v>
      </c>
      <c r="K954" s="34">
        <f t="shared" si="191"/>
        <v>0</v>
      </c>
      <c r="L954" s="34">
        <f t="shared" si="192"/>
        <v>0</v>
      </c>
      <c r="M954" s="34">
        <f t="shared" ca="1" si="197"/>
        <v>-3.8947859791571217E-3</v>
      </c>
      <c r="N954" s="34">
        <f t="shared" ca="1" si="193"/>
        <v>0</v>
      </c>
      <c r="O954" s="122">
        <f t="shared" ca="1" si="194"/>
        <v>0</v>
      </c>
      <c r="P954" s="34">
        <f t="shared" ca="1" si="195"/>
        <v>0</v>
      </c>
      <c r="Q954" s="34">
        <f t="shared" ca="1" si="196"/>
        <v>0</v>
      </c>
      <c r="R954" s="17">
        <f t="shared" ca="1" si="198"/>
        <v>3.8947859791571217E-3</v>
      </c>
    </row>
    <row r="955" spans="1:35" x14ac:dyDescent="0.2">
      <c r="C955" s="120"/>
      <c r="D955" s="121">
        <f t="shared" si="186"/>
        <v>0</v>
      </c>
      <c r="E955" s="121">
        <f t="shared" si="186"/>
        <v>0</v>
      </c>
      <c r="F955" s="34">
        <f t="shared" si="187"/>
        <v>0</v>
      </c>
      <c r="G955" s="34">
        <f t="shared" si="187"/>
        <v>0</v>
      </c>
      <c r="H955" s="34">
        <f t="shared" si="188"/>
        <v>0</v>
      </c>
      <c r="I955" s="34">
        <f t="shared" si="189"/>
        <v>0</v>
      </c>
      <c r="J955" s="34">
        <f t="shared" si="190"/>
        <v>0</v>
      </c>
      <c r="K955" s="34">
        <f t="shared" si="191"/>
        <v>0</v>
      </c>
      <c r="L955" s="34">
        <f t="shared" si="192"/>
        <v>0</v>
      </c>
      <c r="M955" s="34">
        <f t="shared" ca="1" si="197"/>
        <v>-3.8947859791571217E-3</v>
      </c>
      <c r="N955" s="34">
        <f t="shared" ca="1" si="193"/>
        <v>0</v>
      </c>
      <c r="O955" s="122">
        <f t="shared" ca="1" si="194"/>
        <v>0</v>
      </c>
      <c r="P955" s="34">
        <f t="shared" ca="1" si="195"/>
        <v>0</v>
      </c>
      <c r="Q955" s="34">
        <f t="shared" ca="1" si="196"/>
        <v>0</v>
      </c>
      <c r="R955" s="17">
        <f t="shared" ca="1" si="198"/>
        <v>3.8947859791571217E-3</v>
      </c>
    </row>
    <row r="956" spans="1:35" x14ac:dyDescent="0.2">
      <c r="C956" s="120"/>
      <c r="D956" s="121">
        <f t="shared" si="186"/>
        <v>0</v>
      </c>
      <c r="E956" s="121">
        <f t="shared" si="186"/>
        <v>0</v>
      </c>
      <c r="F956" s="34">
        <f t="shared" si="187"/>
        <v>0</v>
      </c>
      <c r="G956" s="34">
        <f t="shared" si="187"/>
        <v>0</v>
      </c>
      <c r="H956" s="34">
        <f t="shared" si="188"/>
        <v>0</v>
      </c>
      <c r="I956" s="34">
        <f t="shared" si="189"/>
        <v>0</v>
      </c>
      <c r="J956" s="34">
        <f t="shared" si="190"/>
        <v>0</v>
      </c>
      <c r="K956" s="34">
        <f t="shared" si="191"/>
        <v>0</v>
      </c>
      <c r="L956" s="34">
        <f t="shared" si="192"/>
        <v>0</v>
      </c>
      <c r="M956" s="34">
        <f t="shared" ca="1" si="197"/>
        <v>-3.8947859791571217E-3</v>
      </c>
      <c r="N956" s="34">
        <f t="shared" ca="1" si="193"/>
        <v>0</v>
      </c>
      <c r="O956" s="122">
        <f t="shared" ca="1" si="194"/>
        <v>0</v>
      </c>
      <c r="P956" s="34">
        <f t="shared" ca="1" si="195"/>
        <v>0</v>
      </c>
      <c r="Q956" s="34">
        <f t="shared" ca="1" si="196"/>
        <v>0</v>
      </c>
      <c r="R956" s="17">
        <f t="shared" ca="1" si="198"/>
        <v>3.8947859791571217E-3</v>
      </c>
    </row>
    <row r="957" spans="1:35" x14ac:dyDescent="0.2">
      <c r="C957" s="120"/>
      <c r="D957" s="121">
        <f t="shared" si="186"/>
        <v>0</v>
      </c>
      <c r="E957" s="121">
        <f t="shared" si="186"/>
        <v>0</v>
      </c>
      <c r="F957" s="34">
        <f t="shared" si="187"/>
        <v>0</v>
      </c>
      <c r="G957" s="34">
        <f t="shared" si="187"/>
        <v>0</v>
      </c>
      <c r="H957" s="34">
        <f t="shared" si="188"/>
        <v>0</v>
      </c>
      <c r="I957" s="34">
        <f t="shared" si="189"/>
        <v>0</v>
      </c>
      <c r="J957" s="34">
        <f t="shared" si="190"/>
        <v>0</v>
      </c>
      <c r="K957" s="34">
        <f t="shared" si="191"/>
        <v>0</v>
      </c>
      <c r="L957" s="34">
        <f t="shared" si="192"/>
        <v>0</v>
      </c>
      <c r="M957" s="34">
        <f t="shared" ca="1" si="197"/>
        <v>-3.8947859791571217E-3</v>
      </c>
      <c r="N957" s="34">
        <f t="shared" ca="1" si="193"/>
        <v>0</v>
      </c>
      <c r="O957" s="122">
        <f t="shared" ca="1" si="194"/>
        <v>0</v>
      </c>
      <c r="P957" s="34">
        <f t="shared" ca="1" si="195"/>
        <v>0</v>
      </c>
      <c r="Q957" s="34">
        <f t="shared" ca="1" si="196"/>
        <v>0</v>
      </c>
      <c r="R957" s="17">
        <f t="shared" ca="1" si="198"/>
        <v>3.8947859791571217E-3</v>
      </c>
    </row>
    <row r="958" spans="1:35" x14ac:dyDescent="0.2">
      <c r="C958" s="120"/>
      <c r="D958" s="121">
        <f t="shared" si="186"/>
        <v>0</v>
      </c>
      <c r="E958" s="121">
        <f t="shared" si="186"/>
        <v>0</v>
      </c>
      <c r="F958" s="34">
        <f t="shared" si="187"/>
        <v>0</v>
      </c>
      <c r="G958" s="34">
        <f t="shared" si="187"/>
        <v>0</v>
      </c>
      <c r="H958" s="34">
        <f t="shared" si="188"/>
        <v>0</v>
      </c>
      <c r="I958" s="34">
        <f t="shared" si="189"/>
        <v>0</v>
      </c>
      <c r="J958" s="34">
        <f t="shared" si="190"/>
        <v>0</v>
      </c>
      <c r="K958" s="34">
        <f t="shared" si="191"/>
        <v>0</v>
      </c>
      <c r="L958" s="34">
        <f t="shared" si="192"/>
        <v>0</v>
      </c>
      <c r="M958" s="34">
        <f t="shared" ca="1" si="197"/>
        <v>-3.8947859791571217E-3</v>
      </c>
      <c r="N958" s="34">
        <f t="shared" ca="1" si="193"/>
        <v>0</v>
      </c>
      <c r="O958" s="122">
        <f t="shared" ca="1" si="194"/>
        <v>0</v>
      </c>
      <c r="P958" s="34">
        <f t="shared" ca="1" si="195"/>
        <v>0</v>
      </c>
      <c r="Q958" s="34">
        <f t="shared" ca="1" si="196"/>
        <v>0</v>
      </c>
      <c r="R958" s="17">
        <f t="shared" ca="1" si="198"/>
        <v>3.8947859791571217E-3</v>
      </c>
    </row>
    <row r="959" spans="1:35" x14ac:dyDescent="0.2">
      <c r="C959" s="120"/>
      <c r="D959" s="121">
        <f t="shared" si="186"/>
        <v>0</v>
      </c>
      <c r="E959" s="121">
        <f t="shared" si="186"/>
        <v>0</v>
      </c>
      <c r="F959" s="34">
        <f t="shared" si="187"/>
        <v>0</v>
      </c>
      <c r="G959" s="34">
        <f t="shared" si="187"/>
        <v>0</v>
      </c>
      <c r="H959" s="34">
        <f t="shared" si="188"/>
        <v>0</v>
      </c>
      <c r="I959" s="34">
        <f t="shared" si="189"/>
        <v>0</v>
      </c>
      <c r="J959" s="34">
        <f t="shared" si="190"/>
        <v>0</v>
      </c>
      <c r="K959" s="34">
        <f t="shared" si="191"/>
        <v>0</v>
      </c>
      <c r="L959" s="34">
        <f t="shared" si="192"/>
        <v>0</v>
      </c>
      <c r="M959" s="34">
        <f t="shared" ca="1" si="197"/>
        <v>-3.8947859791571217E-3</v>
      </c>
      <c r="N959" s="34">
        <f t="shared" ca="1" si="193"/>
        <v>0</v>
      </c>
      <c r="O959" s="122">
        <f t="shared" ca="1" si="194"/>
        <v>0</v>
      </c>
      <c r="P959" s="34">
        <f t="shared" ca="1" si="195"/>
        <v>0</v>
      </c>
      <c r="Q959" s="34">
        <f t="shared" ca="1" si="196"/>
        <v>0</v>
      </c>
      <c r="R959" s="17">
        <f t="shared" ca="1" si="198"/>
        <v>3.8947859791571217E-3</v>
      </c>
    </row>
    <row r="960" spans="1:35" x14ac:dyDescent="0.2">
      <c r="C960" s="120"/>
      <c r="D960" s="121">
        <f t="shared" si="186"/>
        <v>0</v>
      </c>
      <c r="E960" s="121">
        <f t="shared" si="186"/>
        <v>0</v>
      </c>
      <c r="F960" s="34">
        <f t="shared" si="187"/>
        <v>0</v>
      </c>
      <c r="G960" s="34">
        <f t="shared" si="187"/>
        <v>0</v>
      </c>
      <c r="H960" s="34">
        <f t="shared" si="188"/>
        <v>0</v>
      </c>
      <c r="I960" s="34">
        <f t="shared" si="189"/>
        <v>0</v>
      </c>
      <c r="J960" s="34">
        <f t="shared" si="190"/>
        <v>0</v>
      </c>
      <c r="K960" s="34">
        <f t="shared" si="191"/>
        <v>0</v>
      </c>
      <c r="L960" s="34">
        <f t="shared" si="192"/>
        <v>0</v>
      </c>
      <c r="M960" s="34">
        <f t="shared" ca="1" si="197"/>
        <v>-3.8947859791571217E-3</v>
      </c>
      <c r="N960" s="34">
        <f t="shared" ca="1" si="193"/>
        <v>0</v>
      </c>
      <c r="O960" s="122">
        <f t="shared" ca="1" si="194"/>
        <v>0</v>
      </c>
      <c r="P960" s="34">
        <f t="shared" ca="1" si="195"/>
        <v>0</v>
      </c>
      <c r="Q960" s="34">
        <f t="shared" ca="1" si="196"/>
        <v>0</v>
      </c>
      <c r="R960" s="17">
        <f t="shared" ca="1" si="198"/>
        <v>3.8947859791571217E-3</v>
      </c>
    </row>
    <row r="961" spans="3:18" x14ac:dyDescent="0.2">
      <c r="C961" s="120"/>
      <c r="D961" s="121">
        <f t="shared" si="186"/>
        <v>0</v>
      </c>
      <c r="E961" s="121">
        <f t="shared" si="186"/>
        <v>0</v>
      </c>
      <c r="F961" s="34">
        <f t="shared" si="187"/>
        <v>0</v>
      </c>
      <c r="G961" s="34">
        <f t="shared" si="187"/>
        <v>0</v>
      </c>
      <c r="H961" s="34">
        <f t="shared" si="188"/>
        <v>0</v>
      </c>
      <c r="I961" s="34">
        <f t="shared" si="189"/>
        <v>0</v>
      </c>
      <c r="J961" s="34">
        <f t="shared" si="190"/>
        <v>0</v>
      </c>
      <c r="K961" s="34">
        <f t="shared" si="191"/>
        <v>0</v>
      </c>
      <c r="L961" s="34">
        <f t="shared" si="192"/>
        <v>0</v>
      </c>
      <c r="M961" s="34">
        <f t="shared" ca="1" si="197"/>
        <v>-3.8947859791571217E-3</v>
      </c>
      <c r="N961" s="34">
        <f t="shared" ca="1" si="193"/>
        <v>0</v>
      </c>
      <c r="O961" s="122">
        <f t="shared" ca="1" si="194"/>
        <v>0</v>
      </c>
      <c r="P961" s="34">
        <f t="shared" ca="1" si="195"/>
        <v>0</v>
      </c>
      <c r="Q961" s="34">
        <f t="shared" ca="1" si="196"/>
        <v>0</v>
      </c>
      <c r="R961" s="17">
        <f t="shared" ca="1" si="198"/>
        <v>3.8947859791571217E-3</v>
      </c>
    </row>
    <row r="962" spans="3:18" x14ac:dyDescent="0.2">
      <c r="C962" s="120"/>
      <c r="D962" s="121">
        <f t="shared" si="186"/>
        <v>0</v>
      </c>
      <c r="E962" s="121">
        <f t="shared" si="186"/>
        <v>0</v>
      </c>
      <c r="F962" s="34">
        <f t="shared" si="187"/>
        <v>0</v>
      </c>
      <c r="G962" s="34">
        <f t="shared" si="187"/>
        <v>0</v>
      </c>
      <c r="H962" s="34">
        <f t="shared" si="188"/>
        <v>0</v>
      </c>
      <c r="I962" s="34">
        <f t="shared" si="189"/>
        <v>0</v>
      </c>
      <c r="J962" s="34">
        <f t="shared" si="190"/>
        <v>0</v>
      </c>
      <c r="K962" s="34">
        <f t="shared" si="191"/>
        <v>0</v>
      </c>
      <c r="L962" s="34">
        <f t="shared" si="192"/>
        <v>0</v>
      </c>
      <c r="M962" s="34">
        <f t="shared" ca="1" si="197"/>
        <v>-3.8947859791571217E-3</v>
      </c>
      <c r="N962" s="34">
        <f t="shared" ca="1" si="193"/>
        <v>0</v>
      </c>
      <c r="O962" s="122">
        <f t="shared" ca="1" si="194"/>
        <v>0</v>
      </c>
      <c r="P962" s="34">
        <f t="shared" ca="1" si="195"/>
        <v>0</v>
      </c>
      <c r="Q962" s="34">
        <f t="shared" ca="1" si="196"/>
        <v>0</v>
      </c>
      <c r="R962" s="17">
        <f t="shared" ca="1" si="198"/>
        <v>3.8947859791571217E-3</v>
      </c>
    </row>
    <row r="963" spans="3:18" x14ac:dyDescent="0.2">
      <c r="C963" s="120"/>
      <c r="D963" s="121">
        <f t="shared" si="186"/>
        <v>0</v>
      </c>
      <c r="E963" s="121">
        <f t="shared" si="186"/>
        <v>0</v>
      </c>
      <c r="F963" s="34">
        <f t="shared" si="187"/>
        <v>0</v>
      </c>
      <c r="G963" s="34">
        <f t="shared" si="187"/>
        <v>0</v>
      </c>
      <c r="H963" s="34">
        <f t="shared" si="188"/>
        <v>0</v>
      </c>
      <c r="I963" s="34">
        <f t="shared" si="189"/>
        <v>0</v>
      </c>
      <c r="J963" s="34">
        <f t="shared" si="190"/>
        <v>0</v>
      </c>
      <c r="K963" s="34">
        <f t="shared" si="191"/>
        <v>0</v>
      </c>
      <c r="L963" s="34">
        <f t="shared" si="192"/>
        <v>0</v>
      </c>
      <c r="M963" s="34">
        <f t="shared" ca="1" si="197"/>
        <v>-3.8947859791571217E-3</v>
      </c>
      <c r="N963" s="34">
        <f t="shared" ca="1" si="193"/>
        <v>0</v>
      </c>
      <c r="O963" s="122">
        <f t="shared" ca="1" si="194"/>
        <v>0</v>
      </c>
      <c r="P963" s="34">
        <f t="shared" ca="1" si="195"/>
        <v>0</v>
      </c>
      <c r="Q963" s="34">
        <f t="shared" ca="1" si="196"/>
        <v>0</v>
      </c>
      <c r="R963" s="17">
        <f t="shared" ca="1" si="198"/>
        <v>3.8947859791571217E-3</v>
      </c>
    </row>
    <row r="964" spans="3:18" x14ac:dyDescent="0.2">
      <c r="C964" s="120"/>
      <c r="D964" s="121">
        <f t="shared" si="186"/>
        <v>0</v>
      </c>
      <c r="E964" s="121">
        <f t="shared" si="186"/>
        <v>0</v>
      </c>
      <c r="F964" s="34">
        <f t="shared" si="187"/>
        <v>0</v>
      </c>
      <c r="G964" s="34">
        <f t="shared" si="187"/>
        <v>0</v>
      </c>
      <c r="H964" s="34">
        <f t="shared" si="188"/>
        <v>0</v>
      </c>
      <c r="I964" s="34">
        <f t="shared" si="189"/>
        <v>0</v>
      </c>
      <c r="J964" s="34">
        <f t="shared" si="190"/>
        <v>0</v>
      </c>
      <c r="K964" s="34">
        <f t="shared" si="191"/>
        <v>0</v>
      </c>
      <c r="L964" s="34">
        <f t="shared" si="192"/>
        <v>0</v>
      </c>
      <c r="M964" s="34">
        <f t="shared" ca="1" si="197"/>
        <v>-3.8947859791571217E-3</v>
      </c>
      <c r="N964" s="34">
        <f t="shared" ca="1" si="193"/>
        <v>0</v>
      </c>
      <c r="O964" s="122">
        <f t="shared" ca="1" si="194"/>
        <v>0</v>
      </c>
      <c r="P964" s="34">
        <f t="shared" ca="1" si="195"/>
        <v>0</v>
      </c>
      <c r="Q964" s="34">
        <f t="shared" ca="1" si="196"/>
        <v>0</v>
      </c>
      <c r="R964" s="17">
        <f t="shared" ca="1" si="198"/>
        <v>3.8947859791571217E-3</v>
      </c>
    </row>
    <row r="965" spans="3:18" x14ac:dyDescent="0.2">
      <c r="C965" s="120"/>
      <c r="D965" s="121">
        <f t="shared" si="186"/>
        <v>0</v>
      </c>
      <c r="E965" s="121">
        <f t="shared" si="186"/>
        <v>0</v>
      </c>
      <c r="F965" s="34">
        <f t="shared" si="187"/>
        <v>0</v>
      </c>
      <c r="G965" s="34">
        <f t="shared" si="187"/>
        <v>0</v>
      </c>
      <c r="H965" s="34">
        <f t="shared" si="188"/>
        <v>0</v>
      </c>
      <c r="I965" s="34">
        <f t="shared" si="189"/>
        <v>0</v>
      </c>
      <c r="J965" s="34">
        <f t="shared" si="190"/>
        <v>0</v>
      </c>
      <c r="K965" s="34">
        <f t="shared" si="191"/>
        <v>0</v>
      </c>
      <c r="L965" s="34">
        <f t="shared" si="192"/>
        <v>0</v>
      </c>
      <c r="M965" s="34">
        <f t="shared" ca="1" si="197"/>
        <v>-3.8947859791571217E-3</v>
      </c>
      <c r="N965" s="34">
        <f t="shared" ca="1" si="193"/>
        <v>0</v>
      </c>
      <c r="O965" s="122">
        <f t="shared" ca="1" si="194"/>
        <v>0</v>
      </c>
      <c r="P965" s="34">
        <f t="shared" ca="1" si="195"/>
        <v>0</v>
      </c>
      <c r="Q965" s="34">
        <f t="shared" ca="1" si="196"/>
        <v>0</v>
      </c>
      <c r="R965" s="17">
        <f t="shared" ca="1" si="198"/>
        <v>3.8947859791571217E-3</v>
      </c>
    </row>
    <row r="966" spans="3:18" x14ac:dyDescent="0.2">
      <c r="C966" s="120"/>
      <c r="D966" s="121">
        <f t="shared" si="186"/>
        <v>0</v>
      </c>
      <c r="E966" s="121">
        <f t="shared" si="186"/>
        <v>0</v>
      </c>
      <c r="F966" s="34">
        <f t="shared" si="187"/>
        <v>0</v>
      </c>
      <c r="G966" s="34">
        <f t="shared" si="187"/>
        <v>0</v>
      </c>
      <c r="H966" s="34">
        <f t="shared" si="188"/>
        <v>0</v>
      </c>
      <c r="I966" s="34">
        <f t="shared" si="189"/>
        <v>0</v>
      </c>
      <c r="J966" s="34">
        <f t="shared" si="190"/>
        <v>0</v>
      </c>
      <c r="K966" s="34">
        <f t="shared" si="191"/>
        <v>0</v>
      </c>
      <c r="L966" s="34">
        <f t="shared" si="192"/>
        <v>0</v>
      </c>
      <c r="M966" s="34">
        <f t="shared" ca="1" si="197"/>
        <v>-3.8947859791571217E-3</v>
      </c>
      <c r="N966" s="34">
        <f t="shared" ca="1" si="193"/>
        <v>0</v>
      </c>
      <c r="O966" s="122">
        <f t="shared" ca="1" si="194"/>
        <v>0</v>
      </c>
      <c r="P966" s="34">
        <f t="shared" ca="1" si="195"/>
        <v>0</v>
      </c>
      <c r="Q966" s="34">
        <f t="shared" ca="1" si="196"/>
        <v>0</v>
      </c>
      <c r="R966" s="17">
        <f t="shared" ca="1" si="198"/>
        <v>3.8947859791571217E-3</v>
      </c>
    </row>
    <row r="967" spans="3:18" x14ac:dyDescent="0.2">
      <c r="C967" s="120"/>
      <c r="D967" s="121">
        <f t="shared" si="186"/>
        <v>0</v>
      </c>
      <c r="E967" s="121">
        <f t="shared" si="186"/>
        <v>0</v>
      </c>
      <c r="F967" s="34">
        <f t="shared" si="187"/>
        <v>0</v>
      </c>
      <c r="G967" s="34">
        <f t="shared" si="187"/>
        <v>0</v>
      </c>
      <c r="H967" s="34">
        <f t="shared" si="188"/>
        <v>0</v>
      </c>
      <c r="I967" s="34">
        <f t="shared" si="189"/>
        <v>0</v>
      </c>
      <c r="J967" s="34">
        <f t="shared" si="190"/>
        <v>0</v>
      </c>
      <c r="K967" s="34">
        <f t="shared" si="191"/>
        <v>0</v>
      </c>
      <c r="L967" s="34">
        <f t="shared" si="192"/>
        <v>0</v>
      </c>
      <c r="M967" s="34">
        <f t="shared" ca="1" si="197"/>
        <v>-3.8947859791571217E-3</v>
      </c>
      <c r="N967" s="34">
        <f t="shared" ca="1" si="193"/>
        <v>0</v>
      </c>
      <c r="O967" s="122">
        <f t="shared" ca="1" si="194"/>
        <v>0</v>
      </c>
      <c r="P967" s="34">
        <f t="shared" ca="1" si="195"/>
        <v>0</v>
      </c>
      <c r="Q967" s="34">
        <f t="shared" ca="1" si="196"/>
        <v>0</v>
      </c>
      <c r="R967" s="17">
        <f t="shared" ca="1" si="198"/>
        <v>3.8947859791571217E-3</v>
      </c>
    </row>
    <row r="968" spans="3:18" x14ac:dyDescent="0.2">
      <c r="C968" s="120"/>
      <c r="D968" s="121">
        <f t="shared" si="186"/>
        <v>0</v>
      </c>
      <c r="E968" s="121">
        <f t="shared" si="186"/>
        <v>0</v>
      </c>
      <c r="F968" s="34">
        <f t="shared" si="187"/>
        <v>0</v>
      </c>
      <c r="G968" s="34">
        <f t="shared" si="187"/>
        <v>0</v>
      </c>
      <c r="H968" s="34">
        <f t="shared" si="188"/>
        <v>0</v>
      </c>
      <c r="I968" s="34">
        <f t="shared" si="189"/>
        <v>0</v>
      </c>
      <c r="J968" s="34">
        <f t="shared" si="190"/>
        <v>0</v>
      </c>
      <c r="K968" s="34">
        <f t="shared" si="191"/>
        <v>0</v>
      </c>
      <c r="L968" s="34">
        <f t="shared" si="192"/>
        <v>0</v>
      </c>
      <c r="M968" s="34">
        <f t="shared" ca="1" si="197"/>
        <v>-3.8947859791571217E-3</v>
      </c>
      <c r="N968" s="34">
        <f t="shared" ca="1" si="193"/>
        <v>0</v>
      </c>
      <c r="O968" s="122">
        <f t="shared" ca="1" si="194"/>
        <v>0</v>
      </c>
      <c r="P968" s="34">
        <f t="shared" ca="1" si="195"/>
        <v>0</v>
      </c>
      <c r="Q968" s="34">
        <f t="shared" ca="1" si="196"/>
        <v>0</v>
      </c>
      <c r="R968" s="17">
        <f t="shared" ca="1" si="198"/>
        <v>3.8947859791571217E-3</v>
      </c>
    </row>
    <row r="969" spans="3:18" x14ac:dyDescent="0.2">
      <c r="C969" s="120"/>
      <c r="D969" s="121">
        <f t="shared" si="186"/>
        <v>0</v>
      </c>
      <c r="E969" s="121">
        <f t="shared" si="186"/>
        <v>0</v>
      </c>
      <c r="F969" s="34">
        <f t="shared" si="187"/>
        <v>0</v>
      </c>
      <c r="G969" s="34">
        <f t="shared" si="187"/>
        <v>0</v>
      </c>
      <c r="H969" s="34">
        <f t="shared" si="188"/>
        <v>0</v>
      </c>
      <c r="I969" s="34">
        <f t="shared" si="189"/>
        <v>0</v>
      </c>
      <c r="J969" s="34">
        <f t="shared" si="190"/>
        <v>0</v>
      </c>
      <c r="K969" s="34">
        <f t="shared" si="191"/>
        <v>0</v>
      </c>
      <c r="L969" s="34">
        <f t="shared" si="192"/>
        <v>0</v>
      </c>
      <c r="M969" s="34">
        <f t="shared" ca="1" si="197"/>
        <v>-3.8947859791571217E-3</v>
      </c>
      <c r="N969" s="34">
        <f t="shared" ca="1" si="193"/>
        <v>0</v>
      </c>
      <c r="O969" s="122">
        <f t="shared" ca="1" si="194"/>
        <v>0</v>
      </c>
      <c r="P969" s="34">
        <f t="shared" ca="1" si="195"/>
        <v>0</v>
      </c>
      <c r="Q969" s="34">
        <f t="shared" ca="1" si="196"/>
        <v>0</v>
      </c>
      <c r="R969" s="17">
        <f t="shared" ca="1" si="198"/>
        <v>3.8947859791571217E-3</v>
      </c>
    </row>
    <row r="970" spans="3:18" x14ac:dyDescent="0.2">
      <c r="C970" s="120"/>
      <c r="D970" s="121">
        <f t="shared" si="186"/>
        <v>0</v>
      </c>
      <c r="E970" s="121">
        <f t="shared" si="186"/>
        <v>0</v>
      </c>
      <c r="F970" s="34">
        <f t="shared" si="187"/>
        <v>0</v>
      </c>
      <c r="G970" s="34">
        <f t="shared" si="187"/>
        <v>0</v>
      </c>
      <c r="H970" s="34">
        <f t="shared" si="188"/>
        <v>0</v>
      </c>
      <c r="I970" s="34">
        <f t="shared" si="189"/>
        <v>0</v>
      </c>
      <c r="J970" s="34">
        <f t="shared" si="190"/>
        <v>0</v>
      </c>
      <c r="K970" s="34">
        <f t="shared" si="191"/>
        <v>0</v>
      </c>
      <c r="L970" s="34">
        <f t="shared" si="192"/>
        <v>0</v>
      </c>
      <c r="M970" s="34">
        <f t="shared" ca="1" si="197"/>
        <v>-3.8947859791571217E-3</v>
      </c>
      <c r="N970" s="34">
        <f t="shared" ca="1" si="193"/>
        <v>0</v>
      </c>
      <c r="O970" s="122">
        <f t="shared" ca="1" si="194"/>
        <v>0</v>
      </c>
      <c r="P970" s="34">
        <f t="shared" ca="1" si="195"/>
        <v>0</v>
      </c>
      <c r="Q970" s="34">
        <f t="shared" ca="1" si="196"/>
        <v>0</v>
      </c>
      <c r="R970" s="17">
        <f t="shared" ca="1" si="198"/>
        <v>3.8947859791571217E-3</v>
      </c>
    </row>
    <row r="971" spans="3:18" x14ac:dyDescent="0.2">
      <c r="C971" s="120"/>
      <c r="D971" s="121">
        <f t="shared" si="186"/>
        <v>0</v>
      </c>
      <c r="E971" s="121">
        <f t="shared" si="186"/>
        <v>0</v>
      </c>
      <c r="F971" s="34">
        <f t="shared" si="187"/>
        <v>0</v>
      </c>
      <c r="G971" s="34">
        <f t="shared" si="187"/>
        <v>0</v>
      </c>
      <c r="H971" s="34">
        <f t="shared" si="188"/>
        <v>0</v>
      </c>
      <c r="I971" s="34">
        <f t="shared" si="189"/>
        <v>0</v>
      </c>
      <c r="J971" s="34">
        <f t="shared" si="190"/>
        <v>0</v>
      </c>
      <c r="K971" s="34">
        <f t="shared" si="191"/>
        <v>0</v>
      </c>
      <c r="L971" s="34">
        <f t="shared" si="192"/>
        <v>0</v>
      </c>
      <c r="M971" s="34">
        <f t="shared" ca="1" si="197"/>
        <v>-3.8947859791571217E-3</v>
      </c>
      <c r="N971" s="34">
        <f t="shared" ca="1" si="193"/>
        <v>0</v>
      </c>
      <c r="O971" s="122">
        <f t="shared" ca="1" si="194"/>
        <v>0</v>
      </c>
      <c r="P971" s="34">
        <f t="shared" ca="1" si="195"/>
        <v>0</v>
      </c>
      <c r="Q971" s="34">
        <f t="shared" ca="1" si="196"/>
        <v>0</v>
      </c>
      <c r="R971" s="17">
        <f t="shared" ca="1" si="198"/>
        <v>3.8947859791571217E-3</v>
      </c>
    </row>
    <row r="972" spans="3:18" x14ac:dyDescent="0.2">
      <c r="C972" s="120"/>
      <c r="D972" s="121">
        <f t="shared" si="186"/>
        <v>0</v>
      </c>
      <c r="E972" s="121">
        <f t="shared" si="186"/>
        <v>0</v>
      </c>
      <c r="F972" s="34">
        <f t="shared" si="187"/>
        <v>0</v>
      </c>
      <c r="G972" s="34">
        <f t="shared" si="187"/>
        <v>0</v>
      </c>
      <c r="H972" s="34">
        <f t="shared" si="188"/>
        <v>0</v>
      </c>
      <c r="I972" s="34">
        <f t="shared" si="189"/>
        <v>0</v>
      </c>
      <c r="J972" s="34">
        <f t="shared" si="190"/>
        <v>0</v>
      </c>
      <c r="K972" s="34">
        <f t="shared" si="191"/>
        <v>0</v>
      </c>
      <c r="L972" s="34">
        <f t="shared" si="192"/>
        <v>0</v>
      </c>
      <c r="M972" s="34">
        <f t="shared" ca="1" si="197"/>
        <v>-3.8947859791571217E-3</v>
      </c>
      <c r="N972" s="34">
        <f t="shared" ca="1" si="193"/>
        <v>0</v>
      </c>
      <c r="O972" s="122">
        <f t="shared" ca="1" si="194"/>
        <v>0</v>
      </c>
      <c r="P972" s="34">
        <f t="shared" ca="1" si="195"/>
        <v>0</v>
      </c>
      <c r="Q972" s="34">
        <f t="shared" ca="1" si="196"/>
        <v>0</v>
      </c>
      <c r="R972" s="17">
        <f t="shared" ca="1" si="198"/>
        <v>3.8947859791571217E-3</v>
      </c>
    </row>
    <row r="973" spans="3:18" x14ac:dyDescent="0.2">
      <c r="C973" s="120"/>
      <c r="D973" s="121">
        <f t="shared" si="186"/>
        <v>0</v>
      </c>
      <c r="E973" s="121">
        <f t="shared" si="186"/>
        <v>0</v>
      </c>
      <c r="F973" s="34">
        <f t="shared" si="187"/>
        <v>0</v>
      </c>
      <c r="G973" s="34">
        <f t="shared" si="187"/>
        <v>0</v>
      </c>
      <c r="H973" s="34">
        <f t="shared" si="188"/>
        <v>0</v>
      </c>
      <c r="I973" s="34">
        <f t="shared" si="189"/>
        <v>0</v>
      </c>
      <c r="J973" s="34">
        <f t="shared" si="190"/>
        <v>0</v>
      </c>
      <c r="K973" s="34">
        <f t="shared" si="191"/>
        <v>0</v>
      </c>
      <c r="L973" s="34">
        <f t="shared" si="192"/>
        <v>0</v>
      </c>
      <c r="M973" s="34">
        <f t="shared" ca="1" si="197"/>
        <v>-3.8947859791571217E-3</v>
      </c>
      <c r="N973" s="34">
        <f t="shared" ca="1" si="193"/>
        <v>0</v>
      </c>
      <c r="O973" s="122">
        <f t="shared" ca="1" si="194"/>
        <v>0</v>
      </c>
      <c r="P973" s="34">
        <f t="shared" ca="1" si="195"/>
        <v>0</v>
      </c>
      <c r="Q973" s="34">
        <f t="shared" ca="1" si="196"/>
        <v>0</v>
      </c>
      <c r="R973" s="17">
        <f t="shared" ca="1" si="198"/>
        <v>3.8947859791571217E-3</v>
      </c>
    </row>
    <row r="974" spans="3:18" x14ac:dyDescent="0.2">
      <c r="C974" s="120"/>
      <c r="D974" s="121">
        <f t="shared" ref="D974:E1037" si="199">A974/A$18</f>
        <v>0</v>
      </c>
      <c r="E974" s="121">
        <f t="shared" si="199"/>
        <v>0</v>
      </c>
      <c r="F974" s="34">
        <f t="shared" ref="F974:G1037" si="200">$C974*D974</f>
        <v>0</v>
      </c>
      <c r="G974" s="34">
        <f t="shared" si="200"/>
        <v>0</v>
      </c>
      <c r="H974" s="34">
        <f t="shared" si="188"/>
        <v>0</v>
      </c>
      <c r="I974" s="34">
        <f t="shared" si="189"/>
        <v>0</v>
      </c>
      <c r="J974" s="34">
        <f t="shared" si="190"/>
        <v>0</v>
      </c>
      <c r="K974" s="34">
        <f t="shared" si="191"/>
        <v>0</v>
      </c>
      <c r="L974" s="34">
        <f t="shared" si="192"/>
        <v>0</v>
      </c>
      <c r="M974" s="34">
        <f t="shared" ca="1" si="197"/>
        <v>-3.8947859791571217E-3</v>
      </c>
      <c r="N974" s="34">
        <f t="shared" ca="1" si="193"/>
        <v>0</v>
      </c>
      <c r="O974" s="122">
        <f t="shared" ca="1" si="194"/>
        <v>0</v>
      </c>
      <c r="P974" s="34">
        <f t="shared" ca="1" si="195"/>
        <v>0</v>
      </c>
      <c r="Q974" s="34">
        <f t="shared" ca="1" si="196"/>
        <v>0</v>
      </c>
      <c r="R974" s="17">
        <f t="shared" ca="1" si="198"/>
        <v>3.8947859791571217E-3</v>
      </c>
    </row>
    <row r="975" spans="3:18" x14ac:dyDescent="0.2">
      <c r="C975" s="120"/>
      <c r="D975" s="121">
        <f t="shared" si="199"/>
        <v>0</v>
      </c>
      <c r="E975" s="121">
        <f t="shared" si="199"/>
        <v>0</v>
      </c>
      <c r="F975" s="34">
        <f t="shared" si="200"/>
        <v>0</v>
      </c>
      <c r="G975" s="34">
        <f t="shared" si="200"/>
        <v>0</v>
      </c>
      <c r="H975" s="34">
        <f t="shared" ref="H975:H1038" si="201">C975*D975*D975</f>
        <v>0</v>
      </c>
      <c r="I975" s="34">
        <f t="shared" ref="I975:I1038" si="202">C975*D975*D975*D975</f>
        <v>0</v>
      </c>
      <c r="J975" s="34">
        <f t="shared" ref="J975:J1038" si="203">C975*D975*D975*D975*D975</f>
        <v>0</v>
      </c>
      <c r="K975" s="34">
        <f t="shared" ref="K975:K1038" si="204">C975*E975*D975</f>
        <v>0</v>
      </c>
      <c r="L975" s="34">
        <f t="shared" ref="L975:L1038" si="205">C975*E975*D975*D975</f>
        <v>0</v>
      </c>
      <c r="M975" s="34">
        <f t="shared" ca="1" si="197"/>
        <v>-3.8947859791571217E-3</v>
      </c>
      <c r="N975" s="34">
        <f t="shared" ref="N975:N1038" ca="1" si="206">C975*(M975-E975)^2</f>
        <v>0</v>
      </c>
      <c r="O975" s="122">
        <f t="shared" ref="O975:O1038" ca="1" si="207">(C975*O$1-O$2*F975+O$3*H975)^2</f>
        <v>0</v>
      </c>
      <c r="P975" s="34">
        <f t="shared" ref="P975:P1038" ca="1" si="208">(-C975*O$2+O$4*F975-O$5*H975)^2</f>
        <v>0</v>
      </c>
      <c r="Q975" s="34">
        <f t="shared" ref="Q975:Q1038" ca="1" si="209">+(C975*O$3-F975*O$5+H975*O$6)^2</f>
        <v>0</v>
      </c>
      <c r="R975" s="17">
        <f t="shared" ca="1" si="198"/>
        <v>3.8947859791571217E-3</v>
      </c>
    </row>
    <row r="976" spans="3:18" x14ac:dyDescent="0.2">
      <c r="C976" s="120"/>
      <c r="D976" s="121">
        <f t="shared" si="199"/>
        <v>0</v>
      </c>
      <c r="E976" s="121">
        <f t="shared" si="199"/>
        <v>0</v>
      </c>
      <c r="F976" s="34">
        <f t="shared" si="200"/>
        <v>0</v>
      </c>
      <c r="G976" s="34">
        <f t="shared" si="200"/>
        <v>0</v>
      </c>
      <c r="H976" s="34">
        <f t="shared" si="201"/>
        <v>0</v>
      </c>
      <c r="I976" s="34">
        <f t="shared" si="202"/>
        <v>0</v>
      </c>
      <c r="J976" s="34">
        <f t="shared" si="203"/>
        <v>0</v>
      </c>
      <c r="K976" s="34">
        <f t="shared" si="204"/>
        <v>0</v>
      </c>
      <c r="L976" s="34">
        <f t="shared" si="205"/>
        <v>0</v>
      </c>
      <c r="M976" s="34">
        <f t="shared" ca="1" si="197"/>
        <v>-3.8947859791571217E-3</v>
      </c>
      <c r="N976" s="34">
        <f t="shared" ca="1" si="206"/>
        <v>0</v>
      </c>
      <c r="O976" s="122">
        <f t="shared" ca="1" si="207"/>
        <v>0</v>
      </c>
      <c r="P976" s="34">
        <f t="shared" ca="1" si="208"/>
        <v>0</v>
      </c>
      <c r="Q976" s="34">
        <f t="shared" ca="1" si="209"/>
        <v>0</v>
      </c>
      <c r="R976" s="17">
        <f t="shared" ca="1" si="198"/>
        <v>3.8947859791571217E-3</v>
      </c>
    </row>
    <row r="977" spans="3:18" x14ac:dyDescent="0.2">
      <c r="C977" s="120"/>
      <c r="D977" s="121">
        <f t="shared" si="199"/>
        <v>0</v>
      </c>
      <c r="E977" s="121">
        <f t="shared" si="199"/>
        <v>0</v>
      </c>
      <c r="F977" s="34">
        <f t="shared" si="200"/>
        <v>0</v>
      </c>
      <c r="G977" s="34">
        <f t="shared" si="200"/>
        <v>0</v>
      </c>
      <c r="H977" s="34">
        <f t="shared" si="201"/>
        <v>0</v>
      </c>
      <c r="I977" s="34">
        <f t="shared" si="202"/>
        <v>0</v>
      </c>
      <c r="J977" s="34">
        <f t="shared" si="203"/>
        <v>0</v>
      </c>
      <c r="K977" s="34">
        <f t="shared" si="204"/>
        <v>0</v>
      </c>
      <c r="L977" s="34">
        <f t="shared" si="205"/>
        <v>0</v>
      </c>
      <c r="M977" s="34">
        <f t="shared" ca="1" si="197"/>
        <v>-3.8947859791571217E-3</v>
      </c>
      <c r="N977" s="34">
        <f t="shared" ca="1" si="206"/>
        <v>0</v>
      </c>
      <c r="O977" s="122">
        <f t="shared" ca="1" si="207"/>
        <v>0</v>
      </c>
      <c r="P977" s="34">
        <f t="shared" ca="1" si="208"/>
        <v>0</v>
      </c>
      <c r="Q977" s="34">
        <f t="shared" ca="1" si="209"/>
        <v>0</v>
      </c>
      <c r="R977" s="17">
        <f t="shared" ca="1" si="198"/>
        <v>3.8947859791571217E-3</v>
      </c>
    </row>
    <row r="978" spans="3:18" x14ac:dyDescent="0.2">
      <c r="C978" s="120"/>
      <c r="D978" s="121">
        <f t="shared" si="199"/>
        <v>0</v>
      </c>
      <c r="E978" s="121">
        <f t="shared" si="199"/>
        <v>0</v>
      </c>
      <c r="F978" s="34">
        <f t="shared" si="200"/>
        <v>0</v>
      </c>
      <c r="G978" s="34">
        <f t="shared" si="200"/>
        <v>0</v>
      </c>
      <c r="H978" s="34">
        <f t="shared" si="201"/>
        <v>0</v>
      </c>
      <c r="I978" s="34">
        <f t="shared" si="202"/>
        <v>0</v>
      </c>
      <c r="J978" s="34">
        <f t="shared" si="203"/>
        <v>0</v>
      </c>
      <c r="K978" s="34">
        <f t="shared" si="204"/>
        <v>0</v>
      </c>
      <c r="L978" s="34">
        <f t="shared" si="205"/>
        <v>0</v>
      </c>
      <c r="M978" s="34">
        <f t="shared" ca="1" si="197"/>
        <v>-3.8947859791571217E-3</v>
      </c>
      <c r="N978" s="34">
        <f t="shared" ca="1" si="206"/>
        <v>0</v>
      </c>
      <c r="O978" s="122">
        <f t="shared" ca="1" si="207"/>
        <v>0</v>
      </c>
      <c r="P978" s="34">
        <f t="shared" ca="1" si="208"/>
        <v>0</v>
      </c>
      <c r="Q978" s="34">
        <f t="shared" ca="1" si="209"/>
        <v>0</v>
      </c>
      <c r="R978" s="17">
        <f t="shared" ca="1" si="198"/>
        <v>3.8947859791571217E-3</v>
      </c>
    </row>
    <row r="979" spans="3:18" x14ac:dyDescent="0.2">
      <c r="C979" s="120"/>
      <c r="D979" s="121">
        <f t="shared" si="199"/>
        <v>0</v>
      </c>
      <c r="E979" s="121">
        <f t="shared" si="199"/>
        <v>0</v>
      </c>
      <c r="F979" s="34">
        <f t="shared" si="200"/>
        <v>0</v>
      </c>
      <c r="G979" s="34">
        <f t="shared" si="200"/>
        <v>0</v>
      </c>
      <c r="H979" s="34">
        <f t="shared" si="201"/>
        <v>0</v>
      </c>
      <c r="I979" s="34">
        <f t="shared" si="202"/>
        <v>0</v>
      </c>
      <c r="J979" s="34">
        <f t="shared" si="203"/>
        <v>0</v>
      </c>
      <c r="K979" s="34">
        <f t="shared" si="204"/>
        <v>0</v>
      </c>
      <c r="L979" s="34">
        <f t="shared" si="205"/>
        <v>0</v>
      </c>
      <c r="M979" s="34">
        <f t="shared" ca="1" si="197"/>
        <v>-3.8947859791571217E-3</v>
      </c>
      <c r="N979" s="34">
        <f t="shared" ca="1" si="206"/>
        <v>0</v>
      </c>
      <c r="O979" s="122">
        <f t="shared" ca="1" si="207"/>
        <v>0</v>
      </c>
      <c r="P979" s="34">
        <f t="shared" ca="1" si="208"/>
        <v>0</v>
      </c>
      <c r="Q979" s="34">
        <f t="shared" ca="1" si="209"/>
        <v>0</v>
      </c>
      <c r="R979" s="17">
        <f t="shared" ca="1" si="198"/>
        <v>3.8947859791571217E-3</v>
      </c>
    </row>
    <row r="980" spans="3:18" x14ac:dyDescent="0.2">
      <c r="C980" s="120"/>
      <c r="D980" s="121">
        <f t="shared" si="199"/>
        <v>0</v>
      </c>
      <c r="E980" s="121">
        <f t="shared" si="199"/>
        <v>0</v>
      </c>
      <c r="F980" s="34">
        <f t="shared" si="200"/>
        <v>0</v>
      </c>
      <c r="G980" s="34">
        <f t="shared" si="200"/>
        <v>0</v>
      </c>
      <c r="H980" s="34">
        <f t="shared" si="201"/>
        <v>0</v>
      </c>
      <c r="I980" s="34">
        <f t="shared" si="202"/>
        <v>0</v>
      </c>
      <c r="J980" s="34">
        <f t="shared" si="203"/>
        <v>0</v>
      </c>
      <c r="K980" s="34">
        <f t="shared" si="204"/>
        <v>0</v>
      </c>
      <c r="L980" s="34">
        <f t="shared" si="205"/>
        <v>0</v>
      </c>
      <c r="M980" s="34">
        <f t="shared" ref="M980:M1043" ca="1" si="210">+E$4+E$5*D980+E$6*D980^2</f>
        <v>-3.8947859791571217E-3</v>
      </c>
      <c r="N980" s="34">
        <f t="shared" ca="1" si="206"/>
        <v>0</v>
      </c>
      <c r="O980" s="122">
        <f t="shared" ca="1" si="207"/>
        <v>0</v>
      </c>
      <c r="P980" s="34">
        <f t="shared" ca="1" si="208"/>
        <v>0</v>
      </c>
      <c r="Q980" s="34">
        <f t="shared" ca="1" si="209"/>
        <v>0</v>
      </c>
      <c r="R980" s="17">
        <f t="shared" ref="R980:R1043" ca="1" si="211">+E980-M980</f>
        <v>3.8947859791571217E-3</v>
      </c>
    </row>
    <row r="981" spans="3:18" x14ac:dyDescent="0.2">
      <c r="C981" s="120"/>
      <c r="D981" s="121">
        <f t="shared" si="199"/>
        <v>0</v>
      </c>
      <c r="E981" s="121">
        <f t="shared" si="199"/>
        <v>0</v>
      </c>
      <c r="F981" s="34">
        <f t="shared" si="200"/>
        <v>0</v>
      </c>
      <c r="G981" s="34">
        <f t="shared" si="200"/>
        <v>0</v>
      </c>
      <c r="H981" s="34">
        <f t="shared" si="201"/>
        <v>0</v>
      </c>
      <c r="I981" s="34">
        <f t="shared" si="202"/>
        <v>0</v>
      </c>
      <c r="J981" s="34">
        <f t="shared" si="203"/>
        <v>0</v>
      </c>
      <c r="K981" s="34">
        <f t="shared" si="204"/>
        <v>0</v>
      </c>
      <c r="L981" s="34">
        <f t="shared" si="205"/>
        <v>0</v>
      </c>
      <c r="M981" s="34">
        <f t="shared" ca="1" si="210"/>
        <v>-3.8947859791571217E-3</v>
      </c>
      <c r="N981" s="34">
        <f t="shared" ca="1" si="206"/>
        <v>0</v>
      </c>
      <c r="O981" s="122">
        <f t="shared" ca="1" si="207"/>
        <v>0</v>
      </c>
      <c r="P981" s="34">
        <f t="shared" ca="1" si="208"/>
        <v>0</v>
      </c>
      <c r="Q981" s="34">
        <f t="shared" ca="1" si="209"/>
        <v>0</v>
      </c>
      <c r="R981" s="17">
        <f t="shared" ca="1" si="211"/>
        <v>3.8947859791571217E-3</v>
      </c>
    </row>
    <row r="982" spans="3:18" x14ac:dyDescent="0.2">
      <c r="C982" s="120"/>
      <c r="D982" s="121">
        <f t="shared" si="199"/>
        <v>0</v>
      </c>
      <c r="E982" s="121">
        <f t="shared" si="199"/>
        <v>0</v>
      </c>
      <c r="F982" s="34">
        <f t="shared" si="200"/>
        <v>0</v>
      </c>
      <c r="G982" s="34">
        <f t="shared" si="200"/>
        <v>0</v>
      </c>
      <c r="H982" s="34">
        <f t="shared" si="201"/>
        <v>0</v>
      </c>
      <c r="I982" s="34">
        <f t="shared" si="202"/>
        <v>0</v>
      </c>
      <c r="J982" s="34">
        <f t="shared" si="203"/>
        <v>0</v>
      </c>
      <c r="K982" s="34">
        <f t="shared" si="204"/>
        <v>0</v>
      </c>
      <c r="L982" s="34">
        <f t="shared" si="205"/>
        <v>0</v>
      </c>
      <c r="M982" s="34">
        <f t="shared" ca="1" si="210"/>
        <v>-3.8947859791571217E-3</v>
      </c>
      <c r="N982" s="34">
        <f t="shared" ca="1" si="206"/>
        <v>0</v>
      </c>
      <c r="O982" s="122">
        <f t="shared" ca="1" si="207"/>
        <v>0</v>
      </c>
      <c r="P982" s="34">
        <f t="shared" ca="1" si="208"/>
        <v>0</v>
      </c>
      <c r="Q982" s="34">
        <f t="shared" ca="1" si="209"/>
        <v>0</v>
      </c>
      <c r="R982" s="17">
        <f t="shared" ca="1" si="211"/>
        <v>3.8947859791571217E-3</v>
      </c>
    </row>
    <row r="983" spans="3:18" x14ac:dyDescent="0.2">
      <c r="C983" s="120"/>
      <c r="D983" s="121">
        <f t="shared" si="199"/>
        <v>0</v>
      </c>
      <c r="E983" s="121">
        <f t="shared" si="199"/>
        <v>0</v>
      </c>
      <c r="F983" s="34">
        <f t="shared" si="200"/>
        <v>0</v>
      </c>
      <c r="G983" s="34">
        <f t="shared" si="200"/>
        <v>0</v>
      </c>
      <c r="H983" s="34">
        <f t="shared" si="201"/>
        <v>0</v>
      </c>
      <c r="I983" s="34">
        <f t="shared" si="202"/>
        <v>0</v>
      </c>
      <c r="J983" s="34">
        <f t="shared" si="203"/>
        <v>0</v>
      </c>
      <c r="K983" s="34">
        <f t="shared" si="204"/>
        <v>0</v>
      </c>
      <c r="L983" s="34">
        <f t="shared" si="205"/>
        <v>0</v>
      </c>
      <c r="M983" s="34">
        <f t="shared" ca="1" si="210"/>
        <v>-3.8947859791571217E-3</v>
      </c>
      <c r="N983" s="34">
        <f t="shared" ca="1" si="206"/>
        <v>0</v>
      </c>
      <c r="O983" s="122">
        <f t="shared" ca="1" si="207"/>
        <v>0</v>
      </c>
      <c r="P983" s="34">
        <f t="shared" ca="1" si="208"/>
        <v>0</v>
      </c>
      <c r="Q983" s="34">
        <f t="shared" ca="1" si="209"/>
        <v>0</v>
      </c>
      <c r="R983" s="17">
        <f t="shared" ca="1" si="211"/>
        <v>3.8947859791571217E-3</v>
      </c>
    </row>
    <row r="984" spans="3:18" x14ac:dyDescent="0.2">
      <c r="C984" s="120"/>
      <c r="D984" s="121">
        <f t="shared" si="199"/>
        <v>0</v>
      </c>
      <c r="E984" s="121">
        <f t="shared" si="199"/>
        <v>0</v>
      </c>
      <c r="F984" s="34">
        <f t="shared" si="200"/>
        <v>0</v>
      </c>
      <c r="G984" s="34">
        <f t="shared" si="200"/>
        <v>0</v>
      </c>
      <c r="H984" s="34">
        <f t="shared" si="201"/>
        <v>0</v>
      </c>
      <c r="I984" s="34">
        <f t="shared" si="202"/>
        <v>0</v>
      </c>
      <c r="J984" s="34">
        <f t="shared" si="203"/>
        <v>0</v>
      </c>
      <c r="K984" s="34">
        <f t="shared" si="204"/>
        <v>0</v>
      </c>
      <c r="L984" s="34">
        <f t="shared" si="205"/>
        <v>0</v>
      </c>
      <c r="M984" s="34">
        <f t="shared" ca="1" si="210"/>
        <v>-3.8947859791571217E-3</v>
      </c>
      <c r="N984" s="34">
        <f t="shared" ca="1" si="206"/>
        <v>0</v>
      </c>
      <c r="O984" s="122">
        <f t="shared" ca="1" si="207"/>
        <v>0</v>
      </c>
      <c r="P984" s="34">
        <f t="shared" ca="1" si="208"/>
        <v>0</v>
      </c>
      <c r="Q984" s="34">
        <f t="shared" ca="1" si="209"/>
        <v>0</v>
      </c>
      <c r="R984" s="17">
        <f t="shared" ca="1" si="211"/>
        <v>3.8947859791571217E-3</v>
      </c>
    </row>
    <row r="985" spans="3:18" x14ac:dyDescent="0.2">
      <c r="C985" s="120"/>
      <c r="D985" s="121">
        <f t="shared" si="199"/>
        <v>0</v>
      </c>
      <c r="E985" s="121">
        <f t="shared" si="199"/>
        <v>0</v>
      </c>
      <c r="F985" s="34">
        <f t="shared" si="200"/>
        <v>0</v>
      </c>
      <c r="G985" s="34">
        <f t="shared" si="200"/>
        <v>0</v>
      </c>
      <c r="H985" s="34">
        <f t="shared" si="201"/>
        <v>0</v>
      </c>
      <c r="I985" s="34">
        <f t="shared" si="202"/>
        <v>0</v>
      </c>
      <c r="J985" s="34">
        <f t="shared" si="203"/>
        <v>0</v>
      </c>
      <c r="K985" s="34">
        <f t="shared" si="204"/>
        <v>0</v>
      </c>
      <c r="L985" s="34">
        <f t="shared" si="205"/>
        <v>0</v>
      </c>
      <c r="M985" s="34">
        <f t="shared" ca="1" si="210"/>
        <v>-3.8947859791571217E-3</v>
      </c>
      <c r="N985" s="34">
        <f t="shared" ca="1" si="206"/>
        <v>0</v>
      </c>
      <c r="O985" s="122">
        <f t="shared" ca="1" si="207"/>
        <v>0</v>
      </c>
      <c r="P985" s="34">
        <f t="shared" ca="1" si="208"/>
        <v>0</v>
      </c>
      <c r="Q985" s="34">
        <f t="shared" ca="1" si="209"/>
        <v>0</v>
      </c>
      <c r="R985" s="17">
        <f t="shared" ca="1" si="211"/>
        <v>3.8947859791571217E-3</v>
      </c>
    </row>
    <row r="986" spans="3:18" x14ac:dyDescent="0.2">
      <c r="C986" s="120"/>
      <c r="D986" s="121">
        <f t="shared" si="199"/>
        <v>0</v>
      </c>
      <c r="E986" s="121">
        <f t="shared" si="199"/>
        <v>0</v>
      </c>
      <c r="F986" s="34">
        <f t="shared" si="200"/>
        <v>0</v>
      </c>
      <c r="G986" s="34">
        <f t="shared" si="200"/>
        <v>0</v>
      </c>
      <c r="H986" s="34">
        <f t="shared" si="201"/>
        <v>0</v>
      </c>
      <c r="I986" s="34">
        <f t="shared" si="202"/>
        <v>0</v>
      </c>
      <c r="J986" s="34">
        <f t="shared" si="203"/>
        <v>0</v>
      </c>
      <c r="K986" s="34">
        <f t="shared" si="204"/>
        <v>0</v>
      </c>
      <c r="L986" s="34">
        <f t="shared" si="205"/>
        <v>0</v>
      </c>
      <c r="M986" s="34">
        <f t="shared" ca="1" si="210"/>
        <v>-3.8947859791571217E-3</v>
      </c>
      <c r="N986" s="34">
        <f t="shared" ca="1" si="206"/>
        <v>0</v>
      </c>
      <c r="O986" s="122">
        <f t="shared" ca="1" si="207"/>
        <v>0</v>
      </c>
      <c r="P986" s="34">
        <f t="shared" ca="1" si="208"/>
        <v>0</v>
      </c>
      <c r="Q986" s="34">
        <f t="shared" ca="1" si="209"/>
        <v>0</v>
      </c>
      <c r="R986" s="17">
        <f t="shared" ca="1" si="211"/>
        <v>3.8947859791571217E-3</v>
      </c>
    </row>
    <row r="987" spans="3:18" x14ac:dyDescent="0.2">
      <c r="C987" s="120"/>
      <c r="D987" s="121">
        <f t="shared" si="199"/>
        <v>0</v>
      </c>
      <c r="E987" s="121">
        <f t="shared" si="199"/>
        <v>0</v>
      </c>
      <c r="F987" s="34">
        <f t="shared" si="200"/>
        <v>0</v>
      </c>
      <c r="G987" s="34">
        <f t="shared" si="200"/>
        <v>0</v>
      </c>
      <c r="H987" s="34">
        <f t="shared" si="201"/>
        <v>0</v>
      </c>
      <c r="I987" s="34">
        <f t="shared" si="202"/>
        <v>0</v>
      </c>
      <c r="J987" s="34">
        <f t="shared" si="203"/>
        <v>0</v>
      </c>
      <c r="K987" s="34">
        <f t="shared" si="204"/>
        <v>0</v>
      </c>
      <c r="L987" s="34">
        <f t="shared" si="205"/>
        <v>0</v>
      </c>
      <c r="M987" s="34">
        <f t="shared" ca="1" si="210"/>
        <v>-3.8947859791571217E-3</v>
      </c>
      <c r="N987" s="34">
        <f t="shared" ca="1" si="206"/>
        <v>0</v>
      </c>
      <c r="O987" s="122">
        <f t="shared" ca="1" si="207"/>
        <v>0</v>
      </c>
      <c r="P987" s="34">
        <f t="shared" ca="1" si="208"/>
        <v>0</v>
      </c>
      <c r="Q987" s="34">
        <f t="shared" ca="1" si="209"/>
        <v>0</v>
      </c>
      <c r="R987" s="17">
        <f t="shared" ca="1" si="211"/>
        <v>3.8947859791571217E-3</v>
      </c>
    </row>
    <row r="988" spans="3:18" x14ac:dyDescent="0.2">
      <c r="C988" s="120"/>
      <c r="D988" s="121">
        <f t="shared" si="199"/>
        <v>0</v>
      </c>
      <c r="E988" s="121">
        <f t="shared" si="199"/>
        <v>0</v>
      </c>
      <c r="F988" s="34">
        <f t="shared" si="200"/>
        <v>0</v>
      </c>
      <c r="G988" s="34">
        <f t="shared" si="200"/>
        <v>0</v>
      </c>
      <c r="H988" s="34">
        <f t="shared" si="201"/>
        <v>0</v>
      </c>
      <c r="I988" s="34">
        <f t="shared" si="202"/>
        <v>0</v>
      </c>
      <c r="J988" s="34">
        <f t="shared" si="203"/>
        <v>0</v>
      </c>
      <c r="K988" s="34">
        <f t="shared" si="204"/>
        <v>0</v>
      </c>
      <c r="L988" s="34">
        <f t="shared" si="205"/>
        <v>0</v>
      </c>
      <c r="M988" s="34">
        <f t="shared" ca="1" si="210"/>
        <v>-3.8947859791571217E-3</v>
      </c>
      <c r="N988" s="34">
        <f t="shared" ca="1" si="206"/>
        <v>0</v>
      </c>
      <c r="O988" s="122">
        <f t="shared" ca="1" si="207"/>
        <v>0</v>
      </c>
      <c r="P988" s="34">
        <f t="shared" ca="1" si="208"/>
        <v>0</v>
      </c>
      <c r="Q988" s="34">
        <f t="shared" ca="1" si="209"/>
        <v>0</v>
      </c>
      <c r="R988" s="17">
        <f t="shared" ca="1" si="211"/>
        <v>3.8947859791571217E-3</v>
      </c>
    </row>
    <row r="989" spans="3:18" x14ac:dyDescent="0.2">
      <c r="C989" s="120"/>
      <c r="D989" s="121">
        <f t="shared" si="199"/>
        <v>0</v>
      </c>
      <c r="E989" s="121">
        <f t="shared" si="199"/>
        <v>0</v>
      </c>
      <c r="F989" s="34">
        <f t="shared" si="200"/>
        <v>0</v>
      </c>
      <c r="G989" s="34">
        <f t="shared" si="200"/>
        <v>0</v>
      </c>
      <c r="H989" s="34">
        <f t="shared" si="201"/>
        <v>0</v>
      </c>
      <c r="I989" s="34">
        <f t="shared" si="202"/>
        <v>0</v>
      </c>
      <c r="J989" s="34">
        <f t="shared" si="203"/>
        <v>0</v>
      </c>
      <c r="K989" s="34">
        <f t="shared" si="204"/>
        <v>0</v>
      </c>
      <c r="L989" s="34">
        <f t="shared" si="205"/>
        <v>0</v>
      </c>
      <c r="M989" s="34">
        <f t="shared" ca="1" si="210"/>
        <v>-3.8947859791571217E-3</v>
      </c>
      <c r="N989" s="34">
        <f t="shared" ca="1" si="206"/>
        <v>0</v>
      </c>
      <c r="O989" s="122">
        <f t="shared" ca="1" si="207"/>
        <v>0</v>
      </c>
      <c r="P989" s="34">
        <f t="shared" ca="1" si="208"/>
        <v>0</v>
      </c>
      <c r="Q989" s="34">
        <f t="shared" ca="1" si="209"/>
        <v>0</v>
      </c>
      <c r="R989" s="17">
        <f t="shared" ca="1" si="211"/>
        <v>3.8947859791571217E-3</v>
      </c>
    </row>
    <row r="990" spans="3:18" x14ac:dyDescent="0.2">
      <c r="C990" s="120"/>
      <c r="D990" s="121">
        <f t="shared" si="199"/>
        <v>0</v>
      </c>
      <c r="E990" s="121">
        <f t="shared" si="199"/>
        <v>0</v>
      </c>
      <c r="F990" s="34">
        <f t="shared" si="200"/>
        <v>0</v>
      </c>
      <c r="G990" s="34">
        <f t="shared" si="200"/>
        <v>0</v>
      </c>
      <c r="H990" s="34">
        <f t="shared" si="201"/>
        <v>0</v>
      </c>
      <c r="I990" s="34">
        <f t="shared" si="202"/>
        <v>0</v>
      </c>
      <c r="J990" s="34">
        <f t="shared" si="203"/>
        <v>0</v>
      </c>
      <c r="K990" s="34">
        <f t="shared" si="204"/>
        <v>0</v>
      </c>
      <c r="L990" s="34">
        <f t="shared" si="205"/>
        <v>0</v>
      </c>
      <c r="M990" s="34">
        <f t="shared" ca="1" si="210"/>
        <v>-3.8947859791571217E-3</v>
      </c>
      <c r="N990" s="34">
        <f t="shared" ca="1" si="206"/>
        <v>0</v>
      </c>
      <c r="O990" s="122">
        <f t="shared" ca="1" si="207"/>
        <v>0</v>
      </c>
      <c r="P990" s="34">
        <f t="shared" ca="1" si="208"/>
        <v>0</v>
      </c>
      <c r="Q990" s="34">
        <f t="shared" ca="1" si="209"/>
        <v>0</v>
      </c>
      <c r="R990" s="17">
        <f t="shared" ca="1" si="211"/>
        <v>3.8947859791571217E-3</v>
      </c>
    </row>
    <row r="991" spans="3:18" x14ac:dyDescent="0.2">
      <c r="C991" s="120"/>
      <c r="D991" s="121">
        <f t="shared" si="199"/>
        <v>0</v>
      </c>
      <c r="E991" s="121">
        <f t="shared" si="199"/>
        <v>0</v>
      </c>
      <c r="F991" s="34">
        <f t="shared" si="200"/>
        <v>0</v>
      </c>
      <c r="G991" s="34">
        <f t="shared" si="200"/>
        <v>0</v>
      </c>
      <c r="H991" s="34">
        <f t="shared" si="201"/>
        <v>0</v>
      </c>
      <c r="I991" s="34">
        <f t="shared" si="202"/>
        <v>0</v>
      </c>
      <c r="J991" s="34">
        <f t="shared" si="203"/>
        <v>0</v>
      </c>
      <c r="K991" s="34">
        <f t="shared" si="204"/>
        <v>0</v>
      </c>
      <c r="L991" s="34">
        <f t="shared" si="205"/>
        <v>0</v>
      </c>
      <c r="M991" s="34">
        <f t="shared" ca="1" si="210"/>
        <v>-3.8947859791571217E-3</v>
      </c>
      <c r="N991" s="34">
        <f t="shared" ca="1" si="206"/>
        <v>0</v>
      </c>
      <c r="O991" s="122">
        <f t="shared" ca="1" si="207"/>
        <v>0</v>
      </c>
      <c r="P991" s="34">
        <f t="shared" ca="1" si="208"/>
        <v>0</v>
      </c>
      <c r="Q991" s="34">
        <f t="shared" ca="1" si="209"/>
        <v>0</v>
      </c>
      <c r="R991" s="17">
        <f t="shared" ca="1" si="211"/>
        <v>3.8947859791571217E-3</v>
      </c>
    </row>
    <row r="992" spans="3:18" x14ac:dyDescent="0.2">
      <c r="C992" s="120"/>
      <c r="D992" s="121">
        <f t="shared" si="199"/>
        <v>0</v>
      </c>
      <c r="E992" s="121">
        <f t="shared" si="199"/>
        <v>0</v>
      </c>
      <c r="F992" s="34">
        <f t="shared" si="200"/>
        <v>0</v>
      </c>
      <c r="G992" s="34">
        <f t="shared" si="200"/>
        <v>0</v>
      </c>
      <c r="H992" s="34">
        <f t="shared" si="201"/>
        <v>0</v>
      </c>
      <c r="I992" s="34">
        <f t="shared" si="202"/>
        <v>0</v>
      </c>
      <c r="J992" s="34">
        <f t="shared" si="203"/>
        <v>0</v>
      </c>
      <c r="K992" s="34">
        <f t="shared" si="204"/>
        <v>0</v>
      </c>
      <c r="L992" s="34">
        <f t="shared" si="205"/>
        <v>0</v>
      </c>
      <c r="M992" s="34">
        <f t="shared" ca="1" si="210"/>
        <v>-3.8947859791571217E-3</v>
      </c>
      <c r="N992" s="34">
        <f t="shared" ca="1" si="206"/>
        <v>0</v>
      </c>
      <c r="O992" s="122">
        <f t="shared" ca="1" si="207"/>
        <v>0</v>
      </c>
      <c r="P992" s="34">
        <f t="shared" ca="1" si="208"/>
        <v>0</v>
      </c>
      <c r="Q992" s="34">
        <f t="shared" ca="1" si="209"/>
        <v>0</v>
      </c>
      <c r="R992" s="17">
        <f t="shared" ca="1" si="211"/>
        <v>3.8947859791571217E-3</v>
      </c>
    </row>
    <row r="993" spans="3:18" x14ac:dyDescent="0.2">
      <c r="C993" s="120"/>
      <c r="D993" s="121">
        <f t="shared" si="199"/>
        <v>0</v>
      </c>
      <c r="E993" s="121">
        <f t="shared" si="199"/>
        <v>0</v>
      </c>
      <c r="F993" s="34">
        <f t="shared" si="200"/>
        <v>0</v>
      </c>
      <c r="G993" s="34">
        <f t="shared" si="200"/>
        <v>0</v>
      </c>
      <c r="H993" s="34">
        <f t="shared" si="201"/>
        <v>0</v>
      </c>
      <c r="I993" s="34">
        <f t="shared" si="202"/>
        <v>0</v>
      </c>
      <c r="J993" s="34">
        <f t="shared" si="203"/>
        <v>0</v>
      </c>
      <c r="K993" s="34">
        <f t="shared" si="204"/>
        <v>0</v>
      </c>
      <c r="L993" s="34">
        <f t="shared" si="205"/>
        <v>0</v>
      </c>
      <c r="M993" s="34">
        <f t="shared" ca="1" si="210"/>
        <v>-3.8947859791571217E-3</v>
      </c>
      <c r="N993" s="34">
        <f t="shared" ca="1" si="206"/>
        <v>0</v>
      </c>
      <c r="O993" s="122">
        <f t="shared" ca="1" si="207"/>
        <v>0</v>
      </c>
      <c r="P993" s="34">
        <f t="shared" ca="1" si="208"/>
        <v>0</v>
      </c>
      <c r="Q993" s="34">
        <f t="shared" ca="1" si="209"/>
        <v>0</v>
      </c>
      <c r="R993" s="17">
        <f t="shared" ca="1" si="211"/>
        <v>3.8947859791571217E-3</v>
      </c>
    </row>
    <row r="994" spans="3:18" x14ac:dyDescent="0.2">
      <c r="C994" s="120"/>
      <c r="D994" s="121">
        <f t="shared" si="199"/>
        <v>0</v>
      </c>
      <c r="E994" s="121">
        <f t="shared" si="199"/>
        <v>0</v>
      </c>
      <c r="F994" s="34">
        <f t="shared" si="200"/>
        <v>0</v>
      </c>
      <c r="G994" s="34">
        <f t="shared" si="200"/>
        <v>0</v>
      </c>
      <c r="H994" s="34">
        <f t="shared" si="201"/>
        <v>0</v>
      </c>
      <c r="I994" s="34">
        <f t="shared" si="202"/>
        <v>0</v>
      </c>
      <c r="J994" s="34">
        <f t="shared" si="203"/>
        <v>0</v>
      </c>
      <c r="K994" s="34">
        <f t="shared" si="204"/>
        <v>0</v>
      </c>
      <c r="L994" s="34">
        <f t="shared" si="205"/>
        <v>0</v>
      </c>
      <c r="M994" s="34">
        <f t="shared" ca="1" si="210"/>
        <v>-3.8947859791571217E-3</v>
      </c>
      <c r="N994" s="34">
        <f t="shared" ca="1" si="206"/>
        <v>0</v>
      </c>
      <c r="O994" s="122">
        <f t="shared" ca="1" si="207"/>
        <v>0</v>
      </c>
      <c r="P994" s="34">
        <f t="shared" ca="1" si="208"/>
        <v>0</v>
      </c>
      <c r="Q994" s="34">
        <f t="shared" ca="1" si="209"/>
        <v>0</v>
      </c>
      <c r="R994" s="17">
        <f t="shared" ca="1" si="211"/>
        <v>3.8947859791571217E-3</v>
      </c>
    </row>
    <row r="995" spans="3:18" x14ac:dyDescent="0.2">
      <c r="C995" s="120"/>
      <c r="D995" s="121">
        <f t="shared" si="199"/>
        <v>0</v>
      </c>
      <c r="E995" s="121">
        <f t="shared" si="199"/>
        <v>0</v>
      </c>
      <c r="F995" s="34">
        <f t="shared" si="200"/>
        <v>0</v>
      </c>
      <c r="G995" s="34">
        <f t="shared" si="200"/>
        <v>0</v>
      </c>
      <c r="H995" s="34">
        <f t="shared" si="201"/>
        <v>0</v>
      </c>
      <c r="I995" s="34">
        <f t="shared" si="202"/>
        <v>0</v>
      </c>
      <c r="J995" s="34">
        <f t="shared" si="203"/>
        <v>0</v>
      </c>
      <c r="K995" s="34">
        <f t="shared" si="204"/>
        <v>0</v>
      </c>
      <c r="L995" s="34">
        <f t="shared" si="205"/>
        <v>0</v>
      </c>
      <c r="M995" s="34">
        <f t="shared" ca="1" si="210"/>
        <v>-3.8947859791571217E-3</v>
      </c>
      <c r="N995" s="34">
        <f t="shared" ca="1" si="206"/>
        <v>0</v>
      </c>
      <c r="O995" s="122">
        <f t="shared" ca="1" si="207"/>
        <v>0</v>
      </c>
      <c r="P995" s="34">
        <f t="shared" ca="1" si="208"/>
        <v>0</v>
      </c>
      <c r="Q995" s="34">
        <f t="shared" ca="1" si="209"/>
        <v>0</v>
      </c>
      <c r="R995" s="17">
        <f t="shared" ca="1" si="211"/>
        <v>3.8947859791571217E-3</v>
      </c>
    </row>
    <row r="996" spans="3:18" x14ac:dyDescent="0.2">
      <c r="C996" s="120"/>
      <c r="D996" s="121">
        <f t="shared" si="199"/>
        <v>0</v>
      </c>
      <c r="E996" s="121">
        <f t="shared" si="199"/>
        <v>0</v>
      </c>
      <c r="F996" s="34">
        <f t="shared" si="200"/>
        <v>0</v>
      </c>
      <c r="G996" s="34">
        <f t="shared" si="200"/>
        <v>0</v>
      </c>
      <c r="H996" s="34">
        <f t="shared" si="201"/>
        <v>0</v>
      </c>
      <c r="I996" s="34">
        <f t="shared" si="202"/>
        <v>0</v>
      </c>
      <c r="J996" s="34">
        <f t="shared" si="203"/>
        <v>0</v>
      </c>
      <c r="K996" s="34">
        <f t="shared" si="204"/>
        <v>0</v>
      </c>
      <c r="L996" s="34">
        <f t="shared" si="205"/>
        <v>0</v>
      </c>
      <c r="M996" s="34">
        <f t="shared" ca="1" si="210"/>
        <v>-3.8947859791571217E-3</v>
      </c>
      <c r="N996" s="34">
        <f t="shared" ca="1" si="206"/>
        <v>0</v>
      </c>
      <c r="O996" s="122">
        <f t="shared" ca="1" si="207"/>
        <v>0</v>
      </c>
      <c r="P996" s="34">
        <f t="shared" ca="1" si="208"/>
        <v>0</v>
      </c>
      <c r="Q996" s="34">
        <f t="shared" ca="1" si="209"/>
        <v>0</v>
      </c>
      <c r="R996" s="17">
        <f t="shared" ca="1" si="211"/>
        <v>3.8947859791571217E-3</v>
      </c>
    </row>
    <row r="997" spans="3:18" x14ac:dyDescent="0.2">
      <c r="C997" s="120"/>
      <c r="D997" s="121">
        <f t="shared" si="199"/>
        <v>0</v>
      </c>
      <c r="E997" s="121">
        <f t="shared" si="199"/>
        <v>0</v>
      </c>
      <c r="F997" s="34">
        <f t="shared" si="200"/>
        <v>0</v>
      </c>
      <c r="G997" s="34">
        <f t="shared" si="200"/>
        <v>0</v>
      </c>
      <c r="H997" s="34">
        <f t="shared" si="201"/>
        <v>0</v>
      </c>
      <c r="I997" s="34">
        <f t="shared" si="202"/>
        <v>0</v>
      </c>
      <c r="J997" s="34">
        <f t="shared" si="203"/>
        <v>0</v>
      </c>
      <c r="K997" s="34">
        <f t="shared" si="204"/>
        <v>0</v>
      </c>
      <c r="L997" s="34">
        <f t="shared" si="205"/>
        <v>0</v>
      </c>
      <c r="M997" s="34">
        <f t="shared" ca="1" si="210"/>
        <v>-3.8947859791571217E-3</v>
      </c>
      <c r="N997" s="34">
        <f t="shared" ca="1" si="206"/>
        <v>0</v>
      </c>
      <c r="O997" s="122">
        <f t="shared" ca="1" si="207"/>
        <v>0</v>
      </c>
      <c r="P997" s="34">
        <f t="shared" ca="1" si="208"/>
        <v>0</v>
      </c>
      <c r="Q997" s="34">
        <f t="shared" ca="1" si="209"/>
        <v>0</v>
      </c>
      <c r="R997" s="17">
        <f t="shared" ca="1" si="211"/>
        <v>3.8947859791571217E-3</v>
      </c>
    </row>
    <row r="998" spans="3:18" x14ac:dyDescent="0.2">
      <c r="C998" s="120"/>
      <c r="D998" s="121">
        <f t="shared" si="199"/>
        <v>0</v>
      </c>
      <c r="E998" s="121">
        <f t="shared" si="199"/>
        <v>0</v>
      </c>
      <c r="F998" s="34">
        <f t="shared" si="200"/>
        <v>0</v>
      </c>
      <c r="G998" s="34">
        <f t="shared" si="200"/>
        <v>0</v>
      </c>
      <c r="H998" s="34">
        <f t="shared" si="201"/>
        <v>0</v>
      </c>
      <c r="I998" s="34">
        <f t="shared" si="202"/>
        <v>0</v>
      </c>
      <c r="J998" s="34">
        <f t="shared" si="203"/>
        <v>0</v>
      </c>
      <c r="K998" s="34">
        <f t="shared" si="204"/>
        <v>0</v>
      </c>
      <c r="L998" s="34">
        <f t="shared" si="205"/>
        <v>0</v>
      </c>
      <c r="M998" s="34">
        <f t="shared" ca="1" si="210"/>
        <v>-3.8947859791571217E-3</v>
      </c>
      <c r="N998" s="34">
        <f t="shared" ca="1" si="206"/>
        <v>0</v>
      </c>
      <c r="O998" s="122">
        <f t="shared" ca="1" si="207"/>
        <v>0</v>
      </c>
      <c r="P998" s="34">
        <f t="shared" ca="1" si="208"/>
        <v>0</v>
      </c>
      <c r="Q998" s="34">
        <f t="shared" ca="1" si="209"/>
        <v>0</v>
      </c>
      <c r="R998" s="17">
        <f t="shared" ca="1" si="211"/>
        <v>3.8947859791571217E-3</v>
      </c>
    </row>
    <row r="999" spans="3:18" x14ac:dyDescent="0.2">
      <c r="C999" s="120"/>
      <c r="D999" s="121">
        <f t="shared" si="199"/>
        <v>0</v>
      </c>
      <c r="E999" s="121">
        <f t="shared" si="199"/>
        <v>0</v>
      </c>
      <c r="F999" s="34">
        <f t="shared" si="200"/>
        <v>0</v>
      </c>
      <c r="G999" s="34">
        <f t="shared" si="200"/>
        <v>0</v>
      </c>
      <c r="H999" s="34">
        <f t="shared" si="201"/>
        <v>0</v>
      </c>
      <c r="I999" s="34">
        <f t="shared" si="202"/>
        <v>0</v>
      </c>
      <c r="J999" s="34">
        <f t="shared" si="203"/>
        <v>0</v>
      </c>
      <c r="K999" s="34">
        <f t="shared" si="204"/>
        <v>0</v>
      </c>
      <c r="L999" s="34">
        <f t="shared" si="205"/>
        <v>0</v>
      </c>
      <c r="M999" s="34">
        <f t="shared" ca="1" si="210"/>
        <v>-3.8947859791571217E-3</v>
      </c>
      <c r="N999" s="34">
        <f t="shared" ca="1" si="206"/>
        <v>0</v>
      </c>
      <c r="O999" s="122">
        <f t="shared" ca="1" si="207"/>
        <v>0</v>
      </c>
      <c r="P999" s="34">
        <f t="shared" ca="1" si="208"/>
        <v>0</v>
      </c>
      <c r="Q999" s="34">
        <f t="shared" ca="1" si="209"/>
        <v>0</v>
      </c>
      <c r="R999" s="17">
        <f t="shared" ca="1" si="211"/>
        <v>3.8947859791571217E-3</v>
      </c>
    </row>
    <row r="1000" spans="3:18" x14ac:dyDescent="0.2">
      <c r="C1000" s="120"/>
      <c r="D1000" s="121">
        <f t="shared" si="199"/>
        <v>0</v>
      </c>
      <c r="E1000" s="121">
        <f t="shared" si="199"/>
        <v>0</v>
      </c>
      <c r="F1000" s="34">
        <f t="shared" si="200"/>
        <v>0</v>
      </c>
      <c r="G1000" s="34">
        <f t="shared" si="200"/>
        <v>0</v>
      </c>
      <c r="H1000" s="34">
        <f t="shared" si="201"/>
        <v>0</v>
      </c>
      <c r="I1000" s="34">
        <f t="shared" si="202"/>
        <v>0</v>
      </c>
      <c r="J1000" s="34">
        <f t="shared" si="203"/>
        <v>0</v>
      </c>
      <c r="K1000" s="34">
        <f t="shared" si="204"/>
        <v>0</v>
      </c>
      <c r="L1000" s="34">
        <f t="shared" si="205"/>
        <v>0</v>
      </c>
      <c r="M1000" s="34">
        <f t="shared" ca="1" si="210"/>
        <v>-3.8947859791571217E-3</v>
      </c>
      <c r="N1000" s="34">
        <f t="shared" ca="1" si="206"/>
        <v>0</v>
      </c>
      <c r="O1000" s="122">
        <f t="shared" ca="1" si="207"/>
        <v>0</v>
      </c>
      <c r="P1000" s="34">
        <f t="shared" ca="1" si="208"/>
        <v>0</v>
      </c>
      <c r="Q1000" s="34">
        <f t="shared" ca="1" si="209"/>
        <v>0</v>
      </c>
      <c r="R1000" s="17">
        <f t="shared" ca="1" si="211"/>
        <v>3.8947859791571217E-3</v>
      </c>
    </row>
    <row r="1001" spans="3:18" x14ac:dyDescent="0.2">
      <c r="C1001" s="120"/>
      <c r="D1001" s="121">
        <f t="shared" si="199"/>
        <v>0</v>
      </c>
      <c r="E1001" s="121">
        <f t="shared" si="199"/>
        <v>0</v>
      </c>
      <c r="F1001" s="34">
        <f t="shared" si="200"/>
        <v>0</v>
      </c>
      <c r="G1001" s="34">
        <f t="shared" si="200"/>
        <v>0</v>
      </c>
      <c r="H1001" s="34">
        <f t="shared" si="201"/>
        <v>0</v>
      </c>
      <c r="I1001" s="34">
        <f t="shared" si="202"/>
        <v>0</v>
      </c>
      <c r="J1001" s="34">
        <f t="shared" si="203"/>
        <v>0</v>
      </c>
      <c r="K1001" s="34">
        <f t="shared" si="204"/>
        <v>0</v>
      </c>
      <c r="L1001" s="34">
        <f t="shared" si="205"/>
        <v>0</v>
      </c>
      <c r="M1001" s="34">
        <f t="shared" ca="1" si="210"/>
        <v>-3.8947859791571217E-3</v>
      </c>
      <c r="N1001" s="34">
        <f t="shared" ca="1" si="206"/>
        <v>0</v>
      </c>
      <c r="O1001" s="122">
        <f t="shared" ca="1" si="207"/>
        <v>0</v>
      </c>
      <c r="P1001" s="34">
        <f t="shared" ca="1" si="208"/>
        <v>0</v>
      </c>
      <c r="Q1001" s="34">
        <f t="shared" ca="1" si="209"/>
        <v>0</v>
      </c>
      <c r="R1001" s="17">
        <f t="shared" ca="1" si="211"/>
        <v>3.8947859791571217E-3</v>
      </c>
    </row>
    <row r="1002" spans="3:18" x14ac:dyDescent="0.2">
      <c r="C1002" s="120"/>
      <c r="D1002" s="121">
        <f t="shared" si="199"/>
        <v>0</v>
      </c>
      <c r="E1002" s="121">
        <f t="shared" si="199"/>
        <v>0</v>
      </c>
      <c r="F1002" s="34">
        <f t="shared" si="200"/>
        <v>0</v>
      </c>
      <c r="G1002" s="34">
        <f t="shared" si="200"/>
        <v>0</v>
      </c>
      <c r="H1002" s="34">
        <f t="shared" si="201"/>
        <v>0</v>
      </c>
      <c r="I1002" s="34">
        <f t="shared" si="202"/>
        <v>0</v>
      </c>
      <c r="J1002" s="34">
        <f t="shared" si="203"/>
        <v>0</v>
      </c>
      <c r="K1002" s="34">
        <f t="shared" si="204"/>
        <v>0</v>
      </c>
      <c r="L1002" s="34">
        <f t="shared" si="205"/>
        <v>0</v>
      </c>
      <c r="M1002" s="34">
        <f t="shared" ca="1" si="210"/>
        <v>-3.8947859791571217E-3</v>
      </c>
      <c r="N1002" s="34">
        <f t="shared" ca="1" si="206"/>
        <v>0</v>
      </c>
      <c r="O1002" s="122">
        <f t="shared" ca="1" si="207"/>
        <v>0</v>
      </c>
      <c r="P1002" s="34">
        <f t="shared" ca="1" si="208"/>
        <v>0</v>
      </c>
      <c r="Q1002" s="34">
        <f t="shared" ca="1" si="209"/>
        <v>0</v>
      </c>
      <c r="R1002" s="17">
        <f t="shared" ca="1" si="211"/>
        <v>3.8947859791571217E-3</v>
      </c>
    </row>
    <row r="1003" spans="3:18" x14ac:dyDescent="0.2">
      <c r="C1003" s="120"/>
      <c r="D1003" s="121">
        <f t="shared" si="199"/>
        <v>0</v>
      </c>
      <c r="E1003" s="121">
        <f t="shared" si="199"/>
        <v>0</v>
      </c>
      <c r="F1003" s="34">
        <f t="shared" si="200"/>
        <v>0</v>
      </c>
      <c r="G1003" s="34">
        <f t="shared" si="200"/>
        <v>0</v>
      </c>
      <c r="H1003" s="34">
        <f t="shared" si="201"/>
        <v>0</v>
      </c>
      <c r="I1003" s="34">
        <f t="shared" si="202"/>
        <v>0</v>
      </c>
      <c r="J1003" s="34">
        <f t="shared" si="203"/>
        <v>0</v>
      </c>
      <c r="K1003" s="34">
        <f t="shared" si="204"/>
        <v>0</v>
      </c>
      <c r="L1003" s="34">
        <f t="shared" si="205"/>
        <v>0</v>
      </c>
      <c r="M1003" s="34">
        <f t="shared" ca="1" si="210"/>
        <v>-3.8947859791571217E-3</v>
      </c>
      <c r="N1003" s="34">
        <f t="shared" ca="1" si="206"/>
        <v>0</v>
      </c>
      <c r="O1003" s="122">
        <f t="shared" ca="1" si="207"/>
        <v>0</v>
      </c>
      <c r="P1003" s="34">
        <f t="shared" ca="1" si="208"/>
        <v>0</v>
      </c>
      <c r="Q1003" s="34">
        <f t="shared" ca="1" si="209"/>
        <v>0</v>
      </c>
      <c r="R1003" s="17">
        <f t="shared" ca="1" si="211"/>
        <v>3.8947859791571217E-3</v>
      </c>
    </row>
    <row r="1004" spans="3:18" x14ac:dyDescent="0.2">
      <c r="C1004" s="120"/>
      <c r="D1004" s="121">
        <f t="shared" si="199"/>
        <v>0</v>
      </c>
      <c r="E1004" s="121">
        <f t="shared" si="199"/>
        <v>0</v>
      </c>
      <c r="F1004" s="34">
        <f t="shared" si="200"/>
        <v>0</v>
      </c>
      <c r="G1004" s="34">
        <f t="shared" si="200"/>
        <v>0</v>
      </c>
      <c r="H1004" s="34">
        <f t="shared" si="201"/>
        <v>0</v>
      </c>
      <c r="I1004" s="34">
        <f t="shared" si="202"/>
        <v>0</v>
      </c>
      <c r="J1004" s="34">
        <f t="shared" si="203"/>
        <v>0</v>
      </c>
      <c r="K1004" s="34">
        <f t="shared" si="204"/>
        <v>0</v>
      </c>
      <c r="L1004" s="34">
        <f t="shared" si="205"/>
        <v>0</v>
      </c>
      <c r="M1004" s="34">
        <f t="shared" ca="1" si="210"/>
        <v>-3.8947859791571217E-3</v>
      </c>
      <c r="N1004" s="34">
        <f t="shared" ca="1" si="206"/>
        <v>0</v>
      </c>
      <c r="O1004" s="122">
        <f t="shared" ca="1" si="207"/>
        <v>0</v>
      </c>
      <c r="P1004" s="34">
        <f t="shared" ca="1" si="208"/>
        <v>0</v>
      </c>
      <c r="Q1004" s="34">
        <f t="shared" ca="1" si="209"/>
        <v>0</v>
      </c>
      <c r="R1004" s="17">
        <f t="shared" ca="1" si="211"/>
        <v>3.8947859791571217E-3</v>
      </c>
    </row>
    <row r="1005" spans="3:18" x14ac:dyDescent="0.2">
      <c r="C1005" s="120"/>
      <c r="D1005" s="121">
        <f t="shared" si="199"/>
        <v>0</v>
      </c>
      <c r="E1005" s="121">
        <f t="shared" si="199"/>
        <v>0</v>
      </c>
      <c r="F1005" s="34">
        <f t="shared" si="200"/>
        <v>0</v>
      </c>
      <c r="G1005" s="34">
        <f t="shared" si="200"/>
        <v>0</v>
      </c>
      <c r="H1005" s="34">
        <f t="shared" si="201"/>
        <v>0</v>
      </c>
      <c r="I1005" s="34">
        <f t="shared" si="202"/>
        <v>0</v>
      </c>
      <c r="J1005" s="34">
        <f t="shared" si="203"/>
        <v>0</v>
      </c>
      <c r="K1005" s="34">
        <f t="shared" si="204"/>
        <v>0</v>
      </c>
      <c r="L1005" s="34">
        <f t="shared" si="205"/>
        <v>0</v>
      </c>
      <c r="M1005" s="34">
        <f t="shared" ca="1" si="210"/>
        <v>-3.8947859791571217E-3</v>
      </c>
      <c r="N1005" s="34">
        <f t="shared" ca="1" si="206"/>
        <v>0</v>
      </c>
      <c r="O1005" s="122">
        <f t="shared" ca="1" si="207"/>
        <v>0</v>
      </c>
      <c r="P1005" s="34">
        <f t="shared" ca="1" si="208"/>
        <v>0</v>
      </c>
      <c r="Q1005" s="34">
        <f t="shared" ca="1" si="209"/>
        <v>0</v>
      </c>
      <c r="R1005" s="17">
        <f t="shared" ca="1" si="211"/>
        <v>3.8947859791571217E-3</v>
      </c>
    </row>
    <row r="1006" spans="3:18" x14ac:dyDescent="0.2">
      <c r="C1006" s="120"/>
      <c r="D1006" s="121">
        <f t="shared" si="199"/>
        <v>0</v>
      </c>
      <c r="E1006" s="121">
        <f t="shared" si="199"/>
        <v>0</v>
      </c>
      <c r="F1006" s="34">
        <f t="shared" si="200"/>
        <v>0</v>
      </c>
      <c r="G1006" s="34">
        <f t="shared" si="200"/>
        <v>0</v>
      </c>
      <c r="H1006" s="34">
        <f t="shared" si="201"/>
        <v>0</v>
      </c>
      <c r="I1006" s="34">
        <f t="shared" si="202"/>
        <v>0</v>
      </c>
      <c r="J1006" s="34">
        <f t="shared" si="203"/>
        <v>0</v>
      </c>
      <c r="K1006" s="34">
        <f t="shared" si="204"/>
        <v>0</v>
      </c>
      <c r="L1006" s="34">
        <f t="shared" si="205"/>
        <v>0</v>
      </c>
      <c r="M1006" s="34">
        <f t="shared" ca="1" si="210"/>
        <v>-3.8947859791571217E-3</v>
      </c>
      <c r="N1006" s="34">
        <f t="shared" ca="1" si="206"/>
        <v>0</v>
      </c>
      <c r="O1006" s="122">
        <f t="shared" ca="1" si="207"/>
        <v>0</v>
      </c>
      <c r="P1006" s="34">
        <f t="shared" ca="1" si="208"/>
        <v>0</v>
      </c>
      <c r="Q1006" s="34">
        <f t="shared" ca="1" si="209"/>
        <v>0</v>
      </c>
      <c r="R1006" s="17">
        <f t="shared" ca="1" si="211"/>
        <v>3.8947859791571217E-3</v>
      </c>
    </row>
    <row r="1007" spans="3:18" x14ac:dyDescent="0.2">
      <c r="C1007" s="120"/>
      <c r="D1007" s="121">
        <f t="shared" si="199"/>
        <v>0</v>
      </c>
      <c r="E1007" s="121">
        <f t="shared" si="199"/>
        <v>0</v>
      </c>
      <c r="F1007" s="34">
        <f t="shared" si="200"/>
        <v>0</v>
      </c>
      <c r="G1007" s="34">
        <f t="shared" si="200"/>
        <v>0</v>
      </c>
      <c r="H1007" s="34">
        <f t="shared" si="201"/>
        <v>0</v>
      </c>
      <c r="I1007" s="34">
        <f t="shared" si="202"/>
        <v>0</v>
      </c>
      <c r="J1007" s="34">
        <f t="shared" si="203"/>
        <v>0</v>
      </c>
      <c r="K1007" s="34">
        <f t="shared" si="204"/>
        <v>0</v>
      </c>
      <c r="L1007" s="34">
        <f t="shared" si="205"/>
        <v>0</v>
      </c>
      <c r="M1007" s="34">
        <f t="shared" ca="1" si="210"/>
        <v>-3.8947859791571217E-3</v>
      </c>
      <c r="N1007" s="34">
        <f t="shared" ca="1" si="206"/>
        <v>0</v>
      </c>
      <c r="O1007" s="122">
        <f t="shared" ca="1" si="207"/>
        <v>0</v>
      </c>
      <c r="P1007" s="34">
        <f t="shared" ca="1" si="208"/>
        <v>0</v>
      </c>
      <c r="Q1007" s="34">
        <f t="shared" ca="1" si="209"/>
        <v>0</v>
      </c>
      <c r="R1007" s="17">
        <f t="shared" ca="1" si="211"/>
        <v>3.8947859791571217E-3</v>
      </c>
    </row>
    <row r="1008" spans="3:18" x14ac:dyDescent="0.2">
      <c r="C1008" s="120"/>
      <c r="D1008" s="121">
        <f t="shared" si="199"/>
        <v>0</v>
      </c>
      <c r="E1008" s="121">
        <f t="shared" si="199"/>
        <v>0</v>
      </c>
      <c r="F1008" s="34">
        <f t="shared" si="200"/>
        <v>0</v>
      </c>
      <c r="G1008" s="34">
        <f t="shared" si="200"/>
        <v>0</v>
      </c>
      <c r="H1008" s="34">
        <f t="shared" si="201"/>
        <v>0</v>
      </c>
      <c r="I1008" s="34">
        <f t="shared" si="202"/>
        <v>0</v>
      </c>
      <c r="J1008" s="34">
        <f t="shared" si="203"/>
        <v>0</v>
      </c>
      <c r="K1008" s="34">
        <f t="shared" si="204"/>
        <v>0</v>
      </c>
      <c r="L1008" s="34">
        <f t="shared" si="205"/>
        <v>0</v>
      </c>
      <c r="M1008" s="34">
        <f t="shared" ca="1" si="210"/>
        <v>-3.8947859791571217E-3</v>
      </c>
      <c r="N1008" s="34">
        <f t="shared" ca="1" si="206"/>
        <v>0</v>
      </c>
      <c r="O1008" s="122">
        <f t="shared" ca="1" si="207"/>
        <v>0</v>
      </c>
      <c r="P1008" s="34">
        <f t="shared" ca="1" si="208"/>
        <v>0</v>
      </c>
      <c r="Q1008" s="34">
        <f t="shared" ca="1" si="209"/>
        <v>0</v>
      </c>
      <c r="R1008" s="17">
        <f t="shared" ca="1" si="211"/>
        <v>3.8947859791571217E-3</v>
      </c>
    </row>
    <row r="1009" spans="3:18" x14ac:dyDescent="0.2">
      <c r="C1009" s="120"/>
      <c r="D1009" s="121">
        <f t="shared" si="199"/>
        <v>0</v>
      </c>
      <c r="E1009" s="121">
        <f t="shared" si="199"/>
        <v>0</v>
      </c>
      <c r="F1009" s="34">
        <f t="shared" si="200"/>
        <v>0</v>
      </c>
      <c r="G1009" s="34">
        <f t="shared" si="200"/>
        <v>0</v>
      </c>
      <c r="H1009" s="34">
        <f t="shared" si="201"/>
        <v>0</v>
      </c>
      <c r="I1009" s="34">
        <f t="shared" si="202"/>
        <v>0</v>
      </c>
      <c r="J1009" s="34">
        <f t="shared" si="203"/>
        <v>0</v>
      </c>
      <c r="K1009" s="34">
        <f t="shared" si="204"/>
        <v>0</v>
      </c>
      <c r="L1009" s="34">
        <f t="shared" si="205"/>
        <v>0</v>
      </c>
      <c r="M1009" s="34">
        <f t="shared" ca="1" si="210"/>
        <v>-3.8947859791571217E-3</v>
      </c>
      <c r="N1009" s="34">
        <f t="shared" ca="1" si="206"/>
        <v>0</v>
      </c>
      <c r="O1009" s="122">
        <f t="shared" ca="1" si="207"/>
        <v>0</v>
      </c>
      <c r="P1009" s="34">
        <f t="shared" ca="1" si="208"/>
        <v>0</v>
      </c>
      <c r="Q1009" s="34">
        <f t="shared" ca="1" si="209"/>
        <v>0</v>
      </c>
      <c r="R1009" s="17">
        <f t="shared" ca="1" si="211"/>
        <v>3.8947859791571217E-3</v>
      </c>
    </row>
    <row r="1010" spans="3:18" x14ac:dyDescent="0.2">
      <c r="C1010" s="120"/>
      <c r="D1010" s="121">
        <f t="shared" si="199"/>
        <v>0</v>
      </c>
      <c r="E1010" s="121">
        <f t="shared" si="199"/>
        <v>0</v>
      </c>
      <c r="F1010" s="34">
        <f t="shared" si="200"/>
        <v>0</v>
      </c>
      <c r="G1010" s="34">
        <f t="shared" si="200"/>
        <v>0</v>
      </c>
      <c r="H1010" s="34">
        <f t="shared" si="201"/>
        <v>0</v>
      </c>
      <c r="I1010" s="34">
        <f t="shared" si="202"/>
        <v>0</v>
      </c>
      <c r="J1010" s="34">
        <f t="shared" si="203"/>
        <v>0</v>
      </c>
      <c r="K1010" s="34">
        <f t="shared" si="204"/>
        <v>0</v>
      </c>
      <c r="L1010" s="34">
        <f t="shared" si="205"/>
        <v>0</v>
      </c>
      <c r="M1010" s="34">
        <f t="shared" ca="1" si="210"/>
        <v>-3.8947859791571217E-3</v>
      </c>
      <c r="N1010" s="34">
        <f t="shared" ca="1" si="206"/>
        <v>0</v>
      </c>
      <c r="O1010" s="122">
        <f t="shared" ca="1" si="207"/>
        <v>0</v>
      </c>
      <c r="P1010" s="34">
        <f t="shared" ca="1" si="208"/>
        <v>0</v>
      </c>
      <c r="Q1010" s="34">
        <f t="shared" ca="1" si="209"/>
        <v>0</v>
      </c>
      <c r="R1010" s="17">
        <f t="shared" ca="1" si="211"/>
        <v>3.8947859791571217E-3</v>
      </c>
    </row>
    <row r="1011" spans="3:18" x14ac:dyDescent="0.2">
      <c r="C1011" s="120"/>
      <c r="D1011" s="121">
        <f t="shared" si="199"/>
        <v>0</v>
      </c>
      <c r="E1011" s="121">
        <f t="shared" si="199"/>
        <v>0</v>
      </c>
      <c r="F1011" s="34">
        <f t="shared" si="200"/>
        <v>0</v>
      </c>
      <c r="G1011" s="34">
        <f t="shared" si="200"/>
        <v>0</v>
      </c>
      <c r="H1011" s="34">
        <f t="shared" si="201"/>
        <v>0</v>
      </c>
      <c r="I1011" s="34">
        <f t="shared" si="202"/>
        <v>0</v>
      </c>
      <c r="J1011" s="34">
        <f t="shared" si="203"/>
        <v>0</v>
      </c>
      <c r="K1011" s="34">
        <f t="shared" si="204"/>
        <v>0</v>
      </c>
      <c r="L1011" s="34">
        <f t="shared" si="205"/>
        <v>0</v>
      </c>
      <c r="M1011" s="34">
        <f t="shared" ca="1" si="210"/>
        <v>-3.8947859791571217E-3</v>
      </c>
      <c r="N1011" s="34">
        <f t="shared" ca="1" si="206"/>
        <v>0</v>
      </c>
      <c r="O1011" s="122">
        <f t="shared" ca="1" si="207"/>
        <v>0</v>
      </c>
      <c r="P1011" s="34">
        <f t="shared" ca="1" si="208"/>
        <v>0</v>
      </c>
      <c r="Q1011" s="34">
        <f t="shared" ca="1" si="209"/>
        <v>0</v>
      </c>
      <c r="R1011" s="17">
        <f t="shared" ca="1" si="211"/>
        <v>3.8947859791571217E-3</v>
      </c>
    </row>
    <row r="1012" spans="3:18" x14ac:dyDescent="0.2">
      <c r="C1012" s="120"/>
      <c r="D1012" s="121">
        <f t="shared" si="199"/>
        <v>0</v>
      </c>
      <c r="E1012" s="121">
        <f t="shared" si="199"/>
        <v>0</v>
      </c>
      <c r="F1012" s="34">
        <f t="shared" si="200"/>
        <v>0</v>
      </c>
      <c r="G1012" s="34">
        <f t="shared" si="200"/>
        <v>0</v>
      </c>
      <c r="H1012" s="34">
        <f t="shared" si="201"/>
        <v>0</v>
      </c>
      <c r="I1012" s="34">
        <f t="shared" si="202"/>
        <v>0</v>
      </c>
      <c r="J1012" s="34">
        <f t="shared" si="203"/>
        <v>0</v>
      </c>
      <c r="K1012" s="34">
        <f t="shared" si="204"/>
        <v>0</v>
      </c>
      <c r="L1012" s="34">
        <f t="shared" si="205"/>
        <v>0</v>
      </c>
      <c r="M1012" s="34">
        <f t="shared" ca="1" si="210"/>
        <v>-3.8947859791571217E-3</v>
      </c>
      <c r="N1012" s="34">
        <f t="shared" ca="1" si="206"/>
        <v>0</v>
      </c>
      <c r="O1012" s="122">
        <f t="shared" ca="1" si="207"/>
        <v>0</v>
      </c>
      <c r="P1012" s="34">
        <f t="shared" ca="1" si="208"/>
        <v>0</v>
      </c>
      <c r="Q1012" s="34">
        <f t="shared" ca="1" si="209"/>
        <v>0</v>
      </c>
      <c r="R1012" s="17">
        <f t="shared" ca="1" si="211"/>
        <v>3.8947859791571217E-3</v>
      </c>
    </row>
    <row r="1013" spans="3:18" x14ac:dyDescent="0.2">
      <c r="C1013" s="120"/>
      <c r="D1013" s="121">
        <f t="shared" si="199"/>
        <v>0</v>
      </c>
      <c r="E1013" s="121">
        <f t="shared" si="199"/>
        <v>0</v>
      </c>
      <c r="F1013" s="34">
        <f t="shared" si="200"/>
        <v>0</v>
      </c>
      <c r="G1013" s="34">
        <f t="shared" si="200"/>
        <v>0</v>
      </c>
      <c r="H1013" s="34">
        <f t="shared" si="201"/>
        <v>0</v>
      </c>
      <c r="I1013" s="34">
        <f t="shared" si="202"/>
        <v>0</v>
      </c>
      <c r="J1013" s="34">
        <f t="shared" si="203"/>
        <v>0</v>
      </c>
      <c r="K1013" s="34">
        <f t="shared" si="204"/>
        <v>0</v>
      </c>
      <c r="L1013" s="34">
        <f t="shared" si="205"/>
        <v>0</v>
      </c>
      <c r="M1013" s="34">
        <f t="shared" ca="1" si="210"/>
        <v>-3.8947859791571217E-3</v>
      </c>
      <c r="N1013" s="34">
        <f t="shared" ca="1" si="206"/>
        <v>0</v>
      </c>
      <c r="O1013" s="122">
        <f t="shared" ca="1" si="207"/>
        <v>0</v>
      </c>
      <c r="P1013" s="34">
        <f t="shared" ca="1" si="208"/>
        <v>0</v>
      </c>
      <c r="Q1013" s="34">
        <f t="shared" ca="1" si="209"/>
        <v>0</v>
      </c>
      <c r="R1013" s="17">
        <f t="shared" ca="1" si="211"/>
        <v>3.8947859791571217E-3</v>
      </c>
    </row>
    <row r="1014" spans="3:18" x14ac:dyDescent="0.2">
      <c r="C1014" s="120"/>
      <c r="D1014" s="121">
        <f t="shared" si="199"/>
        <v>0</v>
      </c>
      <c r="E1014" s="121">
        <f t="shared" si="199"/>
        <v>0</v>
      </c>
      <c r="F1014" s="34">
        <f t="shared" si="200"/>
        <v>0</v>
      </c>
      <c r="G1014" s="34">
        <f t="shared" si="200"/>
        <v>0</v>
      </c>
      <c r="H1014" s="34">
        <f t="shared" si="201"/>
        <v>0</v>
      </c>
      <c r="I1014" s="34">
        <f t="shared" si="202"/>
        <v>0</v>
      </c>
      <c r="J1014" s="34">
        <f t="shared" si="203"/>
        <v>0</v>
      </c>
      <c r="K1014" s="34">
        <f t="shared" si="204"/>
        <v>0</v>
      </c>
      <c r="L1014" s="34">
        <f t="shared" si="205"/>
        <v>0</v>
      </c>
      <c r="M1014" s="34">
        <f t="shared" ca="1" si="210"/>
        <v>-3.8947859791571217E-3</v>
      </c>
      <c r="N1014" s="34">
        <f t="shared" ca="1" si="206"/>
        <v>0</v>
      </c>
      <c r="O1014" s="122">
        <f t="shared" ca="1" si="207"/>
        <v>0</v>
      </c>
      <c r="P1014" s="34">
        <f t="shared" ca="1" si="208"/>
        <v>0</v>
      </c>
      <c r="Q1014" s="34">
        <f t="shared" ca="1" si="209"/>
        <v>0</v>
      </c>
      <c r="R1014" s="17">
        <f t="shared" ca="1" si="211"/>
        <v>3.8947859791571217E-3</v>
      </c>
    </row>
    <row r="1015" spans="3:18" x14ac:dyDescent="0.2">
      <c r="C1015" s="120"/>
      <c r="D1015" s="121">
        <f t="shared" si="199"/>
        <v>0</v>
      </c>
      <c r="E1015" s="121">
        <f t="shared" si="199"/>
        <v>0</v>
      </c>
      <c r="F1015" s="34">
        <f t="shared" si="200"/>
        <v>0</v>
      </c>
      <c r="G1015" s="34">
        <f t="shared" si="200"/>
        <v>0</v>
      </c>
      <c r="H1015" s="34">
        <f t="shared" si="201"/>
        <v>0</v>
      </c>
      <c r="I1015" s="34">
        <f t="shared" si="202"/>
        <v>0</v>
      </c>
      <c r="J1015" s="34">
        <f t="shared" si="203"/>
        <v>0</v>
      </c>
      <c r="K1015" s="34">
        <f t="shared" si="204"/>
        <v>0</v>
      </c>
      <c r="L1015" s="34">
        <f t="shared" si="205"/>
        <v>0</v>
      </c>
      <c r="M1015" s="34">
        <f t="shared" ca="1" si="210"/>
        <v>-3.8947859791571217E-3</v>
      </c>
      <c r="N1015" s="34">
        <f t="shared" ca="1" si="206"/>
        <v>0</v>
      </c>
      <c r="O1015" s="122">
        <f t="shared" ca="1" si="207"/>
        <v>0</v>
      </c>
      <c r="P1015" s="34">
        <f t="shared" ca="1" si="208"/>
        <v>0</v>
      </c>
      <c r="Q1015" s="34">
        <f t="shared" ca="1" si="209"/>
        <v>0</v>
      </c>
      <c r="R1015" s="17">
        <f t="shared" ca="1" si="211"/>
        <v>3.8947859791571217E-3</v>
      </c>
    </row>
    <row r="1016" spans="3:18" x14ac:dyDescent="0.2">
      <c r="C1016" s="120"/>
      <c r="D1016" s="121">
        <f t="shared" si="199"/>
        <v>0</v>
      </c>
      <c r="E1016" s="121">
        <f t="shared" si="199"/>
        <v>0</v>
      </c>
      <c r="F1016" s="34">
        <f t="shared" si="200"/>
        <v>0</v>
      </c>
      <c r="G1016" s="34">
        <f t="shared" si="200"/>
        <v>0</v>
      </c>
      <c r="H1016" s="34">
        <f t="shared" si="201"/>
        <v>0</v>
      </c>
      <c r="I1016" s="34">
        <f t="shared" si="202"/>
        <v>0</v>
      </c>
      <c r="J1016" s="34">
        <f t="shared" si="203"/>
        <v>0</v>
      </c>
      <c r="K1016" s="34">
        <f t="shared" si="204"/>
        <v>0</v>
      </c>
      <c r="L1016" s="34">
        <f t="shared" si="205"/>
        <v>0</v>
      </c>
      <c r="M1016" s="34">
        <f t="shared" ca="1" si="210"/>
        <v>-3.8947859791571217E-3</v>
      </c>
      <c r="N1016" s="34">
        <f t="shared" ca="1" si="206"/>
        <v>0</v>
      </c>
      <c r="O1016" s="122">
        <f t="shared" ca="1" si="207"/>
        <v>0</v>
      </c>
      <c r="P1016" s="34">
        <f t="shared" ca="1" si="208"/>
        <v>0</v>
      </c>
      <c r="Q1016" s="34">
        <f t="shared" ca="1" si="209"/>
        <v>0</v>
      </c>
      <c r="R1016" s="17">
        <f t="shared" ca="1" si="211"/>
        <v>3.8947859791571217E-3</v>
      </c>
    </row>
    <row r="1017" spans="3:18" x14ac:dyDescent="0.2">
      <c r="C1017" s="120"/>
      <c r="D1017" s="121">
        <f t="shared" si="199"/>
        <v>0</v>
      </c>
      <c r="E1017" s="121">
        <f t="shared" si="199"/>
        <v>0</v>
      </c>
      <c r="F1017" s="34">
        <f t="shared" si="200"/>
        <v>0</v>
      </c>
      <c r="G1017" s="34">
        <f t="shared" si="200"/>
        <v>0</v>
      </c>
      <c r="H1017" s="34">
        <f t="shared" si="201"/>
        <v>0</v>
      </c>
      <c r="I1017" s="34">
        <f t="shared" si="202"/>
        <v>0</v>
      </c>
      <c r="J1017" s="34">
        <f t="shared" si="203"/>
        <v>0</v>
      </c>
      <c r="K1017" s="34">
        <f t="shared" si="204"/>
        <v>0</v>
      </c>
      <c r="L1017" s="34">
        <f t="shared" si="205"/>
        <v>0</v>
      </c>
      <c r="M1017" s="34">
        <f t="shared" ca="1" si="210"/>
        <v>-3.8947859791571217E-3</v>
      </c>
      <c r="N1017" s="34">
        <f t="shared" ca="1" si="206"/>
        <v>0</v>
      </c>
      <c r="O1017" s="122">
        <f t="shared" ca="1" si="207"/>
        <v>0</v>
      </c>
      <c r="P1017" s="34">
        <f t="shared" ca="1" si="208"/>
        <v>0</v>
      </c>
      <c r="Q1017" s="34">
        <f t="shared" ca="1" si="209"/>
        <v>0</v>
      </c>
      <c r="R1017" s="17">
        <f t="shared" ca="1" si="211"/>
        <v>3.8947859791571217E-3</v>
      </c>
    </row>
    <row r="1018" spans="3:18" x14ac:dyDescent="0.2">
      <c r="C1018" s="120"/>
      <c r="D1018" s="121">
        <f t="shared" si="199"/>
        <v>0</v>
      </c>
      <c r="E1018" s="121">
        <f t="shared" si="199"/>
        <v>0</v>
      </c>
      <c r="F1018" s="34">
        <f t="shared" si="200"/>
        <v>0</v>
      </c>
      <c r="G1018" s="34">
        <f t="shared" si="200"/>
        <v>0</v>
      </c>
      <c r="H1018" s="34">
        <f t="shared" si="201"/>
        <v>0</v>
      </c>
      <c r="I1018" s="34">
        <f t="shared" si="202"/>
        <v>0</v>
      </c>
      <c r="J1018" s="34">
        <f t="shared" si="203"/>
        <v>0</v>
      </c>
      <c r="K1018" s="34">
        <f t="shared" si="204"/>
        <v>0</v>
      </c>
      <c r="L1018" s="34">
        <f t="shared" si="205"/>
        <v>0</v>
      </c>
      <c r="M1018" s="34">
        <f t="shared" ca="1" si="210"/>
        <v>-3.8947859791571217E-3</v>
      </c>
      <c r="N1018" s="34">
        <f t="shared" ca="1" si="206"/>
        <v>0</v>
      </c>
      <c r="O1018" s="122">
        <f t="shared" ca="1" si="207"/>
        <v>0</v>
      </c>
      <c r="P1018" s="34">
        <f t="shared" ca="1" si="208"/>
        <v>0</v>
      </c>
      <c r="Q1018" s="34">
        <f t="shared" ca="1" si="209"/>
        <v>0</v>
      </c>
      <c r="R1018" s="17">
        <f t="shared" ca="1" si="211"/>
        <v>3.8947859791571217E-3</v>
      </c>
    </row>
    <row r="1019" spans="3:18" x14ac:dyDescent="0.2">
      <c r="C1019" s="120"/>
      <c r="D1019" s="121">
        <f t="shared" si="199"/>
        <v>0</v>
      </c>
      <c r="E1019" s="121">
        <f t="shared" si="199"/>
        <v>0</v>
      </c>
      <c r="F1019" s="34">
        <f t="shared" si="200"/>
        <v>0</v>
      </c>
      <c r="G1019" s="34">
        <f t="shared" si="200"/>
        <v>0</v>
      </c>
      <c r="H1019" s="34">
        <f t="shared" si="201"/>
        <v>0</v>
      </c>
      <c r="I1019" s="34">
        <f t="shared" si="202"/>
        <v>0</v>
      </c>
      <c r="J1019" s="34">
        <f t="shared" si="203"/>
        <v>0</v>
      </c>
      <c r="K1019" s="34">
        <f t="shared" si="204"/>
        <v>0</v>
      </c>
      <c r="L1019" s="34">
        <f t="shared" si="205"/>
        <v>0</v>
      </c>
      <c r="M1019" s="34">
        <f t="shared" ca="1" si="210"/>
        <v>-3.8947859791571217E-3</v>
      </c>
      <c r="N1019" s="34">
        <f t="shared" ca="1" si="206"/>
        <v>0</v>
      </c>
      <c r="O1019" s="122">
        <f t="shared" ca="1" si="207"/>
        <v>0</v>
      </c>
      <c r="P1019" s="34">
        <f t="shared" ca="1" si="208"/>
        <v>0</v>
      </c>
      <c r="Q1019" s="34">
        <f t="shared" ca="1" si="209"/>
        <v>0</v>
      </c>
      <c r="R1019" s="17">
        <f t="shared" ca="1" si="211"/>
        <v>3.8947859791571217E-3</v>
      </c>
    </row>
    <row r="1020" spans="3:18" x14ac:dyDescent="0.2">
      <c r="C1020" s="120"/>
      <c r="D1020" s="121">
        <f t="shared" si="199"/>
        <v>0</v>
      </c>
      <c r="E1020" s="121">
        <f t="shared" si="199"/>
        <v>0</v>
      </c>
      <c r="F1020" s="34">
        <f t="shared" si="200"/>
        <v>0</v>
      </c>
      <c r="G1020" s="34">
        <f t="shared" si="200"/>
        <v>0</v>
      </c>
      <c r="H1020" s="34">
        <f t="shared" si="201"/>
        <v>0</v>
      </c>
      <c r="I1020" s="34">
        <f t="shared" si="202"/>
        <v>0</v>
      </c>
      <c r="J1020" s="34">
        <f t="shared" si="203"/>
        <v>0</v>
      </c>
      <c r="K1020" s="34">
        <f t="shared" si="204"/>
        <v>0</v>
      </c>
      <c r="L1020" s="34">
        <f t="shared" si="205"/>
        <v>0</v>
      </c>
      <c r="M1020" s="34">
        <f t="shared" ca="1" si="210"/>
        <v>-3.8947859791571217E-3</v>
      </c>
      <c r="N1020" s="34">
        <f t="shared" ca="1" si="206"/>
        <v>0</v>
      </c>
      <c r="O1020" s="122">
        <f t="shared" ca="1" si="207"/>
        <v>0</v>
      </c>
      <c r="P1020" s="34">
        <f t="shared" ca="1" si="208"/>
        <v>0</v>
      </c>
      <c r="Q1020" s="34">
        <f t="shared" ca="1" si="209"/>
        <v>0</v>
      </c>
      <c r="R1020" s="17">
        <f t="shared" ca="1" si="211"/>
        <v>3.8947859791571217E-3</v>
      </c>
    </row>
    <row r="1021" spans="3:18" x14ac:dyDescent="0.2">
      <c r="C1021" s="120"/>
      <c r="D1021" s="121">
        <f t="shared" si="199"/>
        <v>0</v>
      </c>
      <c r="E1021" s="121">
        <f t="shared" si="199"/>
        <v>0</v>
      </c>
      <c r="F1021" s="34">
        <f t="shared" si="200"/>
        <v>0</v>
      </c>
      <c r="G1021" s="34">
        <f t="shared" si="200"/>
        <v>0</v>
      </c>
      <c r="H1021" s="34">
        <f t="shared" si="201"/>
        <v>0</v>
      </c>
      <c r="I1021" s="34">
        <f t="shared" si="202"/>
        <v>0</v>
      </c>
      <c r="J1021" s="34">
        <f t="shared" si="203"/>
        <v>0</v>
      </c>
      <c r="K1021" s="34">
        <f t="shared" si="204"/>
        <v>0</v>
      </c>
      <c r="L1021" s="34">
        <f t="shared" si="205"/>
        <v>0</v>
      </c>
      <c r="M1021" s="34">
        <f t="shared" ca="1" si="210"/>
        <v>-3.8947859791571217E-3</v>
      </c>
      <c r="N1021" s="34">
        <f t="shared" ca="1" si="206"/>
        <v>0</v>
      </c>
      <c r="O1021" s="122">
        <f t="shared" ca="1" si="207"/>
        <v>0</v>
      </c>
      <c r="P1021" s="34">
        <f t="shared" ca="1" si="208"/>
        <v>0</v>
      </c>
      <c r="Q1021" s="34">
        <f t="shared" ca="1" si="209"/>
        <v>0</v>
      </c>
      <c r="R1021" s="17">
        <f t="shared" ca="1" si="211"/>
        <v>3.8947859791571217E-3</v>
      </c>
    </row>
    <row r="1022" spans="3:18" x14ac:dyDescent="0.2">
      <c r="C1022" s="120"/>
      <c r="D1022" s="121">
        <f t="shared" si="199"/>
        <v>0</v>
      </c>
      <c r="E1022" s="121">
        <f t="shared" si="199"/>
        <v>0</v>
      </c>
      <c r="F1022" s="34">
        <f t="shared" si="200"/>
        <v>0</v>
      </c>
      <c r="G1022" s="34">
        <f t="shared" si="200"/>
        <v>0</v>
      </c>
      <c r="H1022" s="34">
        <f t="shared" si="201"/>
        <v>0</v>
      </c>
      <c r="I1022" s="34">
        <f t="shared" si="202"/>
        <v>0</v>
      </c>
      <c r="J1022" s="34">
        <f t="shared" si="203"/>
        <v>0</v>
      </c>
      <c r="K1022" s="34">
        <f t="shared" si="204"/>
        <v>0</v>
      </c>
      <c r="L1022" s="34">
        <f t="shared" si="205"/>
        <v>0</v>
      </c>
      <c r="M1022" s="34">
        <f t="shared" ca="1" si="210"/>
        <v>-3.8947859791571217E-3</v>
      </c>
      <c r="N1022" s="34">
        <f t="shared" ca="1" si="206"/>
        <v>0</v>
      </c>
      <c r="O1022" s="122">
        <f t="shared" ca="1" si="207"/>
        <v>0</v>
      </c>
      <c r="P1022" s="34">
        <f t="shared" ca="1" si="208"/>
        <v>0</v>
      </c>
      <c r="Q1022" s="34">
        <f t="shared" ca="1" si="209"/>
        <v>0</v>
      </c>
      <c r="R1022" s="17">
        <f t="shared" ca="1" si="211"/>
        <v>3.8947859791571217E-3</v>
      </c>
    </row>
    <row r="1023" spans="3:18" x14ac:dyDescent="0.2">
      <c r="C1023" s="120"/>
      <c r="D1023" s="121">
        <f t="shared" si="199"/>
        <v>0</v>
      </c>
      <c r="E1023" s="121">
        <f t="shared" si="199"/>
        <v>0</v>
      </c>
      <c r="F1023" s="34">
        <f t="shared" si="200"/>
        <v>0</v>
      </c>
      <c r="G1023" s="34">
        <f t="shared" si="200"/>
        <v>0</v>
      </c>
      <c r="H1023" s="34">
        <f t="shared" si="201"/>
        <v>0</v>
      </c>
      <c r="I1023" s="34">
        <f t="shared" si="202"/>
        <v>0</v>
      </c>
      <c r="J1023" s="34">
        <f t="shared" si="203"/>
        <v>0</v>
      </c>
      <c r="K1023" s="34">
        <f t="shared" si="204"/>
        <v>0</v>
      </c>
      <c r="L1023" s="34">
        <f t="shared" si="205"/>
        <v>0</v>
      </c>
      <c r="M1023" s="34">
        <f t="shared" ca="1" si="210"/>
        <v>-3.8947859791571217E-3</v>
      </c>
      <c r="N1023" s="34">
        <f t="shared" ca="1" si="206"/>
        <v>0</v>
      </c>
      <c r="O1023" s="122">
        <f t="shared" ca="1" si="207"/>
        <v>0</v>
      </c>
      <c r="P1023" s="34">
        <f t="shared" ca="1" si="208"/>
        <v>0</v>
      </c>
      <c r="Q1023" s="34">
        <f t="shared" ca="1" si="209"/>
        <v>0</v>
      </c>
      <c r="R1023" s="17">
        <f t="shared" ca="1" si="211"/>
        <v>3.8947859791571217E-3</v>
      </c>
    </row>
    <row r="1024" spans="3:18" x14ac:dyDescent="0.2">
      <c r="C1024" s="120"/>
      <c r="D1024" s="121">
        <f t="shared" si="199"/>
        <v>0</v>
      </c>
      <c r="E1024" s="121">
        <f t="shared" si="199"/>
        <v>0</v>
      </c>
      <c r="F1024" s="34">
        <f t="shared" si="200"/>
        <v>0</v>
      </c>
      <c r="G1024" s="34">
        <f t="shared" si="200"/>
        <v>0</v>
      </c>
      <c r="H1024" s="34">
        <f t="shared" si="201"/>
        <v>0</v>
      </c>
      <c r="I1024" s="34">
        <f t="shared" si="202"/>
        <v>0</v>
      </c>
      <c r="J1024" s="34">
        <f t="shared" si="203"/>
        <v>0</v>
      </c>
      <c r="K1024" s="34">
        <f t="shared" si="204"/>
        <v>0</v>
      </c>
      <c r="L1024" s="34">
        <f t="shared" si="205"/>
        <v>0</v>
      </c>
      <c r="M1024" s="34">
        <f t="shared" ca="1" si="210"/>
        <v>-3.8947859791571217E-3</v>
      </c>
      <c r="N1024" s="34">
        <f t="shared" ca="1" si="206"/>
        <v>0</v>
      </c>
      <c r="O1024" s="122">
        <f t="shared" ca="1" si="207"/>
        <v>0</v>
      </c>
      <c r="P1024" s="34">
        <f t="shared" ca="1" si="208"/>
        <v>0</v>
      </c>
      <c r="Q1024" s="34">
        <f t="shared" ca="1" si="209"/>
        <v>0</v>
      </c>
      <c r="R1024" s="17">
        <f t="shared" ca="1" si="211"/>
        <v>3.8947859791571217E-3</v>
      </c>
    </row>
    <row r="1025" spans="3:18" x14ac:dyDescent="0.2">
      <c r="C1025" s="120"/>
      <c r="D1025" s="121">
        <f t="shared" si="199"/>
        <v>0</v>
      </c>
      <c r="E1025" s="121">
        <f t="shared" si="199"/>
        <v>0</v>
      </c>
      <c r="F1025" s="34">
        <f t="shared" si="200"/>
        <v>0</v>
      </c>
      <c r="G1025" s="34">
        <f t="shared" si="200"/>
        <v>0</v>
      </c>
      <c r="H1025" s="34">
        <f t="shared" si="201"/>
        <v>0</v>
      </c>
      <c r="I1025" s="34">
        <f t="shared" si="202"/>
        <v>0</v>
      </c>
      <c r="J1025" s="34">
        <f t="shared" si="203"/>
        <v>0</v>
      </c>
      <c r="K1025" s="34">
        <f t="shared" si="204"/>
        <v>0</v>
      </c>
      <c r="L1025" s="34">
        <f t="shared" si="205"/>
        <v>0</v>
      </c>
      <c r="M1025" s="34">
        <f t="shared" ca="1" si="210"/>
        <v>-3.8947859791571217E-3</v>
      </c>
      <c r="N1025" s="34">
        <f t="shared" ca="1" si="206"/>
        <v>0</v>
      </c>
      <c r="O1025" s="122">
        <f t="shared" ca="1" si="207"/>
        <v>0</v>
      </c>
      <c r="P1025" s="34">
        <f t="shared" ca="1" si="208"/>
        <v>0</v>
      </c>
      <c r="Q1025" s="34">
        <f t="shared" ca="1" si="209"/>
        <v>0</v>
      </c>
      <c r="R1025" s="17">
        <f t="shared" ca="1" si="211"/>
        <v>3.8947859791571217E-3</v>
      </c>
    </row>
    <row r="1026" spans="3:18" x14ac:dyDescent="0.2">
      <c r="C1026" s="120"/>
      <c r="D1026" s="121">
        <f t="shared" si="199"/>
        <v>0</v>
      </c>
      <c r="E1026" s="121">
        <f t="shared" si="199"/>
        <v>0</v>
      </c>
      <c r="F1026" s="34">
        <f t="shared" si="200"/>
        <v>0</v>
      </c>
      <c r="G1026" s="34">
        <f t="shared" si="200"/>
        <v>0</v>
      </c>
      <c r="H1026" s="34">
        <f t="shared" si="201"/>
        <v>0</v>
      </c>
      <c r="I1026" s="34">
        <f t="shared" si="202"/>
        <v>0</v>
      </c>
      <c r="J1026" s="34">
        <f t="shared" si="203"/>
        <v>0</v>
      </c>
      <c r="K1026" s="34">
        <f t="shared" si="204"/>
        <v>0</v>
      </c>
      <c r="L1026" s="34">
        <f t="shared" si="205"/>
        <v>0</v>
      </c>
      <c r="M1026" s="34">
        <f t="shared" ca="1" si="210"/>
        <v>-3.8947859791571217E-3</v>
      </c>
      <c r="N1026" s="34">
        <f t="shared" ca="1" si="206"/>
        <v>0</v>
      </c>
      <c r="O1026" s="122">
        <f t="shared" ca="1" si="207"/>
        <v>0</v>
      </c>
      <c r="P1026" s="34">
        <f t="shared" ca="1" si="208"/>
        <v>0</v>
      </c>
      <c r="Q1026" s="34">
        <f t="shared" ca="1" si="209"/>
        <v>0</v>
      </c>
      <c r="R1026" s="17">
        <f t="shared" ca="1" si="211"/>
        <v>3.8947859791571217E-3</v>
      </c>
    </row>
    <row r="1027" spans="3:18" x14ac:dyDescent="0.2">
      <c r="C1027" s="120"/>
      <c r="D1027" s="121">
        <f t="shared" si="199"/>
        <v>0</v>
      </c>
      <c r="E1027" s="121">
        <f t="shared" si="199"/>
        <v>0</v>
      </c>
      <c r="F1027" s="34">
        <f t="shared" si="200"/>
        <v>0</v>
      </c>
      <c r="G1027" s="34">
        <f t="shared" si="200"/>
        <v>0</v>
      </c>
      <c r="H1027" s="34">
        <f t="shared" si="201"/>
        <v>0</v>
      </c>
      <c r="I1027" s="34">
        <f t="shared" si="202"/>
        <v>0</v>
      </c>
      <c r="J1027" s="34">
        <f t="shared" si="203"/>
        <v>0</v>
      </c>
      <c r="K1027" s="34">
        <f t="shared" si="204"/>
        <v>0</v>
      </c>
      <c r="L1027" s="34">
        <f t="shared" si="205"/>
        <v>0</v>
      </c>
      <c r="M1027" s="34">
        <f t="shared" ca="1" si="210"/>
        <v>-3.8947859791571217E-3</v>
      </c>
      <c r="N1027" s="34">
        <f t="shared" ca="1" si="206"/>
        <v>0</v>
      </c>
      <c r="O1027" s="122">
        <f t="shared" ca="1" si="207"/>
        <v>0</v>
      </c>
      <c r="P1027" s="34">
        <f t="shared" ca="1" si="208"/>
        <v>0</v>
      </c>
      <c r="Q1027" s="34">
        <f t="shared" ca="1" si="209"/>
        <v>0</v>
      </c>
      <c r="R1027" s="17">
        <f t="shared" ca="1" si="211"/>
        <v>3.8947859791571217E-3</v>
      </c>
    </row>
    <row r="1028" spans="3:18" x14ac:dyDescent="0.2">
      <c r="C1028" s="120"/>
      <c r="D1028" s="121">
        <f t="shared" si="199"/>
        <v>0</v>
      </c>
      <c r="E1028" s="121">
        <f t="shared" si="199"/>
        <v>0</v>
      </c>
      <c r="F1028" s="34">
        <f t="shared" si="200"/>
        <v>0</v>
      </c>
      <c r="G1028" s="34">
        <f t="shared" si="200"/>
        <v>0</v>
      </c>
      <c r="H1028" s="34">
        <f t="shared" si="201"/>
        <v>0</v>
      </c>
      <c r="I1028" s="34">
        <f t="shared" si="202"/>
        <v>0</v>
      </c>
      <c r="J1028" s="34">
        <f t="shared" si="203"/>
        <v>0</v>
      </c>
      <c r="K1028" s="34">
        <f t="shared" si="204"/>
        <v>0</v>
      </c>
      <c r="L1028" s="34">
        <f t="shared" si="205"/>
        <v>0</v>
      </c>
      <c r="M1028" s="34">
        <f t="shared" ca="1" si="210"/>
        <v>-3.8947859791571217E-3</v>
      </c>
      <c r="N1028" s="34">
        <f t="shared" ca="1" si="206"/>
        <v>0</v>
      </c>
      <c r="O1028" s="122">
        <f t="shared" ca="1" si="207"/>
        <v>0</v>
      </c>
      <c r="P1028" s="34">
        <f t="shared" ca="1" si="208"/>
        <v>0</v>
      </c>
      <c r="Q1028" s="34">
        <f t="shared" ca="1" si="209"/>
        <v>0</v>
      </c>
      <c r="R1028" s="17">
        <f t="shared" ca="1" si="211"/>
        <v>3.8947859791571217E-3</v>
      </c>
    </row>
    <row r="1029" spans="3:18" x14ac:dyDescent="0.2">
      <c r="C1029" s="120"/>
      <c r="D1029" s="121">
        <f t="shared" si="199"/>
        <v>0</v>
      </c>
      <c r="E1029" s="121">
        <f t="shared" si="199"/>
        <v>0</v>
      </c>
      <c r="F1029" s="34">
        <f t="shared" si="200"/>
        <v>0</v>
      </c>
      <c r="G1029" s="34">
        <f t="shared" si="200"/>
        <v>0</v>
      </c>
      <c r="H1029" s="34">
        <f t="shared" si="201"/>
        <v>0</v>
      </c>
      <c r="I1029" s="34">
        <f t="shared" si="202"/>
        <v>0</v>
      </c>
      <c r="J1029" s="34">
        <f t="shared" si="203"/>
        <v>0</v>
      </c>
      <c r="K1029" s="34">
        <f t="shared" si="204"/>
        <v>0</v>
      </c>
      <c r="L1029" s="34">
        <f t="shared" si="205"/>
        <v>0</v>
      </c>
      <c r="M1029" s="34">
        <f t="shared" ca="1" si="210"/>
        <v>-3.8947859791571217E-3</v>
      </c>
      <c r="N1029" s="34">
        <f t="shared" ca="1" si="206"/>
        <v>0</v>
      </c>
      <c r="O1029" s="122">
        <f t="shared" ca="1" si="207"/>
        <v>0</v>
      </c>
      <c r="P1029" s="34">
        <f t="shared" ca="1" si="208"/>
        <v>0</v>
      </c>
      <c r="Q1029" s="34">
        <f t="shared" ca="1" si="209"/>
        <v>0</v>
      </c>
      <c r="R1029" s="17">
        <f t="shared" ca="1" si="211"/>
        <v>3.8947859791571217E-3</v>
      </c>
    </row>
    <row r="1030" spans="3:18" x14ac:dyDescent="0.2">
      <c r="C1030" s="120"/>
      <c r="D1030" s="121">
        <f t="shared" si="199"/>
        <v>0</v>
      </c>
      <c r="E1030" s="121">
        <f t="shared" si="199"/>
        <v>0</v>
      </c>
      <c r="F1030" s="34">
        <f t="shared" si="200"/>
        <v>0</v>
      </c>
      <c r="G1030" s="34">
        <f t="shared" si="200"/>
        <v>0</v>
      </c>
      <c r="H1030" s="34">
        <f t="shared" si="201"/>
        <v>0</v>
      </c>
      <c r="I1030" s="34">
        <f t="shared" si="202"/>
        <v>0</v>
      </c>
      <c r="J1030" s="34">
        <f t="shared" si="203"/>
        <v>0</v>
      </c>
      <c r="K1030" s="34">
        <f t="shared" si="204"/>
        <v>0</v>
      </c>
      <c r="L1030" s="34">
        <f t="shared" si="205"/>
        <v>0</v>
      </c>
      <c r="M1030" s="34">
        <f t="shared" ca="1" si="210"/>
        <v>-3.8947859791571217E-3</v>
      </c>
      <c r="N1030" s="34">
        <f t="shared" ca="1" si="206"/>
        <v>0</v>
      </c>
      <c r="O1030" s="122">
        <f t="shared" ca="1" si="207"/>
        <v>0</v>
      </c>
      <c r="P1030" s="34">
        <f t="shared" ca="1" si="208"/>
        <v>0</v>
      </c>
      <c r="Q1030" s="34">
        <f t="shared" ca="1" si="209"/>
        <v>0</v>
      </c>
      <c r="R1030" s="17">
        <f t="shared" ca="1" si="211"/>
        <v>3.8947859791571217E-3</v>
      </c>
    </row>
    <row r="1031" spans="3:18" x14ac:dyDescent="0.2">
      <c r="C1031" s="120"/>
      <c r="D1031" s="121">
        <f t="shared" si="199"/>
        <v>0</v>
      </c>
      <c r="E1031" s="121">
        <f t="shared" si="199"/>
        <v>0</v>
      </c>
      <c r="F1031" s="34">
        <f t="shared" si="200"/>
        <v>0</v>
      </c>
      <c r="G1031" s="34">
        <f t="shared" si="200"/>
        <v>0</v>
      </c>
      <c r="H1031" s="34">
        <f t="shared" si="201"/>
        <v>0</v>
      </c>
      <c r="I1031" s="34">
        <f t="shared" si="202"/>
        <v>0</v>
      </c>
      <c r="J1031" s="34">
        <f t="shared" si="203"/>
        <v>0</v>
      </c>
      <c r="K1031" s="34">
        <f t="shared" si="204"/>
        <v>0</v>
      </c>
      <c r="L1031" s="34">
        <f t="shared" si="205"/>
        <v>0</v>
      </c>
      <c r="M1031" s="34">
        <f t="shared" ca="1" si="210"/>
        <v>-3.8947859791571217E-3</v>
      </c>
      <c r="N1031" s="34">
        <f t="shared" ca="1" si="206"/>
        <v>0</v>
      </c>
      <c r="O1031" s="122">
        <f t="shared" ca="1" si="207"/>
        <v>0</v>
      </c>
      <c r="P1031" s="34">
        <f t="shared" ca="1" si="208"/>
        <v>0</v>
      </c>
      <c r="Q1031" s="34">
        <f t="shared" ca="1" si="209"/>
        <v>0</v>
      </c>
      <c r="R1031" s="17">
        <f t="shared" ca="1" si="211"/>
        <v>3.8947859791571217E-3</v>
      </c>
    </row>
    <row r="1032" spans="3:18" x14ac:dyDescent="0.2">
      <c r="C1032" s="120"/>
      <c r="D1032" s="121">
        <f t="shared" si="199"/>
        <v>0</v>
      </c>
      <c r="E1032" s="121">
        <f t="shared" si="199"/>
        <v>0</v>
      </c>
      <c r="F1032" s="34">
        <f t="shared" si="200"/>
        <v>0</v>
      </c>
      <c r="G1032" s="34">
        <f t="shared" si="200"/>
        <v>0</v>
      </c>
      <c r="H1032" s="34">
        <f t="shared" si="201"/>
        <v>0</v>
      </c>
      <c r="I1032" s="34">
        <f t="shared" si="202"/>
        <v>0</v>
      </c>
      <c r="J1032" s="34">
        <f t="shared" si="203"/>
        <v>0</v>
      </c>
      <c r="K1032" s="34">
        <f t="shared" si="204"/>
        <v>0</v>
      </c>
      <c r="L1032" s="34">
        <f t="shared" si="205"/>
        <v>0</v>
      </c>
      <c r="M1032" s="34">
        <f t="shared" ca="1" si="210"/>
        <v>-3.8947859791571217E-3</v>
      </c>
      <c r="N1032" s="34">
        <f t="shared" ca="1" si="206"/>
        <v>0</v>
      </c>
      <c r="O1032" s="122">
        <f t="shared" ca="1" si="207"/>
        <v>0</v>
      </c>
      <c r="P1032" s="34">
        <f t="shared" ca="1" si="208"/>
        <v>0</v>
      </c>
      <c r="Q1032" s="34">
        <f t="shared" ca="1" si="209"/>
        <v>0</v>
      </c>
      <c r="R1032" s="17">
        <f t="shared" ca="1" si="211"/>
        <v>3.8947859791571217E-3</v>
      </c>
    </row>
    <row r="1033" spans="3:18" x14ac:dyDescent="0.2">
      <c r="C1033" s="120"/>
      <c r="D1033" s="121">
        <f t="shared" si="199"/>
        <v>0</v>
      </c>
      <c r="E1033" s="121">
        <f t="shared" si="199"/>
        <v>0</v>
      </c>
      <c r="F1033" s="34">
        <f t="shared" si="200"/>
        <v>0</v>
      </c>
      <c r="G1033" s="34">
        <f t="shared" si="200"/>
        <v>0</v>
      </c>
      <c r="H1033" s="34">
        <f t="shared" si="201"/>
        <v>0</v>
      </c>
      <c r="I1033" s="34">
        <f t="shared" si="202"/>
        <v>0</v>
      </c>
      <c r="J1033" s="34">
        <f t="shared" si="203"/>
        <v>0</v>
      </c>
      <c r="K1033" s="34">
        <f t="shared" si="204"/>
        <v>0</v>
      </c>
      <c r="L1033" s="34">
        <f t="shared" si="205"/>
        <v>0</v>
      </c>
      <c r="M1033" s="34">
        <f t="shared" ca="1" si="210"/>
        <v>-3.8947859791571217E-3</v>
      </c>
      <c r="N1033" s="34">
        <f t="shared" ca="1" si="206"/>
        <v>0</v>
      </c>
      <c r="O1033" s="122">
        <f t="shared" ca="1" si="207"/>
        <v>0</v>
      </c>
      <c r="P1033" s="34">
        <f t="shared" ca="1" si="208"/>
        <v>0</v>
      </c>
      <c r="Q1033" s="34">
        <f t="shared" ca="1" si="209"/>
        <v>0</v>
      </c>
      <c r="R1033" s="17">
        <f t="shared" ca="1" si="211"/>
        <v>3.8947859791571217E-3</v>
      </c>
    </row>
    <row r="1034" spans="3:18" x14ac:dyDescent="0.2">
      <c r="C1034" s="120"/>
      <c r="D1034" s="121">
        <f t="shared" si="199"/>
        <v>0</v>
      </c>
      <c r="E1034" s="121">
        <f t="shared" si="199"/>
        <v>0</v>
      </c>
      <c r="F1034" s="34">
        <f t="shared" si="200"/>
        <v>0</v>
      </c>
      <c r="G1034" s="34">
        <f t="shared" si="200"/>
        <v>0</v>
      </c>
      <c r="H1034" s="34">
        <f t="shared" si="201"/>
        <v>0</v>
      </c>
      <c r="I1034" s="34">
        <f t="shared" si="202"/>
        <v>0</v>
      </c>
      <c r="J1034" s="34">
        <f t="shared" si="203"/>
        <v>0</v>
      </c>
      <c r="K1034" s="34">
        <f t="shared" si="204"/>
        <v>0</v>
      </c>
      <c r="L1034" s="34">
        <f t="shared" si="205"/>
        <v>0</v>
      </c>
      <c r="M1034" s="34">
        <f t="shared" ca="1" si="210"/>
        <v>-3.8947859791571217E-3</v>
      </c>
      <c r="N1034" s="34">
        <f t="shared" ca="1" si="206"/>
        <v>0</v>
      </c>
      <c r="O1034" s="122">
        <f t="shared" ca="1" si="207"/>
        <v>0</v>
      </c>
      <c r="P1034" s="34">
        <f t="shared" ca="1" si="208"/>
        <v>0</v>
      </c>
      <c r="Q1034" s="34">
        <f t="shared" ca="1" si="209"/>
        <v>0</v>
      </c>
      <c r="R1034" s="17">
        <f t="shared" ca="1" si="211"/>
        <v>3.8947859791571217E-3</v>
      </c>
    </row>
    <row r="1035" spans="3:18" x14ac:dyDescent="0.2">
      <c r="C1035" s="120"/>
      <c r="D1035" s="121">
        <f t="shared" si="199"/>
        <v>0</v>
      </c>
      <c r="E1035" s="121">
        <f t="shared" si="199"/>
        <v>0</v>
      </c>
      <c r="F1035" s="34">
        <f t="shared" si="200"/>
        <v>0</v>
      </c>
      <c r="G1035" s="34">
        <f t="shared" si="200"/>
        <v>0</v>
      </c>
      <c r="H1035" s="34">
        <f t="shared" si="201"/>
        <v>0</v>
      </c>
      <c r="I1035" s="34">
        <f t="shared" si="202"/>
        <v>0</v>
      </c>
      <c r="J1035" s="34">
        <f t="shared" si="203"/>
        <v>0</v>
      </c>
      <c r="K1035" s="34">
        <f t="shared" si="204"/>
        <v>0</v>
      </c>
      <c r="L1035" s="34">
        <f t="shared" si="205"/>
        <v>0</v>
      </c>
      <c r="M1035" s="34">
        <f t="shared" ca="1" si="210"/>
        <v>-3.8947859791571217E-3</v>
      </c>
      <c r="N1035" s="34">
        <f t="shared" ca="1" si="206"/>
        <v>0</v>
      </c>
      <c r="O1035" s="122">
        <f t="shared" ca="1" si="207"/>
        <v>0</v>
      </c>
      <c r="P1035" s="34">
        <f t="shared" ca="1" si="208"/>
        <v>0</v>
      </c>
      <c r="Q1035" s="34">
        <f t="shared" ca="1" si="209"/>
        <v>0</v>
      </c>
      <c r="R1035" s="17">
        <f t="shared" ca="1" si="211"/>
        <v>3.8947859791571217E-3</v>
      </c>
    </row>
    <row r="1036" spans="3:18" x14ac:dyDescent="0.2">
      <c r="C1036" s="120"/>
      <c r="D1036" s="121">
        <f t="shared" si="199"/>
        <v>0</v>
      </c>
      <c r="E1036" s="121">
        <f t="shared" si="199"/>
        <v>0</v>
      </c>
      <c r="F1036" s="34">
        <f t="shared" si="200"/>
        <v>0</v>
      </c>
      <c r="G1036" s="34">
        <f t="shared" si="200"/>
        <v>0</v>
      </c>
      <c r="H1036" s="34">
        <f t="shared" si="201"/>
        <v>0</v>
      </c>
      <c r="I1036" s="34">
        <f t="shared" si="202"/>
        <v>0</v>
      </c>
      <c r="J1036" s="34">
        <f t="shared" si="203"/>
        <v>0</v>
      </c>
      <c r="K1036" s="34">
        <f t="shared" si="204"/>
        <v>0</v>
      </c>
      <c r="L1036" s="34">
        <f t="shared" si="205"/>
        <v>0</v>
      </c>
      <c r="M1036" s="34">
        <f t="shared" ca="1" si="210"/>
        <v>-3.8947859791571217E-3</v>
      </c>
      <c r="N1036" s="34">
        <f t="shared" ca="1" si="206"/>
        <v>0</v>
      </c>
      <c r="O1036" s="122">
        <f t="shared" ca="1" si="207"/>
        <v>0</v>
      </c>
      <c r="P1036" s="34">
        <f t="shared" ca="1" si="208"/>
        <v>0</v>
      </c>
      <c r="Q1036" s="34">
        <f t="shared" ca="1" si="209"/>
        <v>0</v>
      </c>
      <c r="R1036" s="17">
        <f t="shared" ca="1" si="211"/>
        <v>3.8947859791571217E-3</v>
      </c>
    </row>
    <row r="1037" spans="3:18" x14ac:dyDescent="0.2">
      <c r="C1037" s="120"/>
      <c r="D1037" s="121">
        <f t="shared" si="199"/>
        <v>0</v>
      </c>
      <c r="E1037" s="121">
        <f t="shared" si="199"/>
        <v>0</v>
      </c>
      <c r="F1037" s="34">
        <f t="shared" si="200"/>
        <v>0</v>
      </c>
      <c r="G1037" s="34">
        <f t="shared" si="200"/>
        <v>0</v>
      </c>
      <c r="H1037" s="34">
        <f t="shared" si="201"/>
        <v>0</v>
      </c>
      <c r="I1037" s="34">
        <f t="shared" si="202"/>
        <v>0</v>
      </c>
      <c r="J1037" s="34">
        <f t="shared" si="203"/>
        <v>0</v>
      </c>
      <c r="K1037" s="34">
        <f t="shared" si="204"/>
        <v>0</v>
      </c>
      <c r="L1037" s="34">
        <f t="shared" si="205"/>
        <v>0</v>
      </c>
      <c r="M1037" s="34">
        <f t="shared" ca="1" si="210"/>
        <v>-3.8947859791571217E-3</v>
      </c>
      <c r="N1037" s="34">
        <f t="shared" ca="1" si="206"/>
        <v>0</v>
      </c>
      <c r="O1037" s="122">
        <f t="shared" ca="1" si="207"/>
        <v>0</v>
      </c>
      <c r="P1037" s="34">
        <f t="shared" ca="1" si="208"/>
        <v>0</v>
      </c>
      <c r="Q1037" s="34">
        <f t="shared" ca="1" si="209"/>
        <v>0</v>
      </c>
      <c r="R1037" s="17">
        <f t="shared" ca="1" si="211"/>
        <v>3.8947859791571217E-3</v>
      </c>
    </row>
    <row r="1038" spans="3:18" x14ac:dyDescent="0.2">
      <c r="C1038" s="120"/>
      <c r="D1038" s="121">
        <f t="shared" ref="D1038:E1101" si="212">A1038/A$18</f>
        <v>0</v>
      </c>
      <c r="E1038" s="121">
        <f t="shared" si="212"/>
        <v>0</v>
      </c>
      <c r="F1038" s="34">
        <f t="shared" ref="F1038:G1101" si="213">$C1038*D1038</f>
        <v>0</v>
      </c>
      <c r="G1038" s="34">
        <f t="shared" si="213"/>
        <v>0</v>
      </c>
      <c r="H1038" s="34">
        <f t="shared" si="201"/>
        <v>0</v>
      </c>
      <c r="I1038" s="34">
        <f t="shared" si="202"/>
        <v>0</v>
      </c>
      <c r="J1038" s="34">
        <f t="shared" si="203"/>
        <v>0</v>
      </c>
      <c r="K1038" s="34">
        <f t="shared" si="204"/>
        <v>0</v>
      </c>
      <c r="L1038" s="34">
        <f t="shared" si="205"/>
        <v>0</v>
      </c>
      <c r="M1038" s="34">
        <f t="shared" ca="1" si="210"/>
        <v>-3.8947859791571217E-3</v>
      </c>
      <c r="N1038" s="34">
        <f t="shared" ca="1" si="206"/>
        <v>0</v>
      </c>
      <c r="O1038" s="122">
        <f t="shared" ca="1" si="207"/>
        <v>0</v>
      </c>
      <c r="P1038" s="34">
        <f t="shared" ca="1" si="208"/>
        <v>0</v>
      </c>
      <c r="Q1038" s="34">
        <f t="shared" ca="1" si="209"/>
        <v>0</v>
      </c>
      <c r="R1038" s="17">
        <f t="shared" ca="1" si="211"/>
        <v>3.8947859791571217E-3</v>
      </c>
    </row>
    <row r="1039" spans="3:18" x14ac:dyDescent="0.2">
      <c r="C1039" s="120"/>
      <c r="D1039" s="121">
        <f t="shared" si="212"/>
        <v>0</v>
      </c>
      <c r="E1039" s="121">
        <f t="shared" si="212"/>
        <v>0</v>
      </c>
      <c r="F1039" s="34">
        <f t="shared" si="213"/>
        <v>0</v>
      </c>
      <c r="G1039" s="34">
        <f t="shared" si="213"/>
        <v>0</v>
      </c>
      <c r="H1039" s="34">
        <f t="shared" ref="H1039:H1102" si="214">C1039*D1039*D1039</f>
        <v>0</v>
      </c>
      <c r="I1039" s="34">
        <f t="shared" ref="I1039:I1102" si="215">C1039*D1039*D1039*D1039</f>
        <v>0</v>
      </c>
      <c r="J1039" s="34">
        <f t="shared" ref="J1039:J1102" si="216">C1039*D1039*D1039*D1039*D1039</f>
        <v>0</v>
      </c>
      <c r="K1039" s="34">
        <f t="shared" ref="K1039:K1102" si="217">C1039*E1039*D1039</f>
        <v>0</v>
      </c>
      <c r="L1039" s="34">
        <f t="shared" ref="L1039:L1102" si="218">C1039*E1039*D1039*D1039</f>
        <v>0</v>
      </c>
      <c r="M1039" s="34">
        <f t="shared" ca="1" si="210"/>
        <v>-3.8947859791571217E-3</v>
      </c>
      <c r="N1039" s="34">
        <f t="shared" ref="N1039:N1102" ca="1" si="219">C1039*(M1039-E1039)^2</f>
        <v>0</v>
      </c>
      <c r="O1039" s="122">
        <f t="shared" ref="O1039:O1102" ca="1" si="220">(C1039*O$1-O$2*F1039+O$3*H1039)^2</f>
        <v>0</v>
      </c>
      <c r="P1039" s="34">
        <f t="shared" ref="P1039:P1102" ca="1" si="221">(-C1039*O$2+O$4*F1039-O$5*H1039)^2</f>
        <v>0</v>
      </c>
      <c r="Q1039" s="34">
        <f t="shared" ref="Q1039:Q1102" ca="1" si="222">+(C1039*O$3-F1039*O$5+H1039*O$6)^2</f>
        <v>0</v>
      </c>
      <c r="R1039" s="17">
        <f t="shared" ca="1" si="211"/>
        <v>3.8947859791571217E-3</v>
      </c>
    </row>
    <row r="1040" spans="3:18" x14ac:dyDescent="0.2">
      <c r="C1040" s="120"/>
      <c r="D1040" s="121">
        <f t="shared" si="212"/>
        <v>0</v>
      </c>
      <c r="E1040" s="121">
        <f t="shared" si="212"/>
        <v>0</v>
      </c>
      <c r="F1040" s="34">
        <f t="shared" si="213"/>
        <v>0</v>
      </c>
      <c r="G1040" s="34">
        <f t="shared" si="213"/>
        <v>0</v>
      </c>
      <c r="H1040" s="34">
        <f t="shared" si="214"/>
        <v>0</v>
      </c>
      <c r="I1040" s="34">
        <f t="shared" si="215"/>
        <v>0</v>
      </c>
      <c r="J1040" s="34">
        <f t="shared" si="216"/>
        <v>0</v>
      </c>
      <c r="K1040" s="34">
        <f t="shared" si="217"/>
        <v>0</v>
      </c>
      <c r="L1040" s="34">
        <f t="shared" si="218"/>
        <v>0</v>
      </c>
      <c r="M1040" s="34">
        <f t="shared" ca="1" si="210"/>
        <v>-3.8947859791571217E-3</v>
      </c>
      <c r="N1040" s="34">
        <f t="shared" ca="1" si="219"/>
        <v>0</v>
      </c>
      <c r="O1040" s="122">
        <f t="shared" ca="1" si="220"/>
        <v>0</v>
      </c>
      <c r="P1040" s="34">
        <f t="shared" ca="1" si="221"/>
        <v>0</v>
      </c>
      <c r="Q1040" s="34">
        <f t="shared" ca="1" si="222"/>
        <v>0</v>
      </c>
      <c r="R1040" s="17">
        <f t="shared" ca="1" si="211"/>
        <v>3.8947859791571217E-3</v>
      </c>
    </row>
    <row r="1041" spans="3:18" x14ac:dyDescent="0.2">
      <c r="C1041" s="120"/>
      <c r="D1041" s="121">
        <f t="shared" si="212"/>
        <v>0</v>
      </c>
      <c r="E1041" s="121">
        <f t="shared" si="212"/>
        <v>0</v>
      </c>
      <c r="F1041" s="34">
        <f t="shared" si="213"/>
        <v>0</v>
      </c>
      <c r="G1041" s="34">
        <f t="shared" si="213"/>
        <v>0</v>
      </c>
      <c r="H1041" s="34">
        <f t="shared" si="214"/>
        <v>0</v>
      </c>
      <c r="I1041" s="34">
        <f t="shared" si="215"/>
        <v>0</v>
      </c>
      <c r="J1041" s="34">
        <f t="shared" si="216"/>
        <v>0</v>
      </c>
      <c r="K1041" s="34">
        <f t="shared" si="217"/>
        <v>0</v>
      </c>
      <c r="L1041" s="34">
        <f t="shared" si="218"/>
        <v>0</v>
      </c>
      <c r="M1041" s="34">
        <f t="shared" ca="1" si="210"/>
        <v>-3.8947859791571217E-3</v>
      </c>
      <c r="N1041" s="34">
        <f t="shared" ca="1" si="219"/>
        <v>0</v>
      </c>
      <c r="O1041" s="122">
        <f t="shared" ca="1" si="220"/>
        <v>0</v>
      </c>
      <c r="P1041" s="34">
        <f t="shared" ca="1" si="221"/>
        <v>0</v>
      </c>
      <c r="Q1041" s="34">
        <f t="shared" ca="1" si="222"/>
        <v>0</v>
      </c>
      <c r="R1041" s="17">
        <f t="shared" ca="1" si="211"/>
        <v>3.8947859791571217E-3</v>
      </c>
    </row>
    <row r="1042" spans="3:18" x14ac:dyDescent="0.2">
      <c r="C1042" s="120"/>
      <c r="D1042" s="121">
        <f t="shared" si="212"/>
        <v>0</v>
      </c>
      <c r="E1042" s="121">
        <f t="shared" si="212"/>
        <v>0</v>
      </c>
      <c r="F1042" s="34">
        <f t="shared" si="213"/>
        <v>0</v>
      </c>
      <c r="G1042" s="34">
        <f t="shared" si="213"/>
        <v>0</v>
      </c>
      <c r="H1042" s="34">
        <f t="shared" si="214"/>
        <v>0</v>
      </c>
      <c r="I1042" s="34">
        <f t="shared" si="215"/>
        <v>0</v>
      </c>
      <c r="J1042" s="34">
        <f t="shared" si="216"/>
        <v>0</v>
      </c>
      <c r="K1042" s="34">
        <f t="shared" si="217"/>
        <v>0</v>
      </c>
      <c r="L1042" s="34">
        <f t="shared" si="218"/>
        <v>0</v>
      </c>
      <c r="M1042" s="34">
        <f t="shared" ca="1" si="210"/>
        <v>-3.8947859791571217E-3</v>
      </c>
      <c r="N1042" s="34">
        <f t="shared" ca="1" si="219"/>
        <v>0</v>
      </c>
      <c r="O1042" s="122">
        <f t="shared" ca="1" si="220"/>
        <v>0</v>
      </c>
      <c r="P1042" s="34">
        <f t="shared" ca="1" si="221"/>
        <v>0</v>
      </c>
      <c r="Q1042" s="34">
        <f t="shared" ca="1" si="222"/>
        <v>0</v>
      </c>
      <c r="R1042" s="17">
        <f t="shared" ca="1" si="211"/>
        <v>3.8947859791571217E-3</v>
      </c>
    </row>
    <row r="1043" spans="3:18" x14ac:dyDescent="0.2">
      <c r="C1043" s="120"/>
      <c r="D1043" s="121">
        <f t="shared" si="212"/>
        <v>0</v>
      </c>
      <c r="E1043" s="121">
        <f t="shared" si="212"/>
        <v>0</v>
      </c>
      <c r="F1043" s="34">
        <f t="shared" si="213"/>
        <v>0</v>
      </c>
      <c r="G1043" s="34">
        <f t="shared" si="213"/>
        <v>0</v>
      </c>
      <c r="H1043" s="34">
        <f t="shared" si="214"/>
        <v>0</v>
      </c>
      <c r="I1043" s="34">
        <f t="shared" si="215"/>
        <v>0</v>
      </c>
      <c r="J1043" s="34">
        <f t="shared" si="216"/>
        <v>0</v>
      </c>
      <c r="K1043" s="34">
        <f t="shared" si="217"/>
        <v>0</v>
      </c>
      <c r="L1043" s="34">
        <f t="shared" si="218"/>
        <v>0</v>
      </c>
      <c r="M1043" s="34">
        <f t="shared" ca="1" si="210"/>
        <v>-3.8947859791571217E-3</v>
      </c>
      <c r="N1043" s="34">
        <f t="shared" ca="1" si="219"/>
        <v>0</v>
      </c>
      <c r="O1043" s="122">
        <f t="shared" ca="1" si="220"/>
        <v>0</v>
      </c>
      <c r="P1043" s="34">
        <f t="shared" ca="1" si="221"/>
        <v>0</v>
      </c>
      <c r="Q1043" s="34">
        <f t="shared" ca="1" si="222"/>
        <v>0</v>
      </c>
      <c r="R1043" s="17">
        <f t="shared" ca="1" si="211"/>
        <v>3.8947859791571217E-3</v>
      </c>
    </row>
    <row r="1044" spans="3:18" x14ac:dyDescent="0.2">
      <c r="C1044" s="120"/>
      <c r="D1044" s="121">
        <f t="shared" si="212"/>
        <v>0</v>
      </c>
      <c r="E1044" s="121">
        <f t="shared" si="212"/>
        <v>0</v>
      </c>
      <c r="F1044" s="34">
        <f t="shared" si="213"/>
        <v>0</v>
      </c>
      <c r="G1044" s="34">
        <f t="shared" si="213"/>
        <v>0</v>
      </c>
      <c r="H1044" s="34">
        <f t="shared" si="214"/>
        <v>0</v>
      </c>
      <c r="I1044" s="34">
        <f t="shared" si="215"/>
        <v>0</v>
      </c>
      <c r="J1044" s="34">
        <f t="shared" si="216"/>
        <v>0</v>
      </c>
      <c r="K1044" s="34">
        <f t="shared" si="217"/>
        <v>0</v>
      </c>
      <c r="L1044" s="34">
        <f t="shared" si="218"/>
        <v>0</v>
      </c>
      <c r="M1044" s="34">
        <f t="shared" ref="M1044:M1107" ca="1" si="223">+E$4+E$5*D1044+E$6*D1044^2</f>
        <v>-3.8947859791571217E-3</v>
      </c>
      <c r="N1044" s="34">
        <f t="shared" ca="1" si="219"/>
        <v>0</v>
      </c>
      <c r="O1044" s="122">
        <f t="shared" ca="1" si="220"/>
        <v>0</v>
      </c>
      <c r="P1044" s="34">
        <f t="shared" ca="1" si="221"/>
        <v>0</v>
      </c>
      <c r="Q1044" s="34">
        <f t="shared" ca="1" si="222"/>
        <v>0</v>
      </c>
      <c r="R1044" s="17">
        <f t="shared" ref="R1044:R1107" ca="1" si="224">+E1044-M1044</f>
        <v>3.8947859791571217E-3</v>
      </c>
    </row>
    <row r="1045" spans="3:18" x14ac:dyDescent="0.2">
      <c r="C1045" s="120"/>
      <c r="D1045" s="121">
        <f t="shared" si="212"/>
        <v>0</v>
      </c>
      <c r="E1045" s="121">
        <f t="shared" si="212"/>
        <v>0</v>
      </c>
      <c r="F1045" s="34">
        <f t="shared" si="213"/>
        <v>0</v>
      </c>
      <c r="G1045" s="34">
        <f t="shared" si="213"/>
        <v>0</v>
      </c>
      <c r="H1045" s="34">
        <f t="shared" si="214"/>
        <v>0</v>
      </c>
      <c r="I1045" s="34">
        <f t="shared" si="215"/>
        <v>0</v>
      </c>
      <c r="J1045" s="34">
        <f t="shared" si="216"/>
        <v>0</v>
      </c>
      <c r="K1045" s="34">
        <f t="shared" si="217"/>
        <v>0</v>
      </c>
      <c r="L1045" s="34">
        <f t="shared" si="218"/>
        <v>0</v>
      </c>
      <c r="M1045" s="34">
        <f t="shared" ca="1" si="223"/>
        <v>-3.8947859791571217E-3</v>
      </c>
      <c r="N1045" s="34">
        <f t="shared" ca="1" si="219"/>
        <v>0</v>
      </c>
      <c r="O1045" s="122">
        <f t="shared" ca="1" si="220"/>
        <v>0</v>
      </c>
      <c r="P1045" s="34">
        <f t="shared" ca="1" si="221"/>
        <v>0</v>
      </c>
      <c r="Q1045" s="34">
        <f t="shared" ca="1" si="222"/>
        <v>0</v>
      </c>
      <c r="R1045" s="17">
        <f t="shared" ca="1" si="224"/>
        <v>3.8947859791571217E-3</v>
      </c>
    </row>
    <row r="1046" spans="3:18" x14ac:dyDescent="0.2">
      <c r="C1046" s="120"/>
      <c r="D1046" s="121">
        <f t="shared" si="212"/>
        <v>0</v>
      </c>
      <c r="E1046" s="121">
        <f t="shared" si="212"/>
        <v>0</v>
      </c>
      <c r="F1046" s="34">
        <f t="shared" si="213"/>
        <v>0</v>
      </c>
      <c r="G1046" s="34">
        <f t="shared" si="213"/>
        <v>0</v>
      </c>
      <c r="H1046" s="34">
        <f t="shared" si="214"/>
        <v>0</v>
      </c>
      <c r="I1046" s="34">
        <f t="shared" si="215"/>
        <v>0</v>
      </c>
      <c r="J1046" s="34">
        <f t="shared" si="216"/>
        <v>0</v>
      </c>
      <c r="K1046" s="34">
        <f t="shared" si="217"/>
        <v>0</v>
      </c>
      <c r="L1046" s="34">
        <f t="shared" si="218"/>
        <v>0</v>
      </c>
      <c r="M1046" s="34">
        <f t="shared" ca="1" si="223"/>
        <v>-3.8947859791571217E-3</v>
      </c>
      <c r="N1046" s="34">
        <f t="shared" ca="1" si="219"/>
        <v>0</v>
      </c>
      <c r="O1046" s="122">
        <f t="shared" ca="1" si="220"/>
        <v>0</v>
      </c>
      <c r="P1046" s="34">
        <f t="shared" ca="1" si="221"/>
        <v>0</v>
      </c>
      <c r="Q1046" s="34">
        <f t="shared" ca="1" si="222"/>
        <v>0</v>
      </c>
      <c r="R1046" s="17">
        <f t="shared" ca="1" si="224"/>
        <v>3.8947859791571217E-3</v>
      </c>
    </row>
    <row r="1047" spans="3:18" x14ac:dyDescent="0.2">
      <c r="C1047" s="120"/>
      <c r="D1047" s="121">
        <f t="shared" si="212"/>
        <v>0</v>
      </c>
      <c r="E1047" s="121">
        <f t="shared" si="212"/>
        <v>0</v>
      </c>
      <c r="F1047" s="34">
        <f t="shared" si="213"/>
        <v>0</v>
      </c>
      <c r="G1047" s="34">
        <f t="shared" si="213"/>
        <v>0</v>
      </c>
      <c r="H1047" s="34">
        <f t="shared" si="214"/>
        <v>0</v>
      </c>
      <c r="I1047" s="34">
        <f t="shared" si="215"/>
        <v>0</v>
      </c>
      <c r="J1047" s="34">
        <f t="shared" si="216"/>
        <v>0</v>
      </c>
      <c r="K1047" s="34">
        <f t="shared" si="217"/>
        <v>0</v>
      </c>
      <c r="L1047" s="34">
        <f t="shared" si="218"/>
        <v>0</v>
      </c>
      <c r="M1047" s="34">
        <f t="shared" ca="1" si="223"/>
        <v>-3.8947859791571217E-3</v>
      </c>
      <c r="N1047" s="34">
        <f t="shared" ca="1" si="219"/>
        <v>0</v>
      </c>
      <c r="O1047" s="122">
        <f t="shared" ca="1" si="220"/>
        <v>0</v>
      </c>
      <c r="P1047" s="34">
        <f t="shared" ca="1" si="221"/>
        <v>0</v>
      </c>
      <c r="Q1047" s="34">
        <f t="shared" ca="1" si="222"/>
        <v>0</v>
      </c>
      <c r="R1047" s="17">
        <f t="shared" ca="1" si="224"/>
        <v>3.8947859791571217E-3</v>
      </c>
    </row>
    <row r="1048" spans="3:18" x14ac:dyDescent="0.2">
      <c r="C1048" s="120"/>
      <c r="D1048" s="121">
        <f t="shared" si="212"/>
        <v>0</v>
      </c>
      <c r="E1048" s="121">
        <f t="shared" si="212"/>
        <v>0</v>
      </c>
      <c r="F1048" s="34">
        <f t="shared" si="213"/>
        <v>0</v>
      </c>
      <c r="G1048" s="34">
        <f t="shared" si="213"/>
        <v>0</v>
      </c>
      <c r="H1048" s="34">
        <f t="shared" si="214"/>
        <v>0</v>
      </c>
      <c r="I1048" s="34">
        <f t="shared" si="215"/>
        <v>0</v>
      </c>
      <c r="J1048" s="34">
        <f t="shared" si="216"/>
        <v>0</v>
      </c>
      <c r="K1048" s="34">
        <f t="shared" si="217"/>
        <v>0</v>
      </c>
      <c r="L1048" s="34">
        <f t="shared" si="218"/>
        <v>0</v>
      </c>
      <c r="M1048" s="34">
        <f t="shared" ca="1" si="223"/>
        <v>-3.8947859791571217E-3</v>
      </c>
      <c r="N1048" s="34">
        <f t="shared" ca="1" si="219"/>
        <v>0</v>
      </c>
      <c r="O1048" s="122">
        <f t="shared" ca="1" si="220"/>
        <v>0</v>
      </c>
      <c r="P1048" s="34">
        <f t="shared" ca="1" si="221"/>
        <v>0</v>
      </c>
      <c r="Q1048" s="34">
        <f t="shared" ca="1" si="222"/>
        <v>0</v>
      </c>
      <c r="R1048" s="17">
        <f t="shared" ca="1" si="224"/>
        <v>3.8947859791571217E-3</v>
      </c>
    </row>
    <row r="1049" spans="3:18" x14ac:dyDescent="0.2">
      <c r="C1049" s="120"/>
      <c r="D1049" s="121">
        <f t="shared" si="212"/>
        <v>0</v>
      </c>
      <c r="E1049" s="121">
        <f t="shared" si="212"/>
        <v>0</v>
      </c>
      <c r="F1049" s="34">
        <f t="shared" si="213"/>
        <v>0</v>
      </c>
      <c r="G1049" s="34">
        <f t="shared" si="213"/>
        <v>0</v>
      </c>
      <c r="H1049" s="34">
        <f t="shared" si="214"/>
        <v>0</v>
      </c>
      <c r="I1049" s="34">
        <f t="shared" si="215"/>
        <v>0</v>
      </c>
      <c r="J1049" s="34">
        <f t="shared" si="216"/>
        <v>0</v>
      </c>
      <c r="K1049" s="34">
        <f t="shared" si="217"/>
        <v>0</v>
      </c>
      <c r="L1049" s="34">
        <f t="shared" si="218"/>
        <v>0</v>
      </c>
      <c r="M1049" s="34">
        <f t="shared" ca="1" si="223"/>
        <v>-3.8947859791571217E-3</v>
      </c>
      <c r="N1049" s="34">
        <f t="shared" ca="1" si="219"/>
        <v>0</v>
      </c>
      <c r="O1049" s="122">
        <f t="shared" ca="1" si="220"/>
        <v>0</v>
      </c>
      <c r="P1049" s="34">
        <f t="shared" ca="1" si="221"/>
        <v>0</v>
      </c>
      <c r="Q1049" s="34">
        <f t="shared" ca="1" si="222"/>
        <v>0</v>
      </c>
      <c r="R1049" s="17">
        <f t="shared" ca="1" si="224"/>
        <v>3.8947859791571217E-3</v>
      </c>
    </row>
    <row r="1050" spans="3:18" x14ac:dyDescent="0.2">
      <c r="C1050" s="120"/>
      <c r="D1050" s="121">
        <f t="shared" si="212"/>
        <v>0</v>
      </c>
      <c r="E1050" s="121">
        <f t="shared" si="212"/>
        <v>0</v>
      </c>
      <c r="F1050" s="34">
        <f t="shared" si="213"/>
        <v>0</v>
      </c>
      <c r="G1050" s="34">
        <f t="shared" si="213"/>
        <v>0</v>
      </c>
      <c r="H1050" s="34">
        <f t="shared" si="214"/>
        <v>0</v>
      </c>
      <c r="I1050" s="34">
        <f t="shared" si="215"/>
        <v>0</v>
      </c>
      <c r="J1050" s="34">
        <f t="shared" si="216"/>
        <v>0</v>
      </c>
      <c r="K1050" s="34">
        <f t="shared" si="217"/>
        <v>0</v>
      </c>
      <c r="L1050" s="34">
        <f t="shared" si="218"/>
        <v>0</v>
      </c>
      <c r="M1050" s="34">
        <f t="shared" ca="1" si="223"/>
        <v>-3.8947859791571217E-3</v>
      </c>
      <c r="N1050" s="34">
        <f t="shared" ca="1" si="219"/>
        <v>0</v>
      </c>
      <c r="O1050" s="122">
        <f t="shared" ca="1" si="220"/>
        <v>0</v>
      </c>
      <c r="P1050" s="34">
        <f t="shared" ca="1" si="221"/>
        <v>0</v>
      </c>
      <c r="Q1050" s="34">
        <f t="shared" ca="1" si="222"/>
        <v>0</v>
      </c>
      <c r="R1050" s="17">
        <f t="shared" ca="1" si="224"/>
        <v>3.8947859791571217E-3</v>
      </c>
    </row>
    <row r="1051" spans="3:18" x14ac:dyDescent="0.2">
      <c r="C1051" s="120"/>
      <c r="D1051" s="121">
        <f t="shared" si="212"/>
        <v>0</v>
      </c>
      <c r="E1051" s="121">
        <f t="shared" si="212"/>
        <v>0</v>
      </c>
      <c r="F1051" s="34">
        <f t="shared" si="213"/>
        <v>0</v>
      </c>
      <c r="G1051" s="34">
        <f t="shared" si="213"/>
        <v>0</v>
      </c>
      <c r="H1051" s="34">
        <f t="shared" si="214"/>
        <v>0</v>
      </c>
      <c r="I1051" s="34">
        <f t="shared" si="215"/>
        <v>0</v>
      </c>
      <c r="J1051" s="34">
        <f t="shared" si="216"/>
        <v>0</v>
      </c>
      <c r="K1051" s="34">
        <f t="shared" si="217"/>
        <v>0</v>
      </c>
      <c r="L1051" s="34">
        <f t="shared" si="218"/>
        <v>0</v>
      </c>
      <c r="M1051" s="34">
        <f t="shared" ca="1" si="223"/>
        <v>-3.8947859791571217E-3</v>
      </c>
      <c r="N1051" s="34">
        <f t="shared" ca="1" si="219"/>
        <v>0</v>
      </c>
      <c r="O1051" s="122">
        <f t="shared" ca="1" si="220"/>
        <v>0</v>
      </c>
      <c r="P1051" s="34">
        <f t="shared" ca="1" si="221"/>
        <v>0</v>
      </c>
      <c r="Q1051" s="34">
        <f t="shared" ca="1" si="222"/>
        <v>0</v>
      </c>
      <c r="R1051" s="17">
        <f t="shared" ca="1" si="224"/>
        <v>3.8947859791571217E-3</v>
      </c>
    </row>
    <row r="1052" spans="3:18" x14ac:dyDescent="0.2">
      <c r="C1052" s="120"/>
      <c r="D1052" s="121">
        <f t="shared" si="212"/>
        <v>0</v>
      </c>
      <c r="E1052" s="121">
        <f t="shared" si="212"/>
        <v>0</v>
      </c>
      <c r="F1052" s="34">
        <f t="shared" si="213"/>
        <v>0</v>
      </c>
      <c r="G1052" s="34">
        <f t="shared" si="213"/>
        <v>0</v>
      </c>
      <c r="H1052" s="34">
        <f t="shared" si="214"/>
        <v>0</v>
      </c>
      <c r="I1052" s="34">
        <f t="shared" si="215"/>
        <v>0</v>
      </c>
      <c r="J1052" s="34">
        <f t="shared" si="216"/>
        <v>0</v>
      </c>
      <c r="K1052" s="34">
        <f t="shared" si="217"/>
        <v>0</v>
      </c>
      <c r="L1052" s="34">
        <f t="shared" si="218"/>
        <v>0</v>
      </c>
      <c r="M1052" s="34">
        <f t="shared" ca="1" si="223"/>
        <v>-3.8947859791571217E-3</v>
      </c>
      <c r="N1052" s="34">
        <f t="shared" ca="1" si="219"/>
        <v>0</v>
      </c>
      <c r="O1052" s="122">
        <f t="shared" ca="1" si="220"/>
        <v>0</v>
      </c>
      <c r="P1052" s="34">
        <f t="shared" ca="1" si="221"/>
        <v>0</v>
      </c>
      <c r="Q1052" s="34">
        <f t="shared" ca="1" si="222"/>
        <v>0</v>
      </c>
      <c r="R1052" s="17">
        <f t="shared" ca="1" si="224"/>
        <v>3.8947859791571217E-3</v>
      </c>
    </row>
    <row r="1053" spans="3:18" x14ac:dyDescent="0.2">
      <c r="C1053" s="120"/>
      <c r="D1053" s="121">
        <f t="shared" si="212"/>
        <v>0</v>
      </c>
      <c r="E1053" s="121">
        <f t="shared" si="212"/>
        <v>0</v>
      </c>
      <c r="F1053" s="34">
        <f t="shared" si="213"/>
        <v>0</v>
      </c>
      <c r="G1053" s="34">
        <f t="shared" si="213"/>
        <v>0</v>
      </c>
      <c r="H1053" s="34">
        <f t="shared" si="214"/>
        <v>0</v>
      </c>
      <c r="I1053" s="34">
        <f t="shared" si="215"/>
        <v>0</v>
      </c>
      <c r="J1053" s="34">
        <f t="shared" si="216"/>
        <v>0</v>
      </c>
      <c r="K1053" s="34">
        <f t="shared" si="217"/>
        <v>0</v>
      </c>
      <c r="L1053" s="34">
        <f t="shared" si="218"/>
        <v>0</v>
      </c>
      <c r="M1053" s="34">
        <f t="shared" ca="1" si="223"/>
        <v>-3.8947859791571217E-3</v>
      </c>
      <c r="N1053" s="34">
        <f t="shared" ca="1" si="219"/>
        <v>0</v>
      </c>
      <c r="O1053" s="122">
        <f t="shared" ca="1" si="220"/>
        <v>0</v>
      </c>
      <c r="P1053" s="34">
        <f t="shared" ca="1" si="221"/>
        <v>0</v>
      </c>
      <c r="Q1053" s="34">
        <f t="shared" ca="1" si="222"/>
        <v>0</v>
      </c>
      <c r="R1053" s="17">
        <f t="shared" ca="1" si="224"/>
        <v>3.8947859791571217E-3</v>
      </c>
    </row>
    <row r="1054" spans="3:18" x14ac:dyDescent="0.2">
      <c r="C1054" s="120"/>
      <c r="D1054" s="121">
        <f t="shared" si="212"/>
        <v>0</v>
      </c>
      <c r="E1054" s="121">
        <f t="shared" si="212"/>
        <v>0</v>
      </c>
      <c r="F1054" s="34">
        <f t="shared" si="213"/>
        <v>0</v>
      </c>
      <c r="G1054" s="34">
        <f t="shared" si="213"/>
        <v>0</v>
      </c>
      <c r="H1054" s="34">
        <f t="shared" si="214"/>
        <v>0</v>
      </c>
      <c r="I1054" s="34">
        <f t="shared" si="215"/>
        <v>0</v>
      </c>
      <c r="J1054" s="34">
        <f t="shared" si="216"/>
        <v>0</v>
      </c>
      <c r="K1054" s="34">
        <f t="shared" si="217"/>
        <v>0</v>
      </c>
      <c r="L1054" s="34">
        <f t="shared" si="218"/>
        <v>0</v>
      </c>
      <c r="M1054" s="34">
        <f t="shared" ca="1" si="223"/>
        <v>-3.8947859791571217E-3</v>
      </c>
      <c r="N1054" s="34">
        <f t="shared" ca="1" si="219"/>
        <v>0</v>
      </c>
      <c r="O1054" s="122">
        <f t="shared" ca="1" si="220"/>
        <v>0</v>
      </c>
      <c r="P1054" s="34">
        <f t="shared" ca="1" si="221"/>
        <v>0</v>
      </c>
      <c r="Q1054" s="34">
        <f t="shared" ca="1" si="222"/>
        <v>0</v>
      </c>
      <c r="R1054" s="17">
        <f t="shared" ca="1" si="224"/>
        <v>3.8947859791571217E-3</v>
      </c>
    </row>
    <row r="1055" spans="3:18" x14ac:dyDescent="0.2">
      <c r="C1055" s="120"/>
      <c r="D1055" s="121">
        <f t="shared" si="212"/>
        <v>0</v>
      </c>
      <c r="E1055" s="121">
        <f t="shared" si="212"/>
        <v>0</v>
      </c>
      <c r="F1055" s="34">
        <f t="shared" si="213"/>
        <v>0</v>
      </c>
      <c r="G1055" s="34">
        <f t="shared" si="213"/>
        <v>0</v>
      </c>
      <c r="H1055" s="34">
        <f t="shared" si="214"/>
        <v>0</v>
      </c>
      <c r="I1055" s="34">
        <f t="shared" si="215"/>
        <v>0</v>
      </c>
      <c r="J1055" s="34">
        <f t="shared" si="216"/>
        <v>0</v>
      </c>
      <c r="K1055" s="34">
        <f t="shared" si="217"/>
        <v>0</v>
      </c>
      <c r="L1055" s="34">
        <f t="shared" si="218"/>
        <v>0</v>
      </c>
      <c r="M1055" s="34">
        <f t="shared" ca="1" si="223"/>
        <v>-3.8947859791571217E-3</v>
      </c>
      <c r="N1055" s="34">
        <f t="shared" ca="1" si="219"/>
        <v>0</v>
      </c>
      <c r="O1055" s="122">
        <f t="shared" ca="1" si="220"/>
        <v>0</v>
      </c>
      <c r="P1055" s="34">
        <f t="shared" ca="1" si="221"/>
        <v>0</v>
      </c>
      <c r="Q1055" s="34">
        <f t="shared" ca="1" si="222"/>
        <v>0</v>
      </c>
      <c r="R1055" s="17">
        <f t="shared" ca="1" si="224"/>
        <v>3.8947859791571217E-3</v>
      </c>
    </row>
    <row r="1056" spans="3:18" x14ac:dyDescent="0.2">
      <c r="C1056" s="120"/>
      <c r="D1056" s="121">
        <f t="shared" si="212"/>
        <v>0</v>
      </c>
      <c r="E1056" s="121">
        <f t="shared" si="212"/>
        <v>0</v>
      </c>
      <c r="F1056" s="34">
        <f t="shared" si="213"/>
        <v>0</v>
      </c>
      <c r="G1056" s="34">
        <f t="shared" si="213"/>
        <v>0</v>
      </c>
      <c r="H1056" s="34">
        <f t="shared" si="214"/>
        <v>0</v>
      </c>
      <c r="I1056" s="34">
        <f t="shared" si="215"/>
        <v>0</v>
      </c>
      <c r="J1056" s="34">
        <f t="shared" si="216"/>
        <v>0</v>
      </c>
      <c r="K1056" s="34">
        <f t="shared" si="217"/>
        <v>0</v>
      </c>
      <c r="L1056" s="34">
        <f t="shared" si="218"/>
        <v>0</v>
      </c>
      <c r="M1056" s="34">
        <f t="shared" ca="1" si="223"/>
        <v>-3.8947859791571217E-3</v>
      </c>
      <c r="N1056" s="34">
        <f t="shared" ca="1" si="219"/>
        <v>0</v>
      </c>
      <c r="O1056" s="122">
        <f t="shared" ca="1" si="220"/>
        <v>0</v>
      </c>
      <c r="P1056" s="34">
        <f t="shared" ca="1" si="221"/>
        <v>0</v>
      </c>
      <c r="Q1056" s="34">
        <f t="shared" ca="1" si="222"/>
        <v>0</v>
      </c>
      <c r="R1056" s="17">
        <f t="shared" ca="1" si="224"/>
        <v>3.8947859791571217E-3</v>
      </c>
    </row>
    <row r="1057" spans="3:18" x14ac:dyDescent="0.2">
      <c r="C1057" s="120"/>
      <c r="D1057" s="121">
        <f t="shared" si="212"/>
        <v>0</v>
      </c>
      <c r="E1057" s="121">
        <f t="shared" si="212"/>
        <v>0</v>
      </c>
      <c r="F1057" s="34">
        <f t="shared" si="213"/>
        <v>0</v>
      </c>
      <c r="G1057" s="34">
        <f t="shared" si="213"/>
        <v>0</v>
      </c>
      <c r="H1057" s="34">
        <f t="shared" si="214"/>
        <v>0</v>
      </c>
      <c r="I1057" s="34">
        <f t="shared" si="215"/>
        <v>0</v>
      </c>
      <c r="J1057" s="34">
        <f t="shared" si="216"/>
        <v>0</v>
      </c>
      <c r="K1057" s="34">
        <f t="shared" si="217"/>
        <v>0</v>
      </c>
      <c r="L1057" s="34">
        <f t="shared" si="218"/>
        <v>0</v>
      </c>
      <c r="M1057" s="34">
        <f t="shared" ca="1" si="223"/>
        <v>-3.8947859791571217E-3</v>
      </c>
      <c r="N1057" s="34">
        <f t="shared" ca="1" si="219"/>
        <v>0</v>
      </c>
      <c r="O1057" s="122">
        <f t="shared" ca="1" si="220"/>
        <v>0</v>
      </c>
      <c r="P1057" s="34">
        <f t="shared" ca="1" si="221"/>
        <v>0</v>
      </c>
      <c r="Q1057" s="34">
        <f t="shared" ca="1" si="222"/>
        <v>0</v>
      </c>
      <c r="R1057" s="17">
        <f t="shared" ca="1" si="224"/>
        <v>3.8947859791571217E-3</v>
      </c>
    </row>
    <row r="1058" spans="3:18" x14ac:dyDescent="0.2">
      <c r="C1058" s="120"/>
      <c r="D1058" s="121">
        <f t="shared" si="212"/>
        <v>0</v>
      </c>
      <c r="E1058" s="121">
        <f t="shared" si="212"/>
        <v>0</v>
      </c>
      <c r="F1058" s="34">
        <f t="shared" si="213"/>
        <v>0</v>
      </c>
      <c r="G1058" s="34">
        <f t="shared" si="213"/>
        <v>0</v>
      </c>
      <c r="H1058" s="34">
        <f t="shared" si="214"/>
        <v>0</v>
      </c>
      <c r="I1058" s="34">
        <f t="shared" si="215"/>
        <v>0</v>
      </c>
      <c r="J1058" s="34">
        <f t="shared" si="216"/>
        <v>0</v>
      </c>
      <c r="K1058" s="34">
        <f t="shared" si="217"/>
        <v>0</v>
      </c>
      <c r="L1058" s="34">
        <f t="shared" si="218"/>
        <v>0</v>
      </c>
      <c r="M1058" s="34">
        <f t="shared" ca="1" si="223"/>
        <v>-3.8947859791571217E-3</v>
      </c>
      <c r="N1058" s="34">
        <f t="shared" ca="1" si="219"/>
        <v>0</v>
      </c>
      <c r="O1058" s="122">
        <f t="shared" ca="1" si="220"/>
        <v>0</v>
      </c>
      <c r="P1058" s="34">
        <f t="shared" ca="1" si="221"/>
        <v>0</v>
      </c>
      <c r="Q1058" s="34">
        <f t="shared" ca="1" si="222"/>
        <v>0</v>
      </c>
      <c r="R1058" s="17">
        <f t="shared" ca="1" si="224"/>
        <v>3.8947859791571217E-3</v>
      </c>
    </row>
    <row r="1059" spans="3:18" x14ac:dyDescent="0.2">
      <c r="C1059" s="120"/>
      <c r="D1059" s="121">
        <f t="shared" si="212"/>
        <v>0</v>
      </c>
      <c r="E1059" s="121">
        <f t="shared" si="212"/>
        <v>0</v>
      </c>
      <c r="F1059" s="34">
        <f t="shared" si="213"/>
        <v>0</v>
      </c>
      <c r="G1059" s="34">
        <f t="shared" si="213"/>
        <v>0</v>
      </c>
      <c r="H1059" s="34">
        <f t="shared" si="214"/>
        <v>0</v>
      </c>
      <c r="I1059" s="34">
        <f t="shared" si="215"/>
        <v>0</v>
      </c>
      <c r="J1059" s="34">
        <f t="shared" si="216"/>
        <v>0</v>
      </c>
      <c r="K1059" s="34">
        <f t="shared" si="217"/>
        <v>0</v>
      </c>
      <c r="L1059" s="34">
        <f t="shared" si="218"/>
        <v>0</v>
      </c>
      <c r="M1059" s="34">
        <f t="shared" ca="1" si="223"/>
        <v>-3.8947859791571217E-3</v>
      </c>
      <c r="N1059" s="34">
        <f t="shared" ca="1" si="219"/>
        <v>0</v>
      </c>
      <c r="O1059" s="122">
        <f t="shared" ca="1" si="220"/>
        <v>0</v>
      </c>
      <c r="P1059" s="34">
        <f t="shared" ca="1" si="221"/>
        <v>0</v>
      </c>
      <c r="Q1059" s="34">
        <f t="shared" ca="1" si="222"/>
        <v>0</v>
      </c>
      <c r="R1059" s="17">
        <f t="shared" ca="1" si="224"/>
        <v>3.8947859791571217E-3</v>
      </c>
    </row>
    <row r="1060" spans="3:18" x14ac:dyDescent="0.2">
      <c r="C1060" s="120"/>
      <c r="D1060" s="121">
        <f t="shared" si="212"/>
        <v>0</v>
      </c>
      <c r="E1060" s="121">
        <f t="shared" si="212"/>
        <v>0</v>
      </c>
      <c r="F1060" s="34">
        <f t="shared" si="213"/>
        <v>0</v>
      </c>
      <c r="G1060" s="34">
        <f t="shared" si="213"/>
        <v>0</v>
      </c>
      <c r="H1060" s="34">
        <f t="shared" si="214"/>
        <v>0</v>
      </c>
      <c r="I1060" s="34">
        <f t="shared" si="215"/>
        <v>0</v>
      </c>
      <c r="J1060" s="34">
        <f t="shared" si="216"/>
        <v>0</v>
      </c>
      <c r="K1060" s="34">
        <f t="shared" si="217"/>
        <v>0</v>
      </c>
      <c r="L1060" s="34">
        <f t="shared" si="218"/>
        <v>0</v>
      </c>
      <c r="M1060" s="34">
        <f t="shared" ca="1" si="223"/>
        <v>-3.8947859791571217E-3</v>
      </c>
      <c r="N1060" s="34">
        <f t="shared" ca="1" si="219"/>
        <v>0</v>
      </c>
      <c r="O1060" s="122">
        <f t="shared" ca="1" si="220"/>
        <v>0</v>
      </c>
      <c r="P1060" s="34">
        <f t="shared" ca="1" si="221"/>
        <v>0</v>
      </c>
      <c r="Q1060" s="34">
        <f t="shared" ca="1" si="222"/>
        <v>0</v>
      </c>
      <c r="R1060" s="17">
        <f t="shared" ca="1" si="224"/>
        <v>3.8947859791571217E-3</v>
      </c>
    </row>
    <row r="1061" spans="3:18" x14ac:dyDescent="0.2">
      <c r="C1061" s="120"/>
      <c r="D1061" s="121">
        <f t="shared" si="212"/>
        <v>0</v>
      </c>
      <c r="E1061" s="121">
        <f t="shared" si="212"/>
        <v>0</v>
      </c>
      <c r="F1061" s="34">
        <f t="shared" si="213"/>
        <v>0</v>
      </c>
      <c r="G1061" s="34">
        <f t="shared" si="213"/>
        <v>0</v>
      </c>
      <c r="H1061" s="34">
        <f t="shared" si="214"/>
        <v>0</v>
      </c>
      <c r="I1061" s="34">
        <f t="shared" si="215"/>
        <v>0</v>
      </c>
      <c r="J1061" s="34">
        <f t="shared" si="216"/>
        <v>0</v>
      </c>
      <c r="K1061" s="34">
        <f t="shared" si="217"/>
        <v>0</v>
      </c>
      <c r="L1061" s="34">
        <f t="shared" si="218"/>
        <v>0</v>
      </c>
      <c r="M1061" s="34">
        <f t="shared" ca="1" si="223"/>
        <v>-3.8947859791571217E-3</v>
      </c>
      <c r="N1061" s="34">
        <f t="shared" ca="1" si="219"/>
        <v>0</v>
      </c>
      <c r="O1061" s="122">
        <f t="shared" ca="1" si="220"/>
        <v>0</v>
      </c>
      <c r="P1061" s="34">
        <f t="shared" ca="1" si="221"/>
        <v>0</v>
      </c>
      <c r="Q1061" s="34">
        <f t="shared" ca="1" si="222"/>
        <v>0</v>
      </c>
      <c r="R1061" s="17">
        <f t="shared" ca="1" si="224"/>
        <v>3.8947859791571217E-3</v>
      </c>
    </row>
    <row r="1062" spans="3:18" x14ac:dyDescent="0.2">
      <c r="C1062" s="120"/>
      <c r="D1062" s="121">
        <f t="shared" si="212"/>
        <v>0</v>
      </c>
      <c r="E1062" s="121">
        <f t="shared" si="212"/>
        <v>0</v>
      </c>
      <c r="F1062" s="34">
        <f t="shared" si="213"/>
        <v>0</v>
      </c>
      <c r="G1062" s="34">
        <f t="shared" si="213"/>
        <v>0</v>
      </c>
      <c r="H1062" s="34">
        <f t="shared" si="214"/>
        <v>0</v>
      </c>
      <c r="I1062" s="34">
        <f t="shared" si="215"/>
        <v>0</v>
      </c>
      <c r="J1062" s="34">
        <f t="shared" si="216"/>
        <v>0</v>
      </c>
      <c r="K1062" s="34">
        <f t="shared" si="217"/>
        <v>0</v>
      </c>
      <c r="L1062" s="34">
        <f t="shared" si="218"/>
        <v>0</v>
      </c>
      <c r="M1062" s="34">
        <f t="shared" ca="1" si="223"/>
        <v>-3.8947859791571217E-3</v>
      </c>
      <c r="N1062" s="34">
        <f t="shared" ca="1" si="219"/>
        <v>0</v>
      </c>
      <c r="O1062" s="122">
        <f t="shared" ca="1" si="220"/>
        <v>0</v>
      </c>
      <c r="P1062" s="34">
        <f t="shared" ca="1" si="221"/>
        <v>0</v>
      </c>
      <c r="Q1062" s="34">
        <f t="shared" ca="1" si="222"/>
        <v>0</v>
      </c>
      <c r="R1062" s="17">
        <f t="shared" ca="1" si="224"/>
        <v>3.8947859791571217E-3</v>
      </c>
    </row>
    <row r="1063" spans="3:18" x14ac:dyDescent="0.2">
      <c r="C1063" s="120"/>
      <c r="D1063" s="121">
        <f t="shared" si="212"/>
        <v>0</v>
      </c>
      <c r="E1063" s="121">
        <f t="shared" si="212"/>
        <v>0</v>
      </c>
      <c r="F1063" s="34">
        <f t="shared" si="213"/>
        <v>0</v>
      </c>
      <c r="G1063" s="34">
        <f t="shared" si="213"/>
        <v>0</v>
      </c>
      <c r="H1063" s="34">
        <f t="shared" si="214"/>
        <v>0</v>
      </c>
      <c r="I1063" s="34">
        <f t="shared" si="215"/>
        <v>0</v>
      </c>
      <c r="J1063" s="34">
        <f t="shared" si="216"/>
        <v>0</v>
      </c>
      <c r="K1063" s="34">
        <f t="shared" si="217"/>
        <v>0</v>
      </c>
      <c r="L1063" s="34">
        <f t="shared" si="218"/>
        <v>0</v>
      </c>
      <c r="M1063" s="34">
        <f t="shared" ca="1" si="223"/>
        <v>-3.8947859791571217E-3</v>
      </c>
      <c r="N1063" s="34">
        <f t="shared" ca="1" si="219"/>
        <v>0</v>
      </c>
      <c r="O1063" s="122">
        <f t="shared" ca="1" si="220"/>
        <v>0</v>
      </c>
      <c r="P1063" s="34">
        <f t="shared" ca="1" si="221"/>
        <v>0</v>
      </c>
      <c r="Q1063" s="34">
        <f t="shared" ca="1" si="222"/>
        <v>0</v>
      </c>
      <c r="R1063" s="17">
        <f t="shared" ca="1" si="224"/>
        <v>3.8947859791571217E-3</v>
      </c>
    </row>
    <row r="1064" spans="3:18" x14ac:dyDescent="0.2">
      <c r="C1064" s="120"/>
      <c r="D1064" s="121">
        <f t="shared" si="212"/>
        <v>0</v>
      </c>
      <c r="E1064" s="121">
        <f t="shared" si="212"/>
        <v>0</v>
      </c>
      <c r="F1064" s="34">
        <f t="shared" si="213"/>
        <v>0</v>
      </c>
      <c r="G1064" s="34">
        <f t="shared" si="213"/>
        <v>0</v>
      </c>
      <c r="H1064" s="34">
        <f t="shared" si="214"/>
        <v>0</v>
      </c>
      <c r="I1064" s="34">
        <f t="shared" si="215"/>
        <v>0</v>
      </c>
      <c r="J1064" s="34">
        <f t="shared" si="216"/>
        <v>0</v>
      </c>
      <c r="K1064" s="34">
        <f t="shared" si="217"/>
        <v>0</v>
      </c>
      <c r="L1064" s="34">
        <f t="shared" si="218"/>
        <v>0</v>
      </c>
      <c r="M1064" s="34">
        <f t="shared" ca="1" si="223"/>
        <v>-3.8947859791571217E-3</v>
      </c>
      <c r="N1064" s="34">
        <f t="shared" ca="1" si="219"/>
        <v>0</v>
      </c>
      <c r="O1064" s="122">
        <f t="shared" ca="1" si="220"/>
        <v>0</v>
      </c>
      <c r="P1064" s="34">
        <f t="shared" ca="1" si="221"/>
        <v>0</v>
      </c>
      <c r="Q1064" s="34">
        <f t="shared" ca="1" si="222"/>
        <v>0</v>
      </c>
      <c r="R1064" s="17">
        <f t="shared" ca="1" si="224"/>
        <v>3.8947859791571217E-3</v>
      </c>
    </row>
    <row r="1065" spans="3:18" x14ac:dyDescent="0.2">
      <c r="C1065" s="120"/>
      <c r="D1065" s="121">
        <f t="shared" si="212"/>
        <v>0</v>
      </c>
      <c r="E1065" s="121">
        <f t="shared" si="212"/>
        <v>0</v>
      </c>
      <c r="F1065" s="34">
        <f t="shared" si="213"/>
        <v>0</v>
      </c>
      <c r="G1065" s="34">
        <f t="shared" si="213"/>
        <v>0</v>
      </c>
      <c r="H1065" s="34">
        <f t="shared" si="214"/>
        <v>0</v>
      </c>
      <c r="I1065" s="34">
        <f t="shared" si="215"/>
        <v>0</v>
      </c>
      <c r="J1065" s="34">
        <f t="shared" si="216"/>
        <v>0</v>
      </c>
      <c r="K1065" s="34">
        <f t="shared" si="217"/>
        <v>0</v>
      </c>
      <c r="L1065" s="34">
        <f t="shared" si="218"/>
        <v>0</v>
      </c>
      <c r="M1065" s="34">
        <f t="shared" ca="1" si="223"/>
        <v>-3.8947859791571217E-3</v>
      </c>
      <c r="N1065" s="34">
        <f t="shared" ca="1" si="219"/>
        <v>0</v>
      </c>
      <c r="O1065" s="122">
        <f t="shared" ca="1" si="220"/>
        <v>0</v>
      </c>
      <c r="P1065" s="34">
        <f t="shared" ca="1" si="221"/>
        <v>0</v>
      </c>
      <c r="Q1065" s="34">
        <f t="shared" ca="1" si="222"/>
        <v>0</v>
      </c>
      <c r="R1065" s="17">
        <f t="shared" ca="1" si="224"/>
        <v>3.8947859791571217E-3</v>
      </c>
    </row>
    <row r="1066" spans="3:18" x14ac:dyDescent="0.2">
      <c r="C1066" s="120"/>
      <c r="D1066" s="121">
        <f t="shared" si="212"/>
        <v>0</v>
      </c>
      <c r="E1066" s="121">
        <f t="shared" si="212"/>
        <v>0</v>
      </c>
      <c r="F1066" s="34">
        <f t="shared" si="213"/>
        <v>0</v>
      </c>
      <c r="G1066" s="34">
        <f t="shared" si="213"/>
        <v>0</v>
      </c>
      <c r="H1066" s="34">
        <f t="shared" si="214"/>
        <v>0</v>
      </c>
      <c r="I1066" s="34">
        <f t="shared" si="215"/>
        <v>0</v>
      </c>
      <c r="J1066" s="34">
        <f t="shared" si="216"/>
        <v>0</v>
      </c>
      <c r="K1066" s="34">
        <f t="shared" si="217"/>
        <v>0</v>
      </c>
      <c r="L1066" s="34">
        <f t="shared" si="218"/>
        <v>0</v>
      </c>
      <c r="M1066" s="34">
        <f t="shared" ca="1" si="223"/>
        <v>-3.8947859791571217E-3</v>
      </c>
      <c r="N1066" s="34">
        <f t="shared" ca="1" si="219"/>
        <v>0</v>
      </c>
      <c r="O1066" s="122">
        <f t="shared" ca="1" si="220"/>
        <v>0</v>
      </c>
      <c r="P1066" s="34">
        <f t="shared" ca="1" si="221"/>
        <v>0</v>
      </c>
      <c r="Q1066" s="34">
        <f t="shared" ca="1" si="222"/>
        <v>0</v>
      </c>
      <c r="R1066" s="17">
        <f t="shared" ca="1" si="224"/>
        <v>3.8947859791571217E-3</v>
      </c>
    </row>
    <row r="1067" spans="3:18" x14ac:dyDescent="0.2">
      <c r="C1067" s="120"/>
      <c r="D1067" s="121">
        <f t="shared" si="212"/>
        <v>0</v>
      </c>
      <c r="E1067" s="121">
        <f t="shared" si="212"/>
        <v>0</v>
      </c>
      <c r="F1067" s="34">
        <f t="shared" si="213"/>
        <v>0</v>
      </c>
      <c r="G1067" s="34">
        <f t="shared" si="213"/>
        <v>0</v>
      </c>
      <c r="H1067" s="34">
        <f t="shared" si="214"/>
        <v>0</v>
      </c>
      <c r="I1067" s="34">
        <f t="shared" si="215"/>
        <v>0</v>
      </c>
      <c r="J1067" s="34">
        <f t="shared" si="216"/>
        <v>0</v>
      </c>
      <c r="K1067" s="34">
        <f t="shared" si="217"/>
        <v>0</v>
      </c>
      <c r="L1067" s="34">
        <f t="shared" si="218"/>
        <v>0</v>
      </c>
      <c r="M1067" s="34">
        <f t="shared" ca="1" si="223"/>
        <v>-3.8947859791571217E-3</v>
      </c>
      <c r="N1067" s="34">
        <f t="shared" ca="1" si="219"/>
        <v>0</v>
      </c>
      <c r="O1067" s="122">
        <f t="shared" ca="1" si="220"/>
        <v>0</v>
      </c>
      <c r="P1067" s="34">
        <f t="shared" ca="1" si="221"/>
        <v>0</v>
      </c>
      <c r="Q1067" s="34">
        <f t="shared" ca="1" si="222"/>
        <v>0</v>
      </c>
      <c r="R1067" s="17">
        <f t="shared" ca="1" si="224"/>
        <v>3.8947859791571217E-3</v>
      </c>
    </row>
    <row r="1068" spans="3:18" x14ac:dyDescent="0.2">
      <c r="C1068" s="120"/>
      <c r="D1068" s="121">
        <f t="shared" si="212"/>
        <v>0</v>
      </c>
      <c r="E1068" s="121">
        <f t="shared" si="212"/>
        <v>0</v>
      </c>
      <c r="F1068" s="34">
        <f t="shared" si="213"/>
        <v>0</v>
      </c>
      <c r="G1068" s="34">
        <f t="shared" si="213"/>
        <v>0</v>
      </c>
      <c r="H1068" s="34">
        <f t="shared" si="214"/>
        <v>0</v>
      </c>
      <c r="I1068" s="34">
        <f t="shared" si="215"/>
        <v>0</v>
      </c>
      <c r="J1068" s="34">
        <f t="shared" si="216"/>
        <v>0</v>
      </c>
      <c r="K1068" s="34">
        <f t="shared" si="217"/>
        <v>0</v>
      </c>
      <c r="L1068" s="34">
        <f t="shared" si="218"/>
        <v>0</v>
      </c>
      <c r="M1068" s="34">
        <f t="shared" ca="1" si="223"/>
        <v>-3.8947859791571217E-3</v>
      </c>
      <c r="N1068" s="34">
        <f t="shared" ca="1" si="219"/>
        <v>0</v>
      </c>
      <c r="O1068" s="122">
        <f t="shared" ca="1" si="220"/>
        <v>0</v>
      </c>
      <c r="P1068" s="34">
        <f t="shared" ca="1" si="221"/>
        <v>0</v>
      </c>
      <c r="Q1068" s="34">
        <f t="shared" ca="1" si="222"/>
        <v>0</v>
      </c>
      <c r="R1068" s="17">
        <f t="shared" ca="1" si="224"/>
        <v>3.8947859791571217E-3</v>
      </c>
    </row>
    <row r="1069" spans="3:18" x14ac:dyDescent="0.2">
      <c r="C1069" s="120"/>
      <c r="D1069" s="121">
        <f t="shared" si="212"/>
        <v>0</v>
      </c>
      <c r="E1069" s="121">
        <f t="shared" si="212"/>
        <v>0</v>
      </c>
      <c r="F1069" s="34">
        <f t="shared" si="213"/>
        <v>0</v>
      </c>
      <c r="G1069" s="34">
        <f t="shared" si="213"/>
        <v>0</v>
      </c>
      <c r="H1069" s="34">
        <f t="shared" si="214"/>
        <v>0</v>
      </c>
      <c r="I1069" s="34">
        <f t="shared" si="215"/>
        <v>0</v>
      </c>
      <c r="J1069" s="34">
        <f t="shared" si="216"/>
        <v>0</v>
      </c>
      <c r="K1069" s="34">
        <f t="shared" si="217"/>
        <v>0</v>
      </c>
      <c r="L1069" s="34">
        <f t="shared" si="218"/>
        <v>0</v>
      </c>
      <c r="M1069" s="34">
        <f t="shared" ca="1" si="223"/>
        <v>-3.8947859791571217E-3</v>
      </c>
      <c r="N1069" s="34">
        <f t="shared" ca="1" si="219"/>
        <v>0</v>
      </c>
      <c r="O1069" s="122">
        <f t="shared" ca="1" si="220"/>
        <v>0</v>
      </c>
      <c r="P1069" s="34">
        <f t="shared" ca="1" si="221"/>
        <v>0</v>
      </c>
      <c r="Q1069" s="34">
        <f t="shared" ca="1" si="222"/>
        <v>0</v>
      </c>
      <c r="R1069" s="17">
        <f t="shared" ca="1" si="224"/>
        <v>3.8947859791571217E-3</v>
      </c>
    </row>
    <row r="1070" spans="3:18" x14ac:dyDescent="0.2">
      <c r="C1070" s="120"/>
      <c r="D1070" s="121">
        <f t="shared" si="212"/>
        <v>0</v>
      </c>
      <c r="E1070" s="121">
        <f t="shared" si="212"/>
        <v>0</v>
      </c>
      <c r="F1070" s="34">
        <f t="shared" si="213"/>
        <v>0</v>
      </c>
      <c r="G1070" s="34">
        <f t="shared" si="213"/>
        <v>0</v>
      </c>
      <c r="H1070" s="34">
        <f t="shared" si="214"/>
        <v>0</v>
      </c>
      <c r="I1070" s="34">
        <f t="shared" si="215"/>
        <v>0</v>
      </c>
      <c r="J1070" s="34">
        <f t="shared" si="216"/>
        <v>0</v>
      </c>
      <c r="K1070" s="34">
        <f t="shared" si="217"/>
        <v>0</v>
      </c>
      <c r="L1070" s="34">
        <f t="shared" si="218"/>
        <v>0</v>
      </c>
      <c r="M1070" s="34">
        <f t="shared" ca="1" si="223"/>
        <v>-3.8947859791571217E-3</v>
      </c>
      <c r="N1070" s="34">
        <f t="shared" ca="1" si="219"/>
        <v>0</v>
      </c>
      <c r="O1070" s="122">
        <f t="shared" ca="1" si="220"/>
        <v>0</v>
      </c>
      <c r="P1070" s="34">
        <f t="shared" ca="1" si="221"/>
        <v>0</v>
      </c>
      <c r="Q1070" s="34">
        <f t="shared" ca="1" si="222"/>
        <v>0</v>
      </c>
      <c r="R1070" s="17">
        <f t="shared" ca="1" si="224"/>
        <v>3.8947859791571217E-3</v>
      </c>
    </row>
    <row r="1071" spans="3:18" x14ac:dyDescent="0.2">
      <c r="C1071" s="120"/>
      <c r="D1071" s="121">
        <f t="shared" si="212"/>
        <v>0</v>
      </c>
      <c r="E1071" s="121">
        <f t="shared" si="212"/>
        <v>0</v>
      </c>
      <c r="F1071" s="34">
        <f t="shared" si="213"/>
        <v>0</v>
      </c>
      <c r="G1071" s="34">
        <f t="shared" si="213"/>
        <v>0</v>
      </c>
      <c r="H1071" s="34">
        <f t="shared" si="214"/>
        <v>0</v>
      </c>
      <c r="I1071" s="34">
        <f t="shared" si="215"/>
        <v>0</v>
      </c>
      <c r="J1071" s="34">
        <f t="shared" si="216"/>
        <v>0</v>
      </c>
      <c r="K1071" s="34">
        <f t="shared" si="217"/>
        <v>0</v>
      </c>
      <c r="L1071" s="34">
        <f t="shared" si="218"/>
        <v>0</v>
      </c>
      <c r="M1071" s="34">
        <f t="shared" ca="1" si="223"/>
        <v>-3.8947859791571217E-3</v>
      </c>
      <c r="N1071" s="34">
        <f t="shared" ca="1" si="219"/>
        <v>0</v>
      </c>
      <c r="O1071" s="122">
        <f t="shared" ca="1" si="220"/>
        <v>0</v>
      </c>
      <c r="P1071" s="34">
        <f t="shared" ca="1" si="221"/>
        <v>0</v>
      </c>
      <c r="Q1071" s="34">
        <f t="shared" ca="1" si="222"/>
        <v>0</v>
      </c>
      <c r="R1071" s="17">
        <f t="shared" ca="1" si="224"/>
        <v>3.8947859791571217E-3</v>
      </c>
    </row>
    <row r="1072" spans="3:18" x14ac:dyDescent="0.2">
      <c r="C1072" s="120"/>
      <c r="D1072" s="121">
        <f t="shared" si="212"/>
        <v>0</v>
      </c>
      <c r="E1072" s="121">
        <f t="shared" si="212"/>
        <v>0</v>
      </c>
      <c r="F1072" s="34">
        <f t="shared" si="213"/>
        <v>0</v>
      </c>
      <c r="G1072" s="34">
        <f t="shared" si="213"/>
        <v>0</v>
      </c>
      <c r="H1072" s="34">
        <f t="shared" si="214"/>
        <v>0</v>
      </c>
      <c r="I1072" s="34">
        <f t="shared" si="215"/>
        <v>0</v>
      </c>
      <c r="J1072" s="34">
        <f t="shared" si="216"/>
        <v>0</v>
      </c>
      <c r="K1072" s="34">
        <f t="shared" si="217"/>
        <v>0</v>
      </c>
      <c r="L1072" s="34">
        <f t="shared" si="218"/>
        <v>0</v>
      </c>
      <c r="M1072" s="34">
        <f t="shared" ca="1" si="223"/>
        <v>-3.8947859791571217E-3</v>
      </c>
      <c r="N1072" s="34">
        <f t="shared" ca="1" si="219"/>
        <v>0</v>
      </c>
      <c r="O1072" s="122">
        <f t="shared" ca="1" si="220"/>
        <v>0</v>
      </c>
      <c r="P1072" s="34">
        <f t="shared" ca="1" si="221"/>
        <v>0</v>
      </c>
      <c r="Q1072" s="34">
        <f t="shared" ca="1" si="222"/>
        <v>0</v>
      </c>
      <c r="R1072" s="17">
        <f t="shared" ca="1" si="224"/>
        <v>3.8947859791571217E-3</v>
      </c>
    </row>
    <row r="1073" spans="3:18" x14ac:dyDescent="0.2">
      <c r="C1073" s="120"/>
      <c r="D1073" s="121">
        <f t="shared" si="212"/>
        <v>0</v>
      </c>
      <c r="E1073" s="121">
        <f t="shared" si="212"/>
        <v>0</v>
      </c>
      <c r="F1073" s="34">
        <f t="shared" si="213"/>
        <v>0</v>
      </c>
      <c r="G1073" s="34">
        <f t="shared" si="213"/>
        <v>0</v>
      </c>
      <c r="H1073" s="34">
        <f t="shared" si="214"/>
        <v>0</v>
      </c>
      <c r="I1073" s="34">
        <f t="shared" si="215"/>
        <v>0</v>
      </c>
      <c r="J1073" s="34">
        <f t="shared" si="216"/>
        <v>0</v>
      </c>
      <c r="K1073" s="34">
        <f t="shared" si="217"/>
        <v>0</v>
      </c>
      <c r="L1073" s="34">
        <f t="shared" si="218"/>
        <v>0</v>
      </c>
      <c r="M1073" s="34">
        <f t="shared" ca="1" si="223"/>
        <v>-3.8947859791571217E-3</v>
      </c>
      <c r="N1073" s="34">
        <f t="shared" ca="1" si="219"/>
        <v>0</v>
      </c>
      <c r="O1073" s="122">
        <f t="shared" ca="1" si="220"/>
        <v>0</v>
      </c>
      <c r="P1073" s="34">
        <f t="shared" ca="1" si="221"/>
        <v>0</v>
      </c>
      <c r="Q1073" s="34">
        <f t="shared" ca="1" si="222"/>
        <v>0</v>
      </c>
      <c r="R1073" s="17">
        <f t="shared" ca="1" si="224"/>
        <v>3.8947859791571217E-3</v>
      </c>
    </row>
    <row r="1074" spans="3:18" x14ac:dyDescent="0.2">
      <c r="C1074" s="120"/>
      <c r="D1074" s="121">
        <f t="shared" si="212"/>
        <v>0</v>
      </c>
      <c r="E1074" s="121">
        <f t="shared" si="212"/>
        <v>0</v>
      </c>
      <c r="F1074" s="34">
        <f t="shared" si="213"/>
        <v>0</v>
      </c>
      <c r="G1074" s="34">
        <f t="shared" si="213"/>
        <v>0</v>
      </c>
      <c r="H1074" s="34">
        <f t="shared" si="214"/>
        <v>0</v>
      </c>
      <c r="I1074" s="34">
        <f t="shared" si="215"/>
        <v>0</v>
      </c>
      <c r="J1074" s="34">
        <f t="shared" si="216"/>
        <v>0</v>
      </c>
      <c r="K1074" s="34">
        <f t="shared" si="217"/>
        <v>0</v>
      </c>
      <c r="L1074" s="34">
        <f t="shared" si="218"/>
        <v>0</v>
      </c>
      <c r="M1074" s="34">
        <f t="shared" ca="1" si="223"/>
        <v>-3.8947859791571217E-3</v>
      </c>
      <c r="N1074" s="34">
        <f t="shared" ca="1" si="219"/>
        <v>0</v>
      </c>
      <c r="O1074" s="122">
        <f t="shared" ca="1" si="220"/>
        <v>0</v>
      </c>
      <c r="P1074" s="34">
        <f t="shared" ca="1" si="221"/>
        <v>0</v>
      </c>
      <c r="Q1074" s="34">
        <f t="shared" ca="1" si="222"/>
        <v>0</v>
      </c>
      <c r="R1074" s="17">
        <f t="shared" ca="1" si="224"/>
        <v>3.8947859791571217E-3</v>
      </c>
    </row>
    <row r="1075" spans="3:18" x14ac:dyDescent="0.2">
      <c r="C1075" s="120"/>
      <c r="D1075" s="121">
        <f t="shared" si="212"/>
        <v>0</v>
      </c>
      <c r="E1075" s="121">
        <f t="shared" si="212"/>
        <v>0</v>
      </c>
      <c r="F1075" s="34">
        <f t="shared" si="213"/>
        <v>0</v>
      </c>
      <c r="G1075" s="34">
        <f t="shared" si="213"/>
        <v>0</v>
      </c>
      <c r="H1075" s="34">
        <f t="shared" si="214"/>
        <v>0</v>
      </c>
      <c r="I1075" s="34">
        <f t="shared" si="215"/>
        <v>0</v>
      </c>
      <c r="J1075" s="34">
        <f t="shared" si="216"/>
        <v>0</v>
      </c>
      <c r="K1075" s="34">
        <f t="shared" si="217"/>
        <v>0</v>
      </c>
      <c r="L1075" s="34">
        <f t="shared" si="218"/>
        <v>0</v>
      </c>
      <c r="M1075" s="34">
        <f t="shared" ca="1" si="223"/>
        <v>-3.8947859791571217E-3</v>
      </c>
      <c r="N1075" s="34">
        <f t="shared" ca="1" si="219"/>
        <v>0</v>
      </c>
      <c r="O1075" s="122">
        <f t="shared" ca="1" si="220"/>
        <v>0</v>
      </c>
      <c r="P1075" s="34">
        <f t="shared" ca="1" si="221"/>
        <v>0</v>
      </c>
      <c r="Q1075" s="34">
        <f t="shared" ca="1" si="222"/>
        <v>0</v>
      </c>
      <c r="R1075" s="17">
        <f t="shared" ca="1" si="224"/>
        <v>3.8947859791571217E-3</v>
      </c>
    </row>
    <row r="1076" spans="3:18" x14ac:dyDescent="0.2">
      <c r="C1076" s="120"/>
      <c r="D1076" s="121">
        <f t="shared" si="212"/>
        <v>0</v>
      </c>
      <c r="E1076" s="121">
        <f t="shared" si="212"/>
        <v>0</v>
      </c>
      <c r="F1076" s="34">
        <f t="shared" si="213"/>
        <v>0</v>
      </c>
      <c r="G1076" s="34">
        <f t="shared" si="213"/>
        <v>0</v>
      </c>
      <c r="H1076" s="34">
        <f t="shared" si="214"/>
        <v>0</v>
      </c>
      <c r="I1076" s="34">
        <f t="shared" si="215"/>
        <v>0</v>
      </c>
      <c r="J1076" s="34">
        <f t="shared" si="216"/>
        <v>0</v>
      </c>
      <c r="K1076" s="34">
        <f t="shared" si="217"/>
        <v>0</v>
      </c>
      <c r="L1076" s="34">
        <f t="shared" si="218"/>
        <v>0</v>
      </c>
      <c r="M1076" s="34">
        <f t="shared" ca="1" si="223"/>
        <v>-3.8947859791571217E-3</v>
      </c>
      <c r="N1076" s="34">
        <f t="shared" ca="1" si="219"/>
        <v>0</v>
      </c>
      <c r="O1076" s="122">
        <f t="shared" ca="1" si="220"/>
        <v>0</v>
      </c>
      <c r="P1076" s="34">
        <f t="shared" ca="1" si="221"/>
        <v>0</v>
      </c>
      <c r="Q1076" s="34">
        <f t="shared" ca="1" si="222"/>
        <v>0</v>
      </c>
      <c r="R1076" s="17">
        <f t="shared" ca="1" si="224"/>
        <v>3.8947859791571217E-3</v>
      </c>
    </row>
    <row r="1077" spans="3:18" x14ac:dyDescent="0.2">
      <c r="C1077" s="120"/>
      <c r="D1077" s="121">
        <f t="shared" si="212"/>
        <v>0</v>
      </c>
      <c r="E1077" s="121">
        <f t="shared" si="212"/>
        <v>0</v>
      </c>
      <c r="F1077" s="34">
        <f t="shared" si="213"/>
        <v>0</v>
      </c>
      <c r="G1077" s="34">
        <f t="shared" si="213"/>
        <v>0</v>
      </c>
      <c r="H1077" s="34">
        <f t="shared" si="214"/>
        <v>0</v>
      </c>
      <c r="I1077" s="34">
        <f t="shared" si="215"/>
        <v>0</v>
      </c>
      <c r="J1077" s="34">
        <f t="shared" si="216"/>
        <v>0</v>
      </c>
      <c r="K1077" s="34">
        <f t="shared" si="217"/>
        <v>0</v>
      </c>
      <c r="L1077" s="34">
        <f t="shared" si="218"/>
        <v>0</v>
      </c>
      <c r="M1077" s="34">
        <f t="shared" ca="1" si="223"/>
        <v>-3.8947859791571217E-3</v>
      </c>
      <c r="N1077" s="34">
        <f t="shared" ca="1" si="219"/>
        <v>0</v>
      </c>
      <c r="O1077" s="122">
        <f t="shared" ca="1" si="220"/>
        <v>0</v>
      </c>
      <c r="P1077" s="34">
        <f t="shared" ca="1" si="221"/>
        <v>0</v>
      </c>
      <c r="Q1077" s="34">
        <f t="shared" ca="1" si="222"/>
        <v>0</v>
      </c>
      <c r="R1077" s="17">
        <f t="shared" ca="1" si="224"/>
        <v>3.8947859791571217E-3</v>
      </c>
    </row>
    <row r="1078" spans="3:18" x14ac:dyDescent="0.2">
      <c r="C1078" s="120"/>
      <c r="D1078" s="121">
        <f t="shared" si="212"/>
        <v>0</v>
      </c>
      <c r="E1078" s="121">
        <f t="shared" si="212"/>
        <v>0</v>
      </c>
      <c r="F1078" s="34">
        <f t="shared" si="213"/>
        <v>0</v>
      </c>
      <c r="G1078" s="34">
        <f t="shared" si="213"/>
        <v>0</v>
      </c>
      <c r="H1078" s="34">
        <f t="shared" si="214"/>
        <v>0</v>
      </c>
      <c r="I1078" s="34">
        <f t="shared" si="215"/>
        <v>0</v>
      </c>
      <c r="J1078" s="34">
        <f t="shared" si="216"/>
        <v>0</v>
      </c>
      <c r="K1078" s="34">
        <f t="shared" si="217"/>
        <v>0</v>
      </c>
      <c r="L1078" s="34">
        <f t="shared" si="218"/>
        <v>0</v>
      </c>
      <c r="M1078" s="34">
        <f t="shared" ca="1" si="223"/>
        <v>-3.8947859791571217E-3</v>
      </c>
      <c r="N1078" s="34">
        <f t="shared" ca="1" si="219"/>
        <v>0</v>
      </c>
      <c r="O1078" s="122">
        <f t="shared" ca="1" si="220"/>
        <v>0</v>
      </c>
      <c r="P1078" s="34">
        <f t="shared" ca="1" si="221"/>
        <v>0</v>
      </c>
      <c r="Q1078" s="34">
        <f t="shared" ca="1" si="222"/>
        <v>0</v>
      </c>
      <c r="R1078" s="17">
        <f t="shared" ca="1" si="224"/>
        <v>3.8947859791571217E-3</v>
      </c>
    </row>
    <row r="1079" spans="3:18" x14ac:dyDescent="0.2">
      <c r="C1079" s="120"/>
      <c r="D1079" s="121">
        <f t="shared" si="212"/>
        <v>0</v>
      </c>
      <c r="E1079" s="121">
        <f t="shared" si="212"/>
        <v>0</v>
      </c>
      <c r="F1079" s="34">
        <f t="shared" si="213"/>
        <v>0</v>
      </c>
      <c r="G1079" s="34">
        <f t="shared" si="213"/>
        <v>0</v>
      </c>
      <c r="H1079" s="34">
        <f t="shared" si="214"/>
        <v>0</v>
      </c>
      <c r="I1079" s="34">
        <f t="shared" si="215"/>
        <v>0</v>
      </c>
      <c r="J1079" s="34">
        <f t="shared" si="216"/>
        <v>0</v>
      </c>
      <c r="K1079" s="34">
        <f t="shared" si="217"/>
        <v>0</v>
      </c>
      <c r="L1079" s="34">
        <f t="shared" si="218"/>
        <v>0</v>
      </c>
      <c r="M1079" s="34">
        <f t="shared" ca="1" si="223"/>
        <v>-3.8947859791571217E-3</v>
      </c>
      <c r="N1079" s="34">
        <f t="shared" ca="1" si="219"/>
        <v>0</v>
      </c>
      <c r="O1079" s="122">
        <f t="shared" ca="1" si="220"/>
        <v>0</v>
      </c>
      <c r="P1079" s="34">
        <f t="shared" ca="1" si="221"/>
        <v>0</v>
      </c>
      <c r="Q1079" s="34">
        <f t="shared" ca="1" si="222"/>
        <v>0</v>
      </c>
      <c r="R1079" s="17">
        <f t="shared" ca="1" si="224"/>
        <v>3.8947859791571217E-3</v>
      </c>
    </row>
    <row r="1080" spans="3:18" x14ac:dyDescent="0.2">
      <c r="C1080" s="120"/>
      <c r="D1080" s="121">
        <f t="shared" si="212"/>
        <v>0</v>
      </c>
      <c r="E1080" s="121">
        <f t="shared" si="212"/>
        <v>0</v>
      </c>
      <c r="F1080" s="34">
        <f t="shared" si="213"/>
        <v>0</v>
      </c>
      <c r="G1080" s="34">
        <f t="shared" si="213"/>
        <v>0</v>
      </c>
      <c r="H1080" s="34">
        <f t="shared" si="214"/>
        <v>0</v>
      </c>
      <c r="I1080" s="34">
        <f t="shared" si="215"/>
        <v>0</v>
      </c>
      <c r="J1080" s="34">
        <f t="shared" si="216"/>
        <v>0</v>
      </c>
      <c r="K1080" s="34">
        <f t="shared" si="217"/>
        <v>0</v>
      </c>
      <c r="L1080" s="34">
        <f t="shared" si="218"/>
        <v>0</v>
      </c>
      <c r="M1080" s="34">
        <f t="shared" ca="1" si="223"/>
        <v>-3.8947859791571217E-3</v>
      </c>
      <c r="N1080" s="34">
        <f t="shared" ca="1" si="219"/>
        <v>0</v>
      </c>
      <c r="O1080" s="122">
        <f t="shared" ca="1" si="220"/>
        <v>0</v>
      </c>
      <c r="P1080" s="34">
        <f t="shared" ca="1" si="221"/>
        <v>0</v>
      </c>
      <c r="Q1080" s="34">
        <f t="shared" ca="1" si="222"/>
        <v>0</v>
      </c>
      <c r="R1080" s="17">
        <f t="shared" ca="1" si="224"/>
        <v>3.8947859791571217E-3</v>
      </c>
    </row>
    <row r="1081" spans="3:18" x14ac:dyDescent="0.2">
      <c r="C1081" s="120"/>
      <c r="D1081" s="121">
        <f t="shared" si="212"/>
        <v>0</v>
      </c>
      <c r="E1081" s="121">
        <f t="shared" si="212"/>
        <v>0</v>
      </c>
      <c r="F1081" s="34">
        <f t="shared" si="213"/>
        <v>0</v>
      </c>
      <c r="G1081" s="34">
        <f t="shared" si="213"/>
        <v>0</v>
      </c>
      <c r="H1081" s="34">
        <f t="shared" si="214"/>
        <v>0</v>
      </c>
      <c r="I1081" s="34">
        <f t="shared" si="215"/>
        <v>0</v>
      </c>
      <c r="J1081" s="34">
        <f t="shared" si="216"/>
        <v>0</v>
      </c>
      <c r="K1081" s="34">
        <f t="shared" si="217"/>
        <v>0</v>
      </c>
      <c r="L1081" s="34">
        <f t="shared" si="218"/>
        <v>0</v>
      </c>
      <c r="M1081" s="34">
        <f t="shared" ca="1" si="223"/>
        <v>-3.8947859791571217E-3</v>
      </c>
      <c r="N1081" s="34">
        <f t="shared" ca="1" si="219"/>
        <v>0</v>
      </c>
      <c r="O1081" s="122">
        <f t="shared" ca="1" si="220"/>
        <v>0</v>
      </c>
      <c r="P1081" s="34">
        <f t="shared" ca="1" si="221"/>
        <v>0</v>
      </c>
      <c r="Q1081" s="34">
        <f t="shared" ca="1" si="222"/>
        <v>0</v>
      </c>
      <c r="R1081" s="17">
        <f t="shared" ca="1" si="224"/>
        <v>3.8947859791571217E-3</v>
      </c>
    </row>
    <row r="1082" spans="3:18" x14ac:dyDescent="0.2">
      <c r="C1082" s="120"/>
      <c r="D1082" s="121">
        <f t="shared" si="212"/>
        <v>0</v>
      </c>
      <c r="E1082" s="121">
        <f t="shared" si="212"/>
        <v>0</v>
      </c>
      <c r="F1082" s="34">
        <f t="shared" si="213"/>
        <v>0</v>
      </c>
      <c r="G1082" s="34">
        <f t="shared" si="213"/>
        <v>0</v>
      </c>
      <c r="H1082" s="34">
        <f t="shared" si="214"/>
        <v>0</v>
      </c>
      <c r="I1082" s="34">
        <f t="shared" si="215"/>
        <v>0</v>
      </c>
      <c r="J1082" s="34">
        <f t="shared" si="216"/>
        <v>0</v>
      </c>
      <c r="K1082" s="34">
        <f t="shared" si="217"/>
        <v>0</v>
      </c>
      <c r="L1082" s="34">
        <f t="shared" si="218"/>
        <v>0</v>
      </c>
      <c r="M1082" s="34">
        <f t="shared" ca="1" si="223"/>
        <v>-3.8947859791571217E-3</v>
      </c>
      <c r="N1082" s="34">
        <f t="shared" ca="1" si="219"/>
        <v>0</v>
      </c>
      <c r="O1082" s="122">
        <f t="shared" ca="1" si="220"/>
        <v>0</v>
      </c>
      <c r="P1082" s="34">
        <f t="shared" ca="1" si="221"/>
        <v>0</v>
      </c>
      <c r="Q1082" s="34">
        <f t="shared" ca="1" si="222"/>
        <v>0</v>
      </c>
      <c r="R1082" s="17">
        <f t="shared" ca="1" si="224"/>
        <v>3.8947859791571217E-3</v>
      </c>
    </row>
    <row r="1083" spans="3:18" x14ac:dyDescent="0.2">
      <c r="C1083" s="120"/>
      <c r="D1083" s="121">
        <f t="shared" si="212"/>
        <v>0</v>
      </c>
      <c r="E1083" s="121">
        <f t="shared" si="212"/>
        <v>0</v>
      </c>
      <c r="F1083" s="34">
        <f t="shared" si="213"/>
        <v>0</v>
      </c>
      <c r="G1083" s="34">
        <f t="shared" si="213"/>
        <v>0</v>
      </c>
      <c r="H1083" s="34">
        <f t="shared" si="214"/>
        <v>0</v>
      </c>
      <c r="I1083" s="34">
        <f t="shared" si="215"/>
        <v>0</v>
      </c>
      <c r="J1083" s="34">
        <f t="shared" si="216"/>
        <v>0</v>
      </c>
      <c r="K1083" s="34">
        <f t="shared" si="217"/>
        <v>0</v>
      </c>
      <c r="L1083" s="34">
        <f t="shared" si="218"/>
        <v>0</v>
      </c>
      <c r="M1083" s="34">
        <f t="shared" ca="1" si="223"/>
        <v>-3.8947859791571217E-3</v>
      </c>
      <c r="N1083" s="34">
        <f t="shared" ca="1" si="219"/>
        <v>0</v>
      </c>
      <c r="O1083" s="122">
        <f t="shared" ca="1" si="220"/>
        <v>0</v>
      </c>
      <c r="P1083" s="34">
        <f t="shared" ca="1" si="221"/>
        <v>0</v>
      </c>
      <c r="Q1083" s="34">
        <f t="shared" ca="1" si="222"/>
        <v>0</v>
      </c>
      <c r="R1083" s="17">
        <f t="shared" ca="1" si="224"/>
        <v>3.8947859791571217E-3</v>
      </c>
    </row>
    <row r="1084" spans="3:18" x14ac:dyDescent="0.2">
      <c r="C1084" s="120"/>
      <c r="D1084" s="121">
        <f t="shared" si="212"/>
        <v>0</v>
      </c>
      <c r="E1084" s="121">
        <f t="shared" si="212"/>
        <v>0</v>
      </c>
      <c r="F1084" s="34">
        <f t="shared" si="213"/>
        <v>0</v>
      </c>
      <c r="G1084" s="34">
        <f t="shared" si="213"/>
        <v>0</v>
      </c>
      <c r="H1084" s="34">
        <f t="shared" si="214"/>
        <v>0</v>
      </c>
      <c r="I1084" s="34">
        <f t="shared" si="215"/>
        <v>0</v>
      </c>
      <c r="J1084" s="34">
        <f t="shared" si="216"/>
        <v>0</v>
      </c>
      <c r="K1084" s="34">
        <f t="shared" si="217"/>
        <v>0</v>
      </c>
      <c r="L1084" s="34">
        <f t="shared" si="218"/>
        <v>0</v>
      </c>
      <c r="M1084" s="34">
        <f t="shared" ca="1" si="223"/>
        <v>-3.8947859791571217E-3</v>
      </c>
      <c r="N1084" s="34">
        <f t="shared" ca="1" si="219"/>
        <v>0</v>
      </c>
      <c r="O1084" s="122">
        <f t="shared" ca="1" si="220"/>
        <v>0</v>
      </c>
      <c r="P1084" s="34">
        <f t="shared" ca="1" si="221"/>
        <v>0</v>
      </c>
      <c r="Q1084" s="34">
        <f t="shared" ca="1" si="222"/>
        <v>0</v>
      </c>
      <c r="R1084" s="17">
        <f t="shared" ca="1" si="224"/>
        <v>3.8947859791571217E-3</v>
      </c>
    </row>
    <row r="1085" spans="3:18" x14ac:dyDescent="0.2">
      <c r="C1085" s="120"/>
      <c r="D1085" s="121">
        <f t="shared" si="212"/>
        <v>0</v>
      </c>
      <c r="E1085" s="121">
        <f t="shared" si="212"/>
        <v>0</v>
      </c>
      <c r="F1085" s="34">
        <f t="shared" si="213"/>
        <v>0</v>
      </c>
      <c r="G1085" s="34">
        <f t="shared" si="213"/>
        <v>0</v>
      </c>
      <c r="H1085" s="34">
        <f t="shared" si="214"/>
        <v>0</v>
      </c>
      <c r="I1085" s="34">
        <f t="shared" si="215"/>
        <v>0</v>
      </c>
      <c r="J1085" s="34">
        <f t="shared" si="216"/>
        <v>0</v>
      </c>
      <c r="K1085" s="34">
        <f t="shared" si="217"/>
        <v>0</v>
      </c>
      <c r="L1085" s="34">
        <f t="shared" si="218"/>
        <v>0</v>
      </c>
      <c r="M1085" s="34">
        <f t="shared" ca="1" si="223"/>
        <v>-3.8947859791571217E-3</v>
      </c>
      <c r="N1085" s="34">
        <f t="shared" ca="1" si="219"/>
        <v>0</v>
      </c>
      <c r="O1085" s="122">
        <f t="shared" ca="1" si="220"/>
        <v>0</v>
      </c>
      <c r="P1085" s="34">
        <f t="shared" ca="1" si="221"/>
        <v>0</v>
      </c>
      <c r="Q1085" s="34">
        <f t="shared" ca="1" si="222"/>
        <v>0</v>
      </c>
      <c r="R1085" s="17">
        <f t="shared" ca="1" si="224"/>
        <v>3.8947859791571217E-3</v>
      </c>
    </row>
    <row r="1086" spans="3:18" x14ac:dyDescent="0.2">
      <c r="C1086" s="120"/>
      <c r="D1086" s="121">
        <f t="shared" si="212"/>
        <v>0</v>
      </c>
      <c r="E1086" s="121">
        <f t="shared" si="212"/>
        <v>0</v>
      </c>
      <c r="F1086" s="34">
        <f t="shared" si="213"/>
        <v>0</v>
      </c>
      <c r="G1086" s="34">
        <f t="shared" si="213"/>
        <v>0</v>
      </c>
      <c r="H1086" s="34">
        <f t="shared" si="214"/>
        <v>0</v>
      </c>
      <c r="I1086" s="34">
        <f t="shared" si="215"/>
        <v>0</v>
      </c>
      <c r="J1086" s="34">
        <f t="shared" si="216"/>
        <v>0</v>
      </c>
      <c r="K1086" s="34">
        <f t="shared" si="217"/>
        <v>0</v>
      </c>
      <c r="L1086" s="34">
        <f t="shared" si="218"/>
        <v>0</v>
      </c>
      <c r="M1086" s="34">
        <f t="shared" ca="1" si="223"/>
        <v>-3.8947859791571217E-3</v>
      </c>
      <c r="N1086" s="34">
        <f t="shared" ca="1" si="219"/>
        <v>0</v>
      </c>
      <c r="O1086" s="122">
        <f t="shared" ca="1" si="220"/>
        <v>0</v>
      </c>
      <c r="P1086" s="34">
        <f t="shared" ca="1" si="221"/>
        <v>0</v>
      </c>
      <c r="Q1086" s="34">
        <f t="shared" ca="1" si="222"/>
        <v>0</v>
      </c>
      <c r="R1086" s="17">
        <f t="shared" ca="1" si="224"/>
        <v>3.8947859791571217E-3</v>
      </c>
    </row>
    <row r="1087" spans="3:18" x14ac:dyDescent="0.2">
      <c r="C1087" s="120"/>
      <c r="D1087" s="121">
        <f t="shared" si="212"/>
        <v>0</v>
      </c>
      <c r="E1087" s="121">
        <f t="shared" si="212"/>
        <v>0</v>
      </c>
      <c r="F1087" s="34">
        <f t="shared" si="213"/>
        <v>0</v>
      </c>
      <c r="G1087" s="34">
        <f t="shared" si="213"/>
        <v>0</v>
      </c>
      <c r="H1087" s="34">
        <f t="shared" si="214"/>
        <v>0</v>
      </c>
      <c r="I1087" s="34">
        <f t="shared" si="215"/>
        <v>0</v>
      </c>
      <c r="J1087" s="34">
        <f t="shared" si="216"/>
        <v>0</v>
      </c>
      <c r="K1087" s="34">
        <f t="shared" si="217"/>
        <v>0</v>
      </c>
      <c r="L1087" s="34">
        <f t="shared" si="218"/>
        <v>0</v>
      </c>
      <c r="M1087" s="34">
        <f t="shared" ca="1" si="223"/>
        <v>-3.8947859791571217E-3</v>
      </c>
      <c r="N1087" s="34">
        <f t="shared" ca="1" si="219"/>
        <v>0</v>
      </c>
      <c r="O1087" s="122">
        <f t="shared" ca="1" si="220"/>
        <v>0</v>
      </c>
      <c r="P1087" s="34">
        <f t="shared" ca="1" si="221"/>
        <v>0</v>
      </c>
      <c r="Q1087" s="34">
        <f t="shared" ca="1" si="222"/>
        <v>0</v>
      </c>
      <c r="R1087" s="17">
        <f t="shared" ca="1" si="224"/>
        <v>3.8947859791571217E-3</v>
      </c>
    </row>
    <row r="1088" spans="3:18" x14ac:dyDescent="0.2">
      <c r="C1088" s="120"/>
      <c r="D1088" s="121">
        <f t="shared" si="212"/>
        <v>0</v>
      </c>
      <c r="E1088" s="121">
        <f t="shared" si="212"/>
        <v>0</v>
      </c>
      <c r="F1088" s="34">
        <f t="shared" si="213"/>
        <v>0</v>
      </c>
      <c r="G1088" s="34">
        <f t="shared" si="213"/>
        <v>0</v>
      </c>
      <c r="H1088" s="34">
        <f t="shared" si="214"/>
        <v>0</v>
      </c>
      <c r="I1088" s="34">
        <f t="shared" si="215"/>
        <v>0</v>
      </c>
      <c r="J1088" s="34">
        <f t="shared" si="216"/>
        <v>0</v>
      </c>
      <c r="K1088" s="34">
        <f t="shared" si="217"/>
        <v>0</v>
      </c>
      <c r="L1088" s="34">
        <f t="shared" si="218"/>
        <v>0</v>
      </c>
      <c r="M1088" s="34">
        <f t="shared" ca="1" si="223"/>
        <v>-3.8947859791571217E-3</v>
      </c>
      <c r="N1088" s="34">
        <f t="shared" ca="1" si="219"/>
        <v>0</v>
      </c>
      <c r="O1088" s="122">
        <f t="shared" ca="1" si="220"/>
        <v>0</v>
      </c>
      <c r="P1088" s="34">
        <f t="shared" ca="1" si="221"/>
        <v>0</v>
      </c>
      <c r="Q1088" s="34">
        <f t="shared" ca="1" si="222"/>
        <v>0</v>
      </c>
      <c r="R1088" s="17">
        <f t="shared" ca="1" si="224"/>
        <v>3.8947859791571217E-3</v>
      </c>
    </row>
    <row r="1089" spans="3:18" x14ac:dyDescent="0.2">
      <c r="C1089" s="120"/>
      <c r="D1089" s="121">
        <f t="shared" si="212"/>
        <v>0</v>
      </c>
      <c r="E1089" s="121">
        <f t="shared" si="212"/>
        <v>0</v>
      </c>
      <c r="F1089" s="34">
        <f t="shared" si="213"/>
        <v>0</v>
      </c>
      <c r="G1089" s="34">
        <f t="shared" si="213"/>
        <v>0</v>
      </c>
      <c r="H1089" s="34">
        <f t="shared" si="214"/>
        <v>0</v>
      </c>
      <c r="I1089" s="34">
        <f t="shared" si="215"/>
        <v>0</v>
      </c>
      <c r="J1089" s="34">
        <f t="shared" si="216"/>
        <v>0</v>
      </c>
      <c r="K1089" s="34">
        <f t="shared" si="217"/>
        <v>0</v>
      </c>
      <c r="L1089" s="34">
        <f t="shared" si="218"/>
        <v>0</v>
      </c>
      <c r="M1089" s="34">
        <f t="shared" ca="1" si="223"/>
        <v>-3.8947859791571217E-3</v>
      </c>
      <c r="N1089" s="34">
        <f t="shared" ca="1" si="219"/>
        <v>0</v>
      </c>
      <c r="O1089" s="122">
        <f t="shared" ca="1" si="220"/>
        <v>0</v>
      </c>
      <c r="P1089" s="34">
        <f t="shared" ca="1" si="221"/>
        <v>0</v>
      </c>
      <c r="Q1089" s="34">
        <f t="shared" ca="1" si="222"/>
        <v>0</v>
      </c>
      <c r="R1089" s="17">
        <f t="shared" ca="1" si="224"/>
        <v>3.8947859791571217E-3</v>
      </c>
    </row>
    <row r="1090" spans="3:18" x14ac:dyDescent="0.2">
      <c r="C1090" s="120"/>
      <c r="D1090" s="121">
        <f t="shared" si="212"/>
        <v>0</v>
      </c>
      <c r="E1090" s="121">
        <f t="shared" si="212"/>
        <v>0</v>
      </c>
      <c r="F1090" s="34">
        <f t="shared" si="213"/>
        <v>0</v>
      </c>
      <c r="G1090" s="34">
        <f t="shared" si="213"/>
        <v>0</v>
      </c>
      <c r="H1090" s="34">
        <f t="shared" si="214"/>
        <v>0</v>
      </c>
      <c r="I1090" s="34">
        <f t="shared" si="215"/>
        <v>0</v>
      </c>
      <c r="J1090" s="34">
        <f t="shared" si="216"/>
        <v>0</v>
      </c>
      <c r="K1090" s="34">
        <f t="shared" si="217"/>
        <v>0</v>
      </c>
      <c r="L1090" s="34">
        <f t="shared" si="218"/>
        <v>0</v>
      </c>
      <c r="M1090" s="34">
        <f t="shared" ca="1" si="223"/>
        <v>-3.8947859791571217E-3</v>
      </c>
      <c r="N1090" s="34">
        <f t="shared" ca="1" si="219"/>
        <v>0</v>
      </c>
      <c r="O1090" s="122">
        <f t="shared" ca="1" si="220"/>
        <v>0</v>
      </c>
      <c r="P1090" s="34">
        <f t="shared" ca="1" si="221"/>
        <v>0</v>
      </c>
      <c r="Q1090" s="34">
        <f t="shared" ca="1" si="222"/>
        <v>0</v>
      </c>
      <c r="R1090" s="17">
        <f t="shared" ca="1" si="224"/>
        <v>3.8947859791571217E-3</v>
      </c>
    </row>
    <row r="1091" spans="3:18" x14ac:dyDescent="0.2">
      <c r="C1091" s="120"/>
      <c r="D1091" s="121">
        <f t="shared" si="212"/>
        <v>0</v>
      </c>
      <c r="E1091" s="121">
        <f t="shared" si="212"/>
        <v>0</v>
      </c>
      <c r="F1091" s="34">
        <f t="shared" si="213"/>
        <v>0</v>
      </c>
      <c r="G1091" s="34">
        <f t="shared" si="213"/>
        <v>0</v>
      </c>
      <c r="H1091" s="34">
        <f t="shared" si="214"/>
        <v>0</v>
      </c>
      <c r="I1091" s="34">
        <f t="shared" si="215"/>
        <v>0</v>
      </c>
      <c r="J1091" s="34">
        <f t="shared" si="216"/>
        <v>0</v>
      </c>
      <c r="K1091" s="34">
        <f t="shared" si="217"/>
        <v>0</v>
      </c>
      <c r="L1091" s="34">
        <f t="shared" si="218"/>
        <v>0</v>
      </c>
      <c r="M1091" s="34">
        <f t="shared" ca="1" si="223"/>
        <v>-3.8947859791571217E-3</v>
      </c>
      <c r="N1091" s="34">
        <f t="shared" ca="1" si="219"/>
        <v>0</v>
      </c>
      <c r="O1091" s="122">
        <f t="shared" ca="1" si="220"/>
        <v>0</v>
      </c>
      <c r="P1091" s="34">
        <f t="shared" ca="1" si="221"/>
        <v>0</v>
      </c>
      <c r="Q1091" s="34">
        <f t="shared" ca="1" si="222"/>
        <v>0</v>
      </c>
      <c r="R1091" s="17">
        <f t="shared" ca="1" si="224"/>
        <v>3.8947859791571217E-3</v>
      </c>
    </row>
    <row r="1092" spans="3:18" x14ac:dyDescent="0.2">
      <c r="C1092" s="120"/>
      <c r="D1092" s="121">
        <f t="shared" si="212"/>
        <v>0</v>
      </c>
      <c r="E1092" s="121">
        <f t="shared" si="212"/>
        <v>0</v>
      </c>
      <c r="F1092" s="34">
        <f t="shared" si="213"/>
        <v>0</v>
      </c>
      <c r="G1092" s="34">
        <f t="shared" si="213"/>
        <v>0</v>
      </c>
      <c r="H1092" s="34">
        <f t="shared" si="214"/>
        <v>0</v>
      </c>
      <c r="I1092" s="34">
        <f t="shared" si="215"/>
        <v>0</v>
      </c>
      <c r="J1092" s="34">
        <f t="shared" si="216"/>
        <v>0</v>
      </c>
      <c r="K1092" s="34">
        <f t="shared" si="217"/>
        <v>0</v>
      </c>
      <c r="L1092" s="34">
        <f t="shared" si="218"/>
        <v>0</v>
      </c>
      <c r="M1092" s="34">
        <f t="shared" ca="1" si="223"/>
        <v>-3.8947859791571217E-3</v>
      </c>
      <c r="N1092" s="34">
        <f t="shared" ca="1" si="219"/>
        <v>0</v>
      </c>
      <c r="O1092" s="122">
        <f t="shared" ca="1" si="220"/>
        <v>0</v>
      </c>
      <c r="P1092" s="34">
        <f t="shared" ca="1" si="221"/>
        <v>0</v>
      </c>
      <c r="Q1092" s="34">
        <f t="shared" ca="1" si="222"/>
        <v>0</v>
      </c>
      <c r="R1092" s="17">
        <f t="shared" ca="1" si="224"/>
        <v>3.8947859791571217E-3</v>
      </c>
    </row>
    <row r="1093" spans="3:18" x14ac:dyDescent="0.2">
      <c r="C1093" s="120"/>
      <c r="D1093" s="121">
        <f t="shared" si="212"/>
        <v>0</v>
      </c>
      <c r="E1093" s="121">
        <f t="shared" si="212"/>
        <v>0</v>
      </c>
      <c r="F1093" s="34">
        <f t="shared" si="213"/>
        <v>0</v>
      </c>
      <c r="G1093" s="34">
        <f t="shared" si="213"/>
        <v>0</v>
      </c>
      <c r="H1093" s="34">
        <f t="shared" si="214"/>
        <v>0</v>
      </c>
      <c r="I1093" s="34">
        <f t="shared" si="215"/>
        <v>0</v>
      </c>
      <c r="J1093" s="34">
        <f t="shared" si="216"/>
        <v>0</v>
      </c>
      <c r="K1093" s="34">
        <f t="shared" si="217"/>
        <v>0</v>
      </c>
      <c r="L1093" s="34">
        <f t="shared" si="218"/>
        <v>0</v>
      </c>
      <c r="M1093" s="34">
        <f t="shared" ca="1" si="223"/>
        <v>-3.8947859791571217E-3</v>
      </c>
      <c r="N1093" s="34">
        <f t="shared" ca="1" si="219"/>
        <v>0</v>
      </c>
      <c r="O1093" s="122">
        <f t="shared" ca="1" si="220"/>
        <v>0</v>
      </c>
      <c r="P1093" s="34">
        <f t="shared" ca="1" si="221"/>
        <v>0</v>
      </c>
      <c r="Q1093" s="34">
        <f t="shared" ca="1" si="222"/>
        <v>0</v>
      </c>
      <c r="R1093" s="17">
        <f t="shared" ca="1" si="224"/>
        <v>3.8947859791571217E-3</v>
      </c>
    </row>
    <row r="1094" spans="3:18" x14ac:dyDescent="0.2">
      <c r="C1094" s="120"/>
      <c r="D1094" s="121">
        <f t="shared" si="212"/>
        <v>0</v>
      </c>
      <c r="E1094" s="121">
        <f t="shared" si="212"/>
        <v>0</v>
      </c>
      <c r="F1094" s="34">
        <f t="shared" si="213"/>
        <v>0</v>
      </c>
      <c r="G1094" s="34">
        <f t="shared" si="213"/>
        <v>0</v>
      </c>
      <c r="H1094" s="34">
        <f t="shared" si="214"/>
        <v>0</v>
      </c>
      <c r="I1094" s="34">
        <f t="shared" si="215"/>
        <v>0</v>
      </c>
      <c r="J1094" s="34">
        <f t="shared" si="216"/>
        <v>0</v>
      </c>
      <c r="K1094" s="34">
        <f t="shared" si="217"/>
        <v>0</v>
      </c>
      <c r="L1094" s="34">
        <f t="shared" si="218"/>
        <v>0</v>
      </c>
      <c r="M1094" s="34">
        <f t="shared" ca="1" si="223"/>
        <v>-3.8947859791571217E-3</v>
      </c>
      <c r="N1094" s="34">
        <f t="shared" ca="1" si="219"/>
        <v>0</v>
      </c>
      <c r="O1094" s="122">
        <f t="shared" ca="1" si="220"/>
        <v>0</v>
      </c>
      <c r="P1094" s="34">
        <f t="shared" ca="1" si="221"/>
        <v>0</v>
      </c>
      <c r="Q1094" s="34">
        <f t="shared" ca="1" si="222"/>
        <v>0</v>
      </c>
      <c r="R1094" s="17">
        <f t="shared" ca="1" si="224"/>
        <v>3.8947859791571217E-3</v>
      </c>
    </row>
    <row r="1095" spans="3:18" x14ac:dyDescent="0.2">
      <c r="C1095" s="120"/>
      <c r="D1095" s="121">
        <f t="shared" si="212"/>
        <v>0</v>
      </c>
      <c r="E1095" s="121">
        <f t="shared" si="212"/>
        <v>0</v>
      </c>
      <c r="F1095" s="34">
        <f t="shared" si="213"/>
        <v>0</v>
      </c>
      <c r="G1095" s="34">
        <f t="shared" si="213"/>
        <v>0</v>
      </c>
      <c r="H1095" s="34">
        <f t="shared" si="214"/>
        <v>0</v>
      </c>
      <c r="I1095" s="34">
        <f t="shared" si="215"/>
        <v>0</v>
      </c>
      <c r="J1095" s="34">
        <f t="shared" si="216"/>
        <v>0</v>
      </c>
      <c r="K1095" s="34">
        <f t="shared" si="217"/>
        <v>0</v>
      </c>
      <c r="L1095" s="34">
        <f t="shared" si="218"/>
        <v>0</v>
      </c>
      <c r="M1095" s="34">
        <f t="shared" ca="1" si="223"/>
        <v>-3.8947859791571217E-3</v>
      </c>
      <c r="N1095" s="34">
        <f t="shared" ca="1" si="219"/>
        <v>0</v>
      </c>
      <c r="O1095" s="122">
        <f t="shared" ca="1" si="220"/>
        <v>0</v>
      </c>
      <c r="P1095" s="34">
        <f t="shared" ca="1" si="221"/>
        <v>0</v>
      </c>
      <c r="Q1095" s="34">
        <f t="shared" ca="1" si="222"/>
        <v>0</v>
      </c>
      <c r="R1095" s="17">
        <f t="shared" ca="1" si="224"/>
        <v>3.8947859791571217E-3</v>
      </c>
    </row>
    <row r="1096" spans="3:18" x14ac:dyDescent="0.2">
      <c r="C1096" s="120"/>
      <c r="D1096" s="121">
        <f t="shared" si="212"/>
        <v>0</v>
      </c>
      <c r="E1096" s="121">
        <f t="shared" si="212"/>
        <v>0</v>
      </c>
      <c r="F1096" s="34">
        <f t="shared" si="213"/>
        <v>0</v>
      </c>
      <c r="G1096" s="34">
        <f t="shared" si="213"/>
        <v>0</v>
      </c>
      <c r="H1096" s="34">
        <f t="shared" si="214"/>
        <v>0</v>
      </c>
      <c r="I1096" s="34">
        <f t="shared" si="215"/>
        <v>0</v>
      </c>
      <c r="J1096" s="34">
        <f t="shared" si="216"/>
        <v>0</v>
      </c>
      <c r="K1096" s="34">
        <f t="shared" si="217"/>
        <v>0</v>
      </c>
      <c r="L1096" s="34">
        <f t="shared" si="218"/>
        <v>0</v>
      </c>
      <c r="M1096" s="34">
        <f t="shared" ca="1" si="223"/>
        <v>-3.8947859791571217E-3</v>
      </c>
      <c r="N1096" s="34">
        <f t="shared" ca="1" si="219"/>
        <v>0</v>
      </c>
      <c r="O1096" s="122">
        <f t="shared" ca="1" si="220"/>
        <v>0</v>
      </c>
      <c r="P1096" s="34">
        <f t="shared" ca="1" si="221"/>
        <v>0</v>
      </c>
      <c r="Q1096" s="34">
        <f t="shared" ca="1" si="222"/>
        <v>0</v>
      </c>
      <c r="R1096" s="17">
        <f t="shared" ca="1" si="224"/>
        <v>3.8947859791571217E-3</v>
      </c>
    </row>
    <row r="1097" spans="3:18" x14ac:dyDescent="0.2">
      <c r="C1097" s="120"/>
      <c r="D1097" s="121">
        <f t="shared" si="212"/>
        <v>0</v>
      </c>
      <c r="E1097" s="121">
        <f t="shared" si="212"/>
        <v>0</v>
      </c>
      <c r="F1097" s="34">
        <f t="shared" si="213"/>
        <v>0</v>
      </c>
      <c r="G1097" s="34">
        <f t="shared" si="213"/>
        <v>0</v>
      </c>
      <c r="H1097" s="34">
        <f t="shared" si="214"/>
        <v>0</v>
      </c>
      <c r="I1097" s="34">
        <f t="shared" si="215"/>
        <v>0</v>
      </c>
      <c r="J1097" s="34">
        <f t="shared" si="216"/>
        <v>0</v>
      </c>
      <c r="K1097" s="34">
        <f t="shared" si="217"/>
        <v>0</v>
      </c>
      <c r="L1097" s="34">
        <f t="shared" si="218"/>
        <v>0</v>
      </c>
      <c r="M1097" s="34">
        <f t="shared" ca="1" si="223"/>
        <v>-3.8947859791571217E-3</v>
      </c>
      <c r="N1097" s="34">
        <f t="shared" ca="1" si="219"/>
        <v>0</v>
      </c>
      <c r="O1097" s="122">
        <f t="shared" ca="1" si="220"/>
        <v>0</v>
      </c>
      <c r="P1097" s="34">
        <f t="shared" ca="1" si="221"/>
        <v>0</v>
      </c>
      <c r="Q1097" s="34">
        <f t="shared" ca="1" si="222"/>
        <v>0</v>
      </c>
      <c r="R1097" s="17">
        <f t="shared" ca="1" si="224"/>
        <v>3.8947859791571217E-3</v>
      </c>
    </row>
    <row r="1098" spans="3:18" x14ac:dyDescent="0.2">
      <c r="C1098" s="120"/>
      <c r="D1098" s="121">
        <f t="shared" si="212"/>
        <v>0</v>
      </c>
      <c r="E1098" s="121">
        <f t="shared" si="212"/>
        <v>0</v>
      </c>
      <c r="F1098" s="34">
        <f t="shared" si="213"/>
        <v>0</v>
      </c>
      <c r="G1098" s="34">
        <f t="shared" si="213"/>
        <v>0</v>
      </c>
      <c r="H1098" s="34">
        <f t="shared" si="214"/>
        <v>0</v>
      </c>
      <c r="I1098" s="34">
        <f t="shared" si="215"/>
        <v>0</v>
      </c>
      <c r="J1098" s="34">
        <f t="shared" si="216"/>
        <v>0</v>
      </c>
      <c r="K1098" s="34">
        <f t="shared" si="217"/>
        <v>0</v>
      </c>
      <c r="L1098" s="34">
        <f t="shared" si="218"/>
        <v>0</v>
      </c>
      <c r="M1098" s="34">
        <f t="shared" ca="1" si="223"/>
        <v>-3.8947859791571217E-3</v>
      </c>
      <c r="N1098" s="34">
        <f t="shared" ca="1" si="219"/>
        <v>0</v>
      </c>
      <c r="O1098" s="122">
        <f t="shared" ca="1" si="220"/>
        <v>0</v>
      </c>
      <c r="P1098" s="34">
        <f t="shared" ca="1" si="221"/>
        <v>0</v>
      </c>
      <c r="Q1098" s="34">
        <f t="shared" ca="1" si="222"/>
        <v>0</v>
      </c>
      <c r="R1098" s="17">
        <f t="shared" ca="1" si="224"/>
        <v>3.8947859791571217E-3</v>
      </c>
    </row>
    <row r="1099" spans="3:18" x14ac:dyDescent="0.2">
      <c r="C1099" s="120"/>
      <c r="D1099" s="121">
        <f t="shared" si="212"/>
        <v>0</v>
      </c>
      <c r="E1099" s="121">
        <f t="shared" si="212"/>
        <v>0</v>
      </c>
      <c r="F1099" s="34">
        <f t="shared" si="213"/>
        <v>0</v>
      </c>
      <c r="G1099" s="34">
        <f t="shared" si="213"/>
        <v>0</v>
      </c>
      <c r="H1099" s="34">
        <f t="shared" si="214"/>
        <v>0</v>
      </c>
      <c r="I1099" s="34">
        <f t="shared" si="215"/>
        <v>0</v>
      </c>
      <c r="J1099" s="34">
        <f t="shared" si="216"/>
        <v>0</v>
      </c>
      <c r="K1099" s="34">
        <f t="shared" si="217"/>
        <v>0</v>
      </c>
      <c r="L1099" s="34">
        <f t="shared" si="218"/>
        <v>0</v>
      </c>
      <c r="M1099" s="34">
        <f t="shared" ca="1" si="223"/>
        <v>-3.8947859791571217E-3</v>
      </c>
      <c r="N1099" s="34">
        <f t="shared" ca="1" si="219"/>
        <v>0</v>
      </c>
      <c r="O1099" s="122">
        <f t="shared" ca="1" si="220"/>
        <v>0</v>
      </c>
      <c r="P1099" s="34">
        <f t="shared" ca="1" si="221"/>
        <v>0</v>
      </c>
      <c r="Q1099" s="34">
        <f t="shared" ca="1" si="222"/>
        <v>0</v>
      </c>
      <c r="R1099" s="17">
        <f t="shared" ca="1" si="224"/>
        <v>3.8947859791571217E-3</v>
      </c>
    </row>
    <row r="1100" spans="3:18" x14ac:dyDescent="0.2">
      <c r="C1100" s="120"/>
      <c r="D1100" s="121">
        <f t="shared" si="212"/>
        <v>0</v>
      </c>
      <c r="E1100" s="121">
        <f t="shared" si="212"/>
        <v>0</v>
      </c>
      <c r="F1100" s="34">
        <f t="shared" si="213"/>
        <v>0</v>
      </c>
      <c r="G1100" s="34">
        <f t="shared" si="213"/>
        <v>0</v>
      </c>
      <c r="H1100" s="34">
        <f t="shared" si="214"/>
        <v>0</v>
      </c>
      <c r="I1100" s="34">
        <f t="shared" si="215"/>
        <v>0</v>
      </c>
      <c r="J1100" s="34">
        <f t="shared" si="216"/>
        <v>0</v>
      </c>
      <c r="K1100" s="34">
        <f t="shared" si="217"/>
        <v>0</v>
      </c>
      <c r="L1100" s="34">
        <f t="shared" si="218"/>
        <v>0</v>
      </c>
      <c r="M1100" s="34">
        <f t="shared" ca="1" si="223"/>
        <v>-3.8947859791571217E-3</v>
      </c>
      <c r="N1100" s="34">
        <f t="shared" ca="1" si="219"/>
        <v>0</v>
      </c>
      <c r="O1100" s="122">
        <f t="shared" ca="1" si="220"/>
        <v>0</v>
      </c>
      <c r="P1100" s="34">
        <f t="shared" ca="1" si="221"/>
        <v>0</v>
      </c>
      <c r="Q1100" s="34">
        <f t="shared" ca="1" si="222"/>
        <v>0</v>
      </c>
      <c r="R1100" s="17">
        <f t="shared" ca="1" si="224"/>
        <v>3.8947859791571217E-3</v>
      </c>
    </row>
    <row r="1101" spans="3:18" x14ac:dyDescent="0.2">
      <c r="C1101" s="120"/>
      <c r="D1101" s="121">
        <f t="shared" si="212"/>
        <v>0</v>
      </c>
      <c r="E1101" s="121">
        <f t="shared" si="212"/>
        <v>0</v>
      </c>
      <c r="F1101" s="34">
        <f t="shared" si="213"/>
        <v>0</v>
      </c>
      <c r="G1101" s="34">
        <f t="shared" si="213"/>
        <v>0</v>
      </c>
      <c r="H1101" s="34">
        <f t="shared" si="214"/>
        <v>0</v>
      </c>
      <c r="I1101" s="34">
        <f t="shared" si="215"/>
        <v>0</v>
      </c>
      <c r="J1101" s="34">
        <f t="shared" si="216"/>
        <v>0</v>
      </c>
      <c r="K1101" s="34">
        <f t="shared" si="217"/>
        <v>0</v>
      </c>
      <c r="L1101" s="34">
        <f t="shared" si="218"/>
        <v>0</v>
      </c>
      <c r="M1101" s="34">
        <f t="shared" ca="1" si="223"/>
        <v>-3.8947859791571217E-3</v>
      </c>
      <c r="N1101" s="34">
        <f t="shared" ca="1" si="219"/>
        <v>0</v>
      </c>
      <c r="O1101" s="122">
        <f t="shared" ca="1" si="220"/>
        <v>0</v>
      </c>
      <c r="P1101" s="34">
        <f t="shared" ca="1" si="221"/>
        <v>0</v>
      </c>
      <c r="Q1101" s="34">
        <f t="shared" ca="1" si="222"/>
        <v>0</v>
      </c>
      <c r="R1101" s="17">
        <f t="shared" ca="1" si="224"/>
        <v>3.8947859791571217E-3</v>
      </c>
    </row>
    <row r="1102" spans="3:18" x14ac:dyDescent="0.2">
      <c r="C1102" s="120"/>
      <c r="D1102" s="121">
        <f t="shared" ref="D1102:E1165" si="225">A1102/A$18</f>
        <v>0</v>
      </c>
      <c r="E1102" s="121">
        <f t="shared" si="225"/>
        <v>0</v>
      </c>
      <c r="F1102" s="34">
        <f t="shared" ref="F1102:G1165" si="226">$C1102*D1102</f>
        <v>0</v>
      </c>
      <c r="G1102" s="34">
        <f t="shared" si="226"/>
        <v>0</v>
      </c>
      <c r="H1102" s="34">
        <f t="shared" si="214"/>
        <v>0</v>
      </c>
      <c r="I1102" s="34">
        <f t="shared" si="215"/>
        <v>0</v>
      </c>
      <c r="J1102" s="34">
        <f t="shared" si="216"/>
        <v>0</v>
      </c>
      <c r="K1102" s="34">
        <f t="shared" si="217"/>
        <v>0</v>
      </c>
      <c r="L1102" s="34">
        <f t="shared" si="218"/>
        <v>0</v>
      </c>
      <c r="M1102" s="34">
        <f t="shared" ca="1" si="223"/>
        <v>-3.8947859791571217E-3</v>
      </c>
      <c r="N1102" s="34">
        <f t="shared" ca="1" si="219"/>
        <v>0</v>
      </c>
      <c r="O1102" s="122">
        <f t="shared" ca="1" si="220"/>
        <v>0</v>
      </c>
      <c r="P1102" s="34">
        <f t="shared" ca="1" si="221"/>
        <v>0</v>
      </c>
      <c r="Q1102" s="34">
        <f t="shared" ca="1" si="222"/>
        <v>0</v>
      </c>
      <c r="R1102" s="17">
        <f t="shared" ca="1" si="224"/>
        <v>3.8947859791571217E-3</v>
      </c>
    </row>
    <row r="1103" spans="3:18" x14ac:dyDescent="0.2">
      <c r="C1103" s="120"/>
      <c r="D1103" s="121">
        <f t="shared" si="225"/>
        <v>0</v>
      </c>
      <c r="E1103" s="121">
        <f t="shared" si="225"/>
        <v>0</v>
      </c>
      <c r="F1103" s="34">
        <f t="shared" si="226"/>
        <v>0</v>
      </c>
      <c r="G1103" s="34">
        <f t="shared" si="226"/>
        <v>0</v>
      </c>
      <c r="H1103" s="34">
        <f t="shared" ref="H1103:H1166" si="227">C1103*D1103*D1103</f>
        <v>0</v>
      </c>
      <c r="I1103" s="34">
        <f t="shared" ref="I1103:I1166" si="228">C1103*D1103*D1103*D1103</f>
        <v>0</v>
      </c>
      <c r="J1103" s="34">
        <f t="shared" ref="J1103:J1166" si="229">C1103*D1103*D1103*D1103*D1103</f>
        <v>0</v>
      </c>
      <c r="K1103" s="34">
        <f t="shared" ref="K1103:K1166" si="230">C1103*E1103*D1103</f>
        <v>0</v>
      </c>
      <c r="L1103" s="34">
        <f t="shared" ref="L1103:L1166" si="231">C1103*E1103*D1103*D1103</f>
        <v>0</v>
      </c>
      <c r="M1103" s="34">
        <f t="shared" ca="1" si="223"/>
        <v>-3.8947859791571217E-3</v>
      </c>
      <c r="N1103" s="34">
        <f t="shared" ref="N1103:N1166" ca="1" si="232">C1103*(M1103-E1103)^2</f>
        <v>0</v>
      </c>
      <c r="O1103" s="122">
        <f t="shared" ref="O1103:O1166" ca="1" si="233">(C1103*O$1-O$2*F1103+O$3*H1103)^2</f>
        <v>0</v>
      </c>
      <c r="P1103" s="34">
        <f t="shared" ref="P1103:P1166" ca="1" si="234">(-C1103*O$2+O$4*F1103-O$5*H1103)^2</f>
        <v>0</v>
      </c>
      <c r="Q1103" s="34">
        <f t="shared" ref="Q1103:Q1166" ca="1" si="235">+(C1103*O$3-F1103*O$5+H1103*O$6)^2</f>
        <v>0</v>
      </c>
      <c r="R1103" s="17">
        <f t="shared" ca="1" si="224"/>
        <v>3.8947859791571217E-3</v>
      </c>
    </row>
    <row r="1104" spans="3:18" x14ac:dyDescent="0.2">
      <c r="C1104" s="120"/>
      <c r="D1104" s="121">
        <f t="shared" si="225"/>
        <v>0</v>
      </c>
      <c r="E1104" s="121">
        <f t="shared" si="225"/>
        <v>0</v>
      </c>
      <c r="F1104" s="34">
        <f t="shared" si="226"/>
        <v>0</v>
      </c>
      <c r="G1104" s="34">
        <f t="shared" si="226"/>
        <v>0</v>
      </c>
      <c r="H1104" s="34">
        <f t="shared" si="227"/>
        <v>0</v>
      </c>
      <c r="I1104" s="34">
        <f t="shared" si="228"/>
        <v>0</v>
      </c>
      <c r="J1104" s="34">
        <f t="shared" si="229"/>
        <v>0</v>
      </c>
      <c r="K1104" s="34">
        <f t="shared" si="230"/>
        <v>0</v>
      </c>
      <c r="L1104" s="34">
        <f t="shared" si="231"/>
        <v>0</v>
      </c>
      <c r="M1104" s="34">
        <f t="shared" ca="1" si="223"/>
        <v>-3.8947859791571217E-3</v>
      </c>
      <c r="N1104" s="34">
        <f t="shared" ca="1" si="232"/>
        <v>0</v>
      </c>
      <c r="O1104" s="122">
        <f t="shared" ca="1" si="233"/>
        <v>0</v>
      </c>
      <c r="P1104" s="34">
        <f t="shared" ca="1" si="234"/>
        <v>0</v>
      </c>
      <c r="Q1104" s="34">
        <f t="shared" ca="1" si="235"/>
        <v>0</v>
      </c>
      <c r="R1104" s="17">
        <f t="shared" ca="1" si="224"/>
        <v>3.8947859791571217E-3</v>
      </c>
    </row>
    <row r="1105" spans="3:18" x14ac:dyDescent="0.2">
      <c r="C1105" s="120"/>
      <c r="D1105" s="121">
        <f t="shared" si="225"/>
        <v>0</v>
      </c>
      <c r="E1105" s="121">
        <f t="shared" si="225"/>
        <v>0</v>
      </c>
      <c r="F1105" s="34">
        <f t="shared" si="226"/>
        <v>0</v>
      </c>
      <c r="G1105" s="34">
        <f t="shared" si="226"/>
        <v>0</v>
      </c>
      <c r="H1105" s="34">
        <f t="shared" si="227"/>
        <v>0</v>
      </c>
      <c r="I1105" s="34">
        <f t="shared" si="228"/>
        <v>0</v>
      </c>
      <c r="J1105" s="34">
        <f t="shared" si="229"/>
        <v>0</v>
      </c>
      <c r="K1105" s="34">
        <f t="shared" si="230"/>
        <v>0</v>
      </c>
      <c r="L1105" s="34">
        <f t="shared" si="231"/>
        <v>0</v>
      </c>
      <c r="M1105" s="34">
        <f t="shared" ca="1" si="223"/>
        <v>-3.8947859791571217E-3</v>
      </c>
      <c r="N1105" s="34">
        <f t="shared" ca="1" si="232"/>
        <v>0</v>
      </c>
      <c r="O1105" s="122">
        <f t="shared" ca="1" si="233"/>
        <v>0</v>
      </c>
      <c r="P1105" s="34">
        <f t="shared" ca="1" si="234"/>
        <v>0</v>
      </c>
      <c r="Q1105" s="34">
        <f t="shared" ca="1" si="235"/>
        <v>0</v>
      </c>
      <c r="R1105" s="17">
        <f t="shared" ca="1" si="224"/>
        <v>3.8947859791571217E-3</v>
      </c>
    </row>
    <row r="1106" spans="3:18" x14ac:dyDescent="0.2">
      <c r="C1106" s="120"/>
      <c r="D1106" s="121">
        <f t="shared" si="225"/>
        <v>0</v>
      </c>
      <c r="E1106" s="121">
        <f t="shared" si="225"/>
        <v>0</v>
      </c>
      <c r="F1106" s="34">
        <f t="shared" si="226"/>
        <v>0</v>
      </c>
      <c r="G1106" s="34">
        <f t="shared" si="226"/>
        <v>0</v>
      </c>
      <c r="H1106" s="34">
        <f t="shared" si="227"/>
        <v>0</v>
      </c>
      <c r="I1106" s="34">
        <f t="shared" si="228"/>
        <v>0</v>
      </c>
      <c r="J1106" s="34">
        <f t="shared" si="229"/>
        <v>0</v>
      </c>
      <c r="K1106" s="34">
        <f t="shared" si="230"/>
        <v>0</v>
      </c>
      <c r="L1106" s="34">
        <f t="shared" si="231"/>
        <v>0</v>
      </c>
      <c r="M1106" s="34">
        <f t="shared" ca="1" si="223"/>
        <v>-3.8947859791571217E-3</v>
      </c>
      <c r="N1106" s="34">
        <f t="shared" ca="1" si="232"/>
        <v>0</v>
      </c>
      <c r="O1106" s="122">
        <f t="shared" ca="1" si="233"/>
        <v>0</v>
      </c>
      <c r="P1106" s="34">
        <f t="shared" ca="1" si="234"/>
        <v>0</v>
      </c>
      <c r="Q1106" s="34">
        <f t="shared" ca="1" si="235"/>
        <v>0</v>
      </c>
      <c r="R1106" s="17">
        <f t="shared" ca="1" si="224"/>
        <v>3.8947859791571217E-3</v>
      </c>
    </row>
    <row r="1107" spans="3:18" x14ac:dyDescent="0.2">
      <c r="C1107" s="120"/>
      <c r="D1107" s="121">
        <f t="shared" si="225"/>
        <v>0</v>
      </c>
      <c r="E1107" s="121">
        <f t="shared" si="225"/>
        <v>0</v>
      </c>
      <c r="F1107" s="34">
        <f t="shared" si="226"/>
        <v>0</v>
      </c>
      <c r="G1107" s="34">
        <f t="shared" si="226"/>
        <v>0</v>
      </c>
      <c r="H1107" s="34">
        <f t="shared" si="227"/>
        <v>0</v>
      </c>
      <c r="I1107" s="34">
        <f t="shared" si="228"/>
        <v>0</v>
      </c>
      <c r="J1107" s="34">
        <f t="shared" si="229"/>
        <v>0</v>
      </c>
      <c r="K1107" s="34">
        <f t="shared" si="230"/>
        <v>0</v>
      </c>
      <c r="L1107" s="34">
        <f t="shared" si="231"/>
        <v>0</v>
      </c>
      <c r="M1107" s="34">
        <f t="shared" ca="1" si="223"/>
        <v>-3.8947859791571217E-3</v>
      </c>
      <c r="N1107" s="34">
        <f t="shared" ca="1" si="232"/>
        <v>0</v>
      </c>
      <c r="O1107" s="122">
        <f t="shared" ca="1" si="233"/>
        <v>0</v>
      </c>
      <c r="P1107" s="34">
        <f t="shared" ca="1" si="234"/>
        <v>0</v>
      </c>
      <c r="Q1107" s="34">
        <f t="shared" ca="1" si="235"/>
        <v>0</v>
      </c>
      <c r="R1107" s="17">
        <f t="shared" ca="1" si="224"/>
        <v>3.8947859791571217E-3</v>
      </c>
    </row>
    <row r="1108" spans="3:18" x14ac:dyDescent="0.2">
      <c r="C1108" s="120"/>
      <c r="D1108" s="121">
        <f t="shared" si="225"/>
        <v>0</v>
      </c>
      <c r="E1108" s="121">
        <f t="shared" si="225"/>
        <v>0</v>
      </c>
      <c r="F1108" s="34">
        <f t="shared" si="226"/>
        <v>0</v>
      </c>
      <c r="G1108" s="34">
        <f t="shared" si="226"/>
        <v>0</v>
      </c>
      <c r="H1108" s="34">
        <f t="shared" si="227"/>
        <v>0</v>
      </c>
      <c r="I1108" s="34">
        <f t="shared" si="228"/>
        <v>0</v>
      </c>
      <c r="J1108" s="34">
        <f t="shared" si="229"/>
        <v>0</v>
      </c>
      <c r="K1108" s="34">
        <f t="shared" si="230"/>
        <v>0</v>
      </c>
      <c r="L1108" s="34">
        <f t="shared" si="231"/>
        <v>0</v>
      </c>
      <c r="M1108" s="34">
        <f t="shared" ref="M1108:M1171" ca="1" si="236">+E$4+E$5*D1108+E$6*D1108^2</f>
        <v>-3.8947859791571217E-3</v>
      </c>
      <c r="N1108" s="34">
        <f t="shared" ca="1" si="232"/>
        <v>0</v>
      </c>
      <c r="O1108" s="122">
        <f t="shared" ca="1" si="233"/>
        <v>0</v>
      </c>
      <c r="P1108" s="34">
        <f t="shared" ca="1" si="234"/>
        <v>0</v>
      </c>
      <c r="Q1108" s="34">
        <f t="shared" ca="1" si="235"/>
        <v>0</v>
      </c>
      <c r="R1108" s="17">
        <f t="shared" ref="R1108:R1171" ca="1" si="237">+E1108-M1108</f>
        <v>3.8947859791571217E-3</v>
      </c>
    </row>
    <row r="1109" spans="3:18" x14ac:dyDescent="0.2">
      <c r="C1109" s="120"/>
      <c r="D1109" s="121">
        <f t="shared" si="225"/>
        <v>0</v>
      </c>
      <c r="E1109" s="121">
        <f t="shared" si="225"/>
        <v>0</v>
      </c>
      <c r="F1109" s="34">
        <f t="shared" si="226"/>
        <v>0</v>
      </c>
      <c r="G1109" s="34">
        <f t="shared" si="226"/>
        <v>0</v>
      </c>
      <c r="H1109" s="34">
        <f t="shared" si="227"/>
        <v>0</v>
      </c>
      <c r="I1109" s="34">
        <f t="shared" si="228"/>
        <v>0</v>
      </c>
      <c r="J1109" s="34">
        <f t="shared" si="229"/>
        <v>0</v>
      </c>
      <c r="K1109" s="34">
        <f t="shared" si="230"/>
        <v>0</v>
      </c>
      <c r="L1109" s="34">
        <f t="shared" si="231"/>
        <v>0</v>
      </c>
      <c r="M1109" s="34">
        <f t="shared" ca="1" si="236"/>
        <v>-3.8947859791571217E-3</v>
      </c>
      <c r="N1109" s="34">
        <f t="shared" ca="1" si="232"/>
        <v>0</v>
      </c>
      <c r="O1109" s="122">
        <f t="shared" ca="1" si="233"/>
        <v>0</v>
      </c>
      <c r="P1109" s="34">
        <f t="shared" ca="1" si="234"/>
        <v>0</v>
      </c>
      <c r="Q1109" s="34">
        <f t="shared" ca="1" si="235"/>
        <v>0</v>
      </c>
      <c r="R1109" s="17">
        <f t="shared" ca="1" si="237"/>
        <v>3.8947859791571217E-3</v>
      </c>
    </row>
    <row r="1110" spans="3:18" x14ac:dyDescent="0.2">
      <c r="C1110" s="120"/>
      <c r="D1110" s="121">
        <f t="shared" si="225"/>
        <v>0</v>
      </c>
      <c r="E1110" s="121">
        <f t="shared" si="225"/>
        <v>0</v>
      </c>
      <c r="F1110" s="34">
        <f t="shared" si="226"/>
        <v>0</v>
      </c>
      <c r="G1110" s="34">
        <f t="shared" si="226"/>
        <v>0</v>
      </c>
      <c r="H1110" s="34">
        <f t="shared" si="227"/>
        <v>0</v>
      </c>
      <c r="I1110" s="34">
        <f t="shared" si="228"/>
        <v>0</v>
      </c>
      <c r="J1110" s="34">
        <f t="shared" si="229"/>
        <v>0</v>
      </c>
      <c r="K1110" s="34">
        <f t="shared" si="230"/>
        <v>0</v>
      </c>
      <c r="L1110" s="34">
        <f t="shared" si="231"/>
        <v>0</v>
      </c>
      <c r="M1110" s="34">
        <f t="shared" ca="1" si="236"/>
        <v>-3.8947859791571217E-3</v>
      </c>
      <c r="N1110" s="34">
        <f t="shared" ca="1" si="232"/>
        <v>0</v>
      </c>
      <c r="O1110" s="122">
        <f t="shared" ca="1" si="233"/>
        <v>0</v>
      </c>
      <c r="P1110" s="34">
        <f t="shared" ca="1" si="234"/>
        <v>0</v>
      </c>
      <c r="Q1110" s="34">
        <f t="shared" ca="1" si="235"/>
        <v>0</v>
      </c>
      <c r="R1110" s="17">
        <f t="shared" ca="1" si="237"/>
        <v>3.8947859791571217E-3</v>
      </c>
    </row>
    <row r="1111" spans="3:18" x14ac:dyDescent="0.2">
      <c r="C1111" s="120"/>
      <c r="D1111" s="121">
        <f t="shared" si="225"/>
        <v>0</v>
      </c>
      <c r="E1111" s="121">
        <f t="shared" si="225"/>
        <v>0</v>
      </c>
      <c r="F1111" s="34">
        <f t="shared" si="226"/>
        <v>0</v>
      </c>
      <c r="G1111" s="34">
        <f t="shared" si="226"/>
        <v>0</v>
      </c>
      <c r="H1111" s="34">
        <f t="shared" si="227"/>
        <v>0</v>
      </c>
      <c r="I1111" s="34">
        <f t="shared" si="228"/>
        <v>0</v>
      </c>
      <c r="J1111" s="34">
        <f t="shared" si="229"/>
        <v>0</v>
      </c>
      <c r="K1111" s="34">
        <f t="shared" si="230"/>
        <v>0</v>
      </c>
      <c r="L1111" s="34">
        <f t="shared" si="231"/>
        <v>0</v>
      </c>
      <c r="M1111" s="34">
        <f t="shared" ca="1" si="236"/>
        <v>-3.8947859791571217E-3</v>
      </c>
      <c r="N1111" s="34">
        <f t="shared" ca="1" si="232"/>
        <v>0</v>
      </c>
      <c r="O1111" s="122">
        <f t="shared" ca="1" si="233"/>
        <v>0</v>
      </c>
      <c r="P1111" s="34">
        <f t="shared" ca="1" si="234"/>
        <v>0</v>
      </c>
      <c r="Q1111" s="34">
        <f t="shared" ca="1" si="235"/>
        <v>0</v>
      </c>
      <c r="R1111" s="17">
        <f t="shared" ca="1" si="237"/>
        <v>3.8947859791571217E-3</v>
      </c>
    </row>
    <row r="1112" spans="3:18" x14ac:dyDescent="0.2">
      <c r="C1112" s="120"/>
      <c r="D1112" s="121">
        <f t="shared" si="225"/>
        <v>0</v>
      </c>
      <c r="E1112" s="121">
        <f t="shared" si="225"/>
        <v>0</v>
      </c>
      <c r="F1112" s="34">
        <f t="shared" si="226"/>
        <v>0</v>
      </c>
      <c r="G1112" s="34">
        <f t="shared" si="226"/>
        <v>0</v>
      </c>
      <c r="H1112" s="34">
        <f t="shared" si="227"/>
        <v>0</v>
      </c>
      <c r="I1112" s="34">
        <f t="shared" si="228"/>
        <v>0</v>
      </c>
      <c r="J1112" s="34">
        <f t="shared" si="229"/>
        <v>0</v>
      </c>
      <c r="K1112" s="34">
        <f t="shared" si="230"/>
        <v>0</v>
      </c>
      <c r="L1112" s="34">
        <f t="shared" si="231"/>
        <v>0</v>
      </c>
      <c r="M1112" s="34">
        <f t="shared" ca="1" si="236"/>
        <v>-3.8947859791571217E-3</v>
      </c>
      <c r="N1112" s="34">
        <f t="shared" ca="1" si="232"/>
        <v>0</v>
      </c>
      <c r="O1112" s="122">
        <f t="shared" ca="1" si="233"/>
        <v>0</v>
      </c>
      <c r="P1112" s="34">
        <f t="shared" ca="1" si="234"/>
        <v>0</v>
      </c>
      <c r="Q1112" s="34">
        <f t="shared" ca="1" si="235"/>
        <v>0</v>
      </c>
      <c r="R1112" s="17">
        <f t="shared" ca="1" si="237"/>
        <v>3.8947859791571217E-3</v>
      </c>
    </row>
    <row r="1113" spans="3:18" x14ac:dyDescent="0.2">
      <c r="C1113" s="120"/>
      <c r="D1113" s="121">
        <f t="shared" si="225"/>
        <v>0</v>
      </c>
      <c r="E1113" s="121">
        <f t="shared" si="225"/>
        <v>0</v>
      </c>
      <c r="F1113" s="34">
        <f t="shared" si="226"/>
        <v>0</v>
      </c>
      <c r="G1113" s="34">
        <f t="shared" si="226"/>
        <v>0</v>
      </c>
      <c r="H1113" s="34">
        <f t="shared" si="227"/>
        <v>0</v>
      </c>
      <c r="I1113" s="34">
        <f t="shared" si="228"/>
        <v>0</v>
      </c>
      <c r="J1113" s="34">
        <f t="shared" si="229"/>
        <v>0</v>
      </c>
      <c r="K1113" s="34">
        <f t="shared" si="230"/>
        <v>0</v>
      </c>
      <c r="L1113" s="34">
        <f t="shared" si="231"/>
        <v>0</v>
      </c>
      <c r="M1113" s="34">
        <f t="shared" ca="1" si="236"/>
        <v>-3.8947859791571217E-3</v>
      </c>
      <c r="N1113" s="34">
        <f t="shared" ca="1" si="232"/>
        <v>0</v>
      </c>
      <c r="O1113" s="122">
        <f t="shared" ca="1" si="233"/>
        <v>0</v>
      </c>
      <c r="P1113" s="34">
        <f t="shared" ca="1" si="234"/>
        <v>0</v>
      </c>
      <c r="Q1113" s="34">
        <f t="shared" ca="1" si="235"/>
        <v>0</v>
      </c>
      <c r="R1113" s="17">
        <f t="shared" ca="1" si="237"/>
        <v>3.8947859791571217E-3</v>
      </c>
    </row>
    <row r="1114" spans="3:18" x14ac:dyDescent="0.2">
      <c r="C1114" s="120"/>
      <c r="D1114" s="121">
        <f t="shared" si="225"/>
        <v>0</v>
      </c>
      <c r="E1114" s="121">
        <f t="shared" si="225"/>
        <v>0</v>
      </c>
      <c r="F1114" s="34">
        <f t="shared" si="226"/>
        <v>0</v>
      </c>
      <c r="G1114" s="34">
        <f t="shared" si="226"/>
        <v>0</v>
      </c>
      <c r="H1114" s="34">
        <f t="shared" si="227"/>
        <v>0</v>
      </c>
      <c r="I1114" s="34">
        <f t="shared" si="228"/>
        <v>0</v>
      </c>
      <c r="J1114" s="34">
        <f t="shared" si="229"/>
        <v>0</v>
      </c>
      <c r="K1114" s="34">
        <f t="shared" si="230"/>
        <v>0</v>
      </c>
      <c r="L1114" s="34">
        <f t="shared" si="231"/>
        <v>0</v>
      </c>
      <c r="M1114" s="34">
        <f t="shared" ca="1" si="236"/>
        <v>-3.8947859791571217E-3</v>
      </c>
      <c r="N1114" s="34">
        <f t="shared" ca="1" si="232"/>
        <v>0</v>
      </c>
      <c r="O1114" s="122">
        <f t="shared" ca="1" si="233"/>
        <v>0</v>
      </c>
      <c r="P1114" s="34">
        <f t="shared" ca="1" si="234"/>
        <v>0</v>
      </c>
      <c r="Q1114" s="34">
        <f t="shared" ca="1" si="235"/>
        <v>0</v>
      </c>
      <c r="R1114" s="17">
        <f t="shared" ca="1" si="237"/>
        <v>3.8947859791571217E-3</v>
      </c>
    </row>
    <row r="1115" spans="3:18" x14ac:dyDescent="0.2">
      <c r="C1115" s="120"/>
      <c r="D1115" s="121">
        <f t="shared" si="225"/>
        <v>0</v>
      </c>
      <c r="E1115" s="121">
        <f t="shared" si="225"/>
        <v>0</v>
      </c>
      <c r="F1115" s="34">
        <f t="shared" si="226"/>
        <v>0</v>
      </c>
      <c r="G1115" s="34">
        <f t="shared" si="226"/>
        <v>0</v>
      </c>
      <c r="H1115" s="34">
        <f t="shared" si="227"/>
        <v>0</v>
      </c>
      <c r="I1115" s="34">
        <f t="shared" si="228"/>
        <v>0</v>
      </c>
      <c r="J1115" s="34">
        <f t="shared" si="229"/>
        <v>0</v>
      </c>
      <c r="K1115" s="34">
        <f t="shared" si="230"/>
        <v>0</v>
      </c>
      <c r="L1115" s="34">
        <f t="shared" si="231"/>
        <v>0</v>
      </c>
      <c r="M1115" s="34">
        <f t="shared" ca="1" si="236"/>
        <v>-3.8947859791571217E-3</v>
      </c>
      <c r="N1115" s="34">
        <f t="shared" ca="1" si="232"/>
        <v>0</v>
      </c>
      <c r="O1115" s="122">
        <f t="shared" ca="1" si="233"/>
        <v>0</v>
      </c>
      <c r="P1115" s="34">
        <f t="shared" ca="1" si="234"/>
        <v>0</v>
      </c>
      <c r="Q1115" s="34">
        <f t="shared" ca="1" si="235"/>
        <v>0</v>
      </c>
      <c r="R1115" s="17">
        <f t="shared" ca="1" si="237"/>
        <v>3.8947859791571217E-3</v>
      </c>
    </row>
    <row r="1116" spans="3:18" x14ac:dyDescent="0.2">
      <c r="C1116" s="120"/>
      <c r="D1116" s="121">
        <f t="shared" si="225"/>
        <v>0</v>
      </c>
      <c r="E1116" s="121">
        <f t="shared" si="225"/>
        <v>0</v>
      </c>
      <c r="F1116" s="34">
        <f t="shared" si="226"/>
        <v>0</v>
      </c>
      <c r="G1116" s="34">
        <f t="shared" si="226"/>
        <v>0</v>
      </c>
      <c r="H1116" s="34">
        <f t="shared" si="227"/>
        <v>0</v>
      </c>
      <c r="I1116" s="34">
        <f t="shared" si="228"/>
        <v>0</v>
      </c>
      <c r="J1116" s="34">
        <f t="shared" si="229"/>
        <v>0</v>
      </c>
      <c r="K1116" s="34">
        <f t="shared" si="230"/>
        <v>0</v>
      </c>
      <c r="L1116" s="34">
        <f t="shared" si="231"/>
        <v>0</v>
      </c>
      <c r="M1116" s="34">
        <f t="shared" ca="1" si="236"/>
        <v>-3.8947859791571217E-3</v>
      </c>
      <c r="N1116" s="34">
        <f t="shared" ca="1" si="232"/>
        <v>0</v>
      </c>
      <c r="O1116" s="122">
        <f t="shared" ca="1" si="233"/>
        <v>0</v>
      </c>
      <c r="P1116" s="34">
        <f t="shared" ca="1" si="234"/>
        <v>0</v>
      </c>
      <c r="Q1116" s="34">
        <f t="shared" ca="1" si="235"/>
        <v>0</v>
      </c>
      <c r="R1116" s="17">
        <f t="shared" ca="1" si="237"/>
        <v>3.8947859791571217E-3</v>
      </c>
    </row>
    <row r="1117" spans="3:18" x14ac:dyDescent="0.2">
      <c r="C1117" s="120"/>
      <c r="D1117" s="121">
        <f t="shared" si="225"/>
        <v>0</v>
      </c>
      <c r="E1117" s="121">
        <f t="shared" si="225"/>
        <v>0</v>
      </c>
      <c r="F1117" s="34">
        <f t="shared" si="226"/>
        <v>0</v>
      </c>
      <c r="G1117" s="34">
        <f t="shared" si="226"/>
        <v>0</v>
      </c>
      <c r="H1117" s="34">
        <f t="shared" si="227"/>
        <v>0</v>
      </c>
      <c r="I1117" s="34">
        <f t="shared" si="228"/>
        <v>0</v>
      </c>
      <c r="J1117" s="34">
        <f t="shared" si="229"/>
        <v>0</v>
      </c>
      <c r="K1117" s="34">
        <f t="shared" si="230"/>
        <v>0</v>
      </c>
      <c r="L1117" s="34">
        <f t="shared" si="231"/>
        <v>0</v>
      </c>
      <c r="M1117" s="34">
        <f t="shared" ca="1" si="236"/>
        <v>-3.8947859791571217E-3</v>
      </c>
      <c r="N1117" s="34">
        <f t="shared" ca="1" si="232"/>
        <v>0</v>
      </c>
      <c r="O1117" s="122">
        <f t="shared" ca="1" si="233"/>
        <v>0</v>
      </c>
      <c r="P1117" s="34">
        <f t="shared" ca="1" si="234"/>
        <v>0</v>
      </c>
      <c r="Q1117" s="34">
        <f t="shared" ca="1" si="235"/>
        <v>0</v>
      </c>
      <c r="R1117" s="17">
        <f t="shared" ca="1" si="237"/>
        <v>3.8947859791571217E-3</v>
      </c>
    </row>
    <row r="1118" spans="3:18" x14ac:dyDescent="0.2">
      <c r="C1118" s="120"/>
      <c r="D1118" s="121">
        <f t="shared" si="225"/>
        <v>0</v>
      </c>
      <c r="E1118" s="121">
        <f t="shared" si="225"/>
        <v>0</v>
      </c>
      <c r="F1118" s="34">
        <f t="shared" si="226"/>
        <v>0</v>
      </c>
      <c r="G1118" s="34">
        <f t="shared" si="226"/>
        <v>0</v>
      </c>
      <c r="H1118" s="34">
        <f t="shared" si="227"/>
        <v>0</v>
      </c>
      <c r="I1118" s="34">
        <f t="shared" si="228"/>
        <v>0</v>
      </c>
      <c r="J1118" s="34">
        <f t="shared" si="229"/>
        <v>0</v>
      </c>
      <c r="K1118" s="34">
        <f t="shared" si="230"/>
        <v>0</v>
      </c>
      <c r="L1118" s="34">
        <f t="shared" si="231"/>
        <v>0</v>
      </c>
      <c r="M1118" s="34">
        <f t="shared" ca="1" si="236"/>
        <v>-3.8947859791571217E-3</v>
      </c>
      <c r="N1118" s="34">
        <f t="shared" ca="1" si="232"/>
        <v>0</v>
      </c>
      <c r="O1118" s="122">
        <f t="shared" ca="1" si="233"/>
        <v>0</v>
      </c>
      <c r="P1118" s="34">
        <f t="shared" ca="1" si="234"/>
        <v>0</v>
      </c>
      <c r="Q1118" s="34">
        <f t="shared" ca="1" si="235"/>
        <v>0</v>
      </c>
      <c r="R1118" s="17">
        <f t="shared" ca="1" si="237"/>
        <v>3.8947859791571217E-3</v>
      </c>
    </row>
    <row r="1119" spans="3:18" x14ac:dyDescent="0.2">
      <c r="C1119" s="120"/>
      <c r="D1119" s="121">
        <f t="shared" si="225"/>
        <v>0</v>
      </c>
      <c r="E1119" s="121">
        <f t="shared" si="225"/>
        <v>0</v>
      </c>
      <c r="F1119" s="34">
        <f t="shared" si="226"/>
        <v>0</v>
      </c>
      <c r="G1119" s="34">
        <f t="shared" si="226"/>
        <v>0</v>
      </c>
      <c r="H1119" s="34">
        <f t="shared" si="227"/>
        <v>0</v>
      </c>
      <c r="I1119" s="34">
        <f t="shared" si="228"/>
        <v>0</v>
      </c>
      <c r="J1119" s="34">
        <f t="shared" si="229"/>
        <v>0</v>
      </c>
      <c r="K1119" s="34">
        <f t="shared" si="230"/>
        <v>0</v>
      </c>
      <c r="L1119" s="34">
        <f t="shared" si="231"/>
        <v>0</v>
      </c>
      <c r="M1119" s="34">
        <f t="shared" ca="1" si="236"/>
        <v>-3.8947859791571217E-3</v>
      </c>
      <c r="N1119" s="34">
        <f t="shared" ca="1" si="232"/>
        <v>0</v>
      </c>
      <c r="O1119" s="122">
        <f t="shared" ca="1" si="233"/>
        <v>0</v>
      </c>
      <c r="P1119" s="34">
        <f t="shared" ca="1" si="234"/>
        <v>0</v>
      </c>
      <c r="Q1119" s="34">
        <f t="shared" ca="1" si="235"/>
        <v>0</v>
      </c>
      <c r="R1119" s="17">
        <f t="shared" ca="1" si="237"/>
        <v>3.8947859791571217E-3</v>
      </c>
    </row>
    <row r="1120" spans="3:18" x14ac:dyDescent="0.2">
      <c r="C1120" s="120"/>
      <c r="D1120" s="121">
        <f t="shared" si="225"/>
        <v>0</v>
      </c>
      <c r="E1120" s="121">
        <f t="shared" si="225"/>
        <v>0</v>
      </c>
      <c r="F1120" s="34">
        <f t="shared" si="226"/>
        <v>0</v>
      </c>
      <c r="G1120" s="34">
        <f t="shared" si="226"/>
        <v>0</v>
      </c>
      <c r="H1120" s="34">
        <f t="shared" si="227"/>
        <v>0</v>
      </c>
      <c r="I1120" s="34">
        <f t="shared" si="228"/>
        <v>0</v>
      </c>
      <c r="J1120" s="34">
        <f t="shared" si="229"/>
        <v>0</v>
      </c>
      <c r="K1120" s="34">
        <f t="shared" si="230"/>
        <v>0</v>
      </c>
      <c r="L1120" s="34">
        <f t="shared" si="231"/>
        <v>0</v>
      </c>
      <c r="M1120" s="34">
        <f t="shared" ca="1" si="236"/>
        <v>-3.8947859791571217E-3</v>
      </c>
      <c r="N1120" s="34">
        <f t="shared" ca="1" si="232"/>
        <v>0</v>
      </c>
      <c r="O1120" s="122">
        <f t="shared" ca="1" si="233"/>
        <v>0</v>
      </c>
      <c r="P1120" s="34">
        <f t="shared" ca="1" si="234"/>
        <v>0</v>
      </c>
      <c r="Q1120" s="34">
        <f t="shared" ca="1" si="235"/>
        <v>0</v>
      </c>
      <c r="R1120" s="17">
        <f t="shared" ca="1" si="237"/>
        <v>3.8947859791571217E-3</v>
      </c>
    </row>
    <row r="1121" spans="3:18" x14ac:dyDescent="0.2">
      <c r="C1121" s="120"/>
      <c r="D1121" s="121">
        <f t="shared" si="225"/>
        <v>0</v>
      </c>
      <c r="E1121" s="121">
        <f t="shared" si="225"/>
        <v>0</v>
      </c>
      <c r="F1121" s="34">
        <f t="shared" si="226"/>
        <v>0</v>
      </c>
      <c r="G1121" s="34">
        <f t="shared" si="226"/>
        <v>0</v>
      </c>
      <c r="H1121" s="34">
        <f t="shared" si="227"/>
        <v>0</v>
      </c>
      <c r="I1121" s="34">
        <f t="shared" si="228"/>
        <v>0</v>
      </c>
      <c r="J1121" s="34">
        <f t="shared" si="229"/>
        <v>0</v>
      </c>
      <c r="K1121" s="34">
        <f t="shared" si="230"/>
        <v>0</v>
      </c>
      <c r="L1121" s="34">
        <f t="shared" si="231"/>
        <v>0</v>
      </c>
      <c r="M1121" s="34">
        <f t="shared" ca="1" si="236"/>
        <v>-3.8947859791571217E-3</v>
      </c>
      <c r="N1121" s="34">
        <f t="shared" ca="1" si="232"/>
        <v>0</v>
      </c>
      <c r="O1121" s="122">
        <f t="shared" ca="1" si="233"/>
        <v>0</v>
      </c>
      <c r="P1121" s="34">
        <f t="shared" ca="1" si="234"/>
        <v>0</v>
      </c>
      <c r="Q1121" s="34">
        <f t="shared" ca="1" si="235"/>
        <v>0</v>
      </c>
      <c r="R1121" s="17">
        <f t="shared" ca="1" si="237"/>
        <v>3.8947859791571217E-3</v>
      </c>
    </row>
    <row r="1122" spans="3:18" x14ac:dyDescent="0.2">
      <c r="C1122" s="120"/>
      <c r="D1122" s="121">
        <f t="shared" si="225"/>
        <v>0</v>
      </c>
      <c r="E1122" s="121">
        <f t="shared" si="225"/>
        <v>0</v>
      </c>
      <c r="F1122" s="34">
        <f t="shared" si="226"/>
        <v>0</v>
      </c>
      <c r="G1122" s="34">
        <f t="shared" si="226"/>
        <v>0</v>
      </c>
      <c r="H1122" s="34">
        <f t="shared" si="227"/>
        <v>0</v>
      </c>
      <c r="I1122" s="34">
        <f t="shared" si="228"/>
        <v>0</v>
      </c>
      <c r="J1122" s="34">
        <f t="shared" si="229"/>
        <v>0</v>
      </c>
      <c r="K1122" s="34">
        <f t="shared" si="230"/>
        <v>0</v>
      </c>
      <c r="L1122" s="34">
        <f t="shared" si="231"/>
        <v>0</v>
      </c>
      <c r="M1122" s="34">
        <f t="shared" ca="1" si="236"/>
        <v>-3.8947859791571217E-3</v>
      </c>
      <c r="N1122" s="34">
        <f t="shared" ca="1" si="232"/>
        <v>0</v>
      </c>
      <c r="O1122" s="122">
        <f t="shared" ca="1" si="233"/>
        <v>0</v>
      </c>
      <c r="P1122" s="34">
        <f t="shared" ca="1" si="234"/>
        <v>0</v>
      </c>
      <c r="Q1122" s="34">
        <f t="shared" ca="1" si="235"/>
        <v>0</v>
      </c>
      <c r="R1122" s="17">
        <f t="shared" ca="1" si="237"/>
        <v>3.8947859791571217E-3</v>
      </c>
    </row>
    <row r="1123" spans="3:18" x14ac:dyDescent="0.2">
      <c r="C1123" s="120"/>
      <c r="D1123" s="121">
        <f t="shared" si="225"/>
        <v>0</v>
      </c>
      <c r="E1123" s="121">
        <f t="shared" si="225"/>
        <v>0</v>
      </c>
      <c r="F1123" s="34">
        <f t="shared" si="226"/>
        <v>0</v>
      </c>
      <c r="G1123" s="34">
        <f t="shared" si="226"/>
        <v>0</v>
      </c>
      <c r="H1123" s="34">
        <f t="shared" si="227"/>
        <v>0</v>
      </c>
      <c r="I1123" s="34">
        <f t="shared" si="228"/>
        <v>0</v>
      </c>
      <c r="J1123" s="34">
        <f t="shared" si="229"/>
        <v>0</v>
      </c>
      <c r="K1123" s="34">
        <f t="shared" si="230"/>
        <v>0</v>
      </c>
      <c r="L1123" s="34">
        <f t="shared" si="231"/>
        <v>0</v>
      </c>
      <c r="M1123" s="34">
        <f t="shared" ca="1" si="236"/>
        <v>-3.8947859791571217E-3</v>
      </c>
      <c r="N1123" s="34">
        <f t="shared" ca="1" si="232"/>
        <v>0</v>
      </c>
      <c r="O1123" s="122">
        <f t="shared" ca="1" si="233"/>
        <v>0</v>
      </c>
      <c r="P1123" s="34">
        <f t="shared" ca="1" si="234"/>
        <v>0</v>
      </c>
      <c r="Q1123" s="34">
        <f t="shared" ca="1" si="235"/>
        <v>0</v>
      </c>
      <c r="R1123" s="17">
        <f t="shared" ca="1" si="237"/>
        <v>3.8947859791571217E-3</v>
      </c>
    </row>
    <row r="1124" spans="3:18" x14ac:dyDescent="0.2">
      <c r="C1124" s="120"/>
      <c r="D1124" s="121">
        <f t="shared" si="225"/>
        <v>0</v>
      </c>
      <c r="E1124" s="121">
        <f t="shared" si="225"/>
        <v>0</v>
      </c>
      <c r="F1124" s="34">
        <f t="shared" si="226"/>
        <v>0</v>
      </c>
      <c r="G1124" s="34">
        <f t="shared" si="226"/>
        <v>0</v>
      </c>
      <c r="H1124" s="34">
        <f t="shared" si="227"/>
        <v>0</v>
      </c>
      <c r="I1124" s="34">
        <f t="shared" si="228"/>
        <v>0</v>
      </c>
      <c r="J1124" s="34">
        <f t="shared" si="229"/>
        <v>0</v>
      </c>
      <c r="K1124" s="34">
        <f t="shared" si="230"/>
        <v>0</v>
      </c>
      <c r="L1124" s="34">
        <f t="shared" si="231"/>
        <v>0</v>
      </c>
      <c r="M1124" s="34">
        <f t="shared" ca="1" si="236"/>
        <v>-3.8947859791571217E-3</v>
      </c>
      <c r="N1124" s="34">
        <f t="shared" ca="1" si="232"/>
        <v>0</v>
      </c>
      <c r="O1124" s="122">
        <f t="shared" ca="1" si="233"/>
        <v>0</v>
      </c>
      <c r="P1124" s="34">
        <f t="shared" ca="1" si="234"/>
        <v>0</v>
      </c>
      <c r="Q1124" s="34">
        <f t="shared" ca="1" si="235"/>
        <v>0</v>
      </c>
      <c r="R1124" s="17">
        <f t="shared" ca="1" si="237"/>
        <v>3.8947859791571217E-3</v>
      </c>
    </row>
    <row r="1125" spans="3:18" x14ac:dyDescent="0.2">
      <c r="C1125" s="120"/>
      <c r="D1125" s="121">
        <f t="shared" si="225"/>
        <v>0</v>
      </c>
      <c r="E1125" s="121">
        <f t="shared" si="225"/>
        <v>0</v>
      </c>
      <c r="F1125" s="34">
        <f t="shared" si="226"/>
        <v>0</v>
      </c>
      <c r="G1125" s="34">
        <f t="shared" si="226"/>
        <v>0</v>
      </c>
      <c r="H1125" s="34">
        <f t="shared" si="227"/>
        <v>0</v>
      </c>
      <c r="I1125" s="34">
        <f t="shared" si="228"/>
        <v>0</v>
      </c>
      <c r="J1125" s="34">
        <f t="shared" si="229"/>
        <v>0</v>
      </c>
      <c r="K1125" s="34">
        <f t="shared" si="230"/>
        <v>0</v>
      </c>
      <c r="L1125" s="34">
        <f t="shared" si="231"/>
        <v>0</v>
      </c>
      <c r="M1125" s="34">
        <f t="shared" ca="1" si="236"/>
        <v>-3.8947859791571217E-3</v>
      </c>
      <c r="N1125" s="34">
        <f t="shared" ca="1" si="232"/>
        <v>0</v>
      </c>
      <c r="O1125" s="122">
        <f t="shared" ca="1" si="233"/>
        <v>0</v>
      </c>
      <c r="P1125" s="34">
        <f t="shared" ca="1" si="234"/>
        <v>0</v>
      </c>
      <c r="Q1125" s="34">
        <f t="shared" ca="1" si="235"/>
        <v>0</v>
      </c>
      <c r="R1125" s="17">
        <f t="shared" ca="1" si="237"/>
        <v>3.8947859791571217E-3</v>
      </c>
    </row>
    <row r="1126" spans="3:18" x14ac:dyDescent="0.2">
      <c r="C1126" s="120"/>
      <c r="D1126" s="121">
        <f t="shared" si="225"/>
        <v>0</v>
      </c>
      <c r="E1126" s="121">
        <f t="shared" si="225"/>
        <v>0</v>
      </c>
      <c r="F1126" s="34">
        <f t="shared" si="226"/>
        <v>0</v>
      </c>
      <c r="G1126" s="34">
        <f t="shared" si="226"/>
        <v>0</v>
      </c>
      <c r="H1126" s="34">
        <f t="shared" si="227"/>
        <v>0</v>
      </c>
      <c r="I1126" s="34">
        <f t="shared" si="228"/>
        <v>0</v>
      </c>
      <c r="J1126" s="34">
        <f t="shared" si="229"/>
        <v>0</v>
      </c>
      <c r="K1126" s="34">
        <f t="shared" si="230"/>
        <v>0</v>
      </c>
      <c r="L1126" s="34">
        <f t="shared" si="231"/>
        <v>0</v>
      </c>
      <c r="M1126" s="34">
        <f t="shared" ca="1" si="236"/>
        <v>-3.8947859791571217E-3</v>
      </c>
      <c r="N1126" s="34">
        <f t="shared" ca="1" si="232"/>
        <v>0</v>
      </c>
      <c r="O1126" s="122">
        <f t="shared" ca="1" si="233"/>
        <v>0</v>
      </c>
      <c r="P1126" s="34">
        <f t="shared" ca="1" si="234"/>
        <v>0</v>
      </c>
      <c r="Q1126" s="34">
        <f t="shared" ca="1" si="235"/>
        <v>0</v>
      </c>
      <c r="R1126" s="17">
        <f t="shared" ca="1" si="237"/>
        <v>3.8947859791571217E-3</v>
      </c>
    </row>
    <row r="1127" spans="3:18" x14ac:dyDescent="0.2">
      <c r="C1127" s="120"/>
      <c r="D1127" s="121">
        <f t="shared" si="225"/>
        <v>0</v>
      </c>
      <c r="E1127" s="121">
        <f t="shared" si="225"/>
        <v>0</v>
      </c>
      <c r="F1127" s="34">
        <f t="shared" si="226"/>
        <v>0</v>
      </c>
      <c r="G1127" s="34">
        <f t="shared" si="226"/>
        <v>0</v>
      </c>
      <c r="H1127" s="34">
        <f t="shared" si="227"/>
        <v>0</v>
      </c>
      <c r="I1127" s="34">
        <f t="shared" si="228"/>
        <v>0</v>
      </c>
      <c r="J1127" s="34">
        <f t="shared" si="229"/>
        <v>0</v>
      </c>
      <c r="K1127" s="34">
        <f t="shared" si="230"/>
        <v>0</v>
      </c>
      <c r="L1127" s="34">
        <f t="shared" si="231"/>
        <v>0</v>
      </c>
      <c r="M1127" s="34">
        <f t="shared" ca="1" si="236"/>
        <v>-3.8947859791571217E-3</v>
      </c>
      <c r="N1127" s="34">
        <f t="shared" ca="1" si="232"/>
        <v>0</v>
      </c>
      <c r="O1127" s="122">
        <f t="shared" ca="1" si="233"/>
        <v>0</v>
      </c>
      <c r="P1127" s="34">
        <f t="shared" ca="1" si="234"/>
        <v>0</v>
      </c>
      <c r="Q1127" s="34">
        <f t="shared" ca="1" si="235"/>
        <v>0</v>
      </c>
      <c r="R1127" s="17">
        <f t="shared" ca="1" si="237"/>
        <v>3.8947859791571217E-3</v>
      </c>
    </row>
    <row r="1128" spans="3:18" x14ac:dyDescent="0.2">
      <c r="C1128" s="120"/>
      <c r="D1128" s="121">
        <f t="shared" si="225"/>
        <v>0</v>
      </c>
      <c r="E1128" s="121">
        <f t="shared" si="225"/>
        <v>0</v>
      </c>
      <c r="F1128" s="34">
        <f t="shared" si="226"/>
        <v>0</v>
      </c>
      <c r="G1128" s="34">
        <f t="shared" si="226"/>
        <v>0</v>
      </c>
      <c r="H1128" s="34">
        <f t="shared" si="227"/>
        <v>0</v>
      </c>
      <c r="I1128" s="34">
        <f t="shared" si="228"/>
        <v>0</v>
      </c>
      <c r="J1128" s="34">
        <f t="shared" si="229"/>
        <v>0</v>
      </c>
      <c r="K1128" s="34">
        <f t="shared" si="230"/>
        <v>0</v>
      </c>
      <c r="L1128" s="34">
        <f t="shared" si="231"/>
        <v>0</v>
      </c>
      <c r="M1128" s="34">
        <f t="shared" ca="1" si="236"/>
        <v>-3.8947859791571217E-3</v>
      </c>
      <c r="N1128" s="34">
        <f t="shared" ca="1" si="232"/>
        <v>0</v>
      </c>
      <c r="O1128" s="122">
        <f t="shared" ca="1" si="233"/>
        <v>0</v>
      </c>
      <c r="P1128" s="34">
        <f t="shared" ca="1" si="234"/>
        <v>0</v>
      </c>
      <c r="Q1128" s="34">
        <f t="shared" ca="1" si="235"/>
        <v>0</v>
      </c>
      <c r="R1128" s="17">
        <f t="shared" ca="1" si="237"/>
        <v>3.8947859791571217E-3</v>
      </c>
    </row>
    <row r="1129" spans="3:18" x14ac:dyDescent="0.2">
      <c r="C1129" s="120"/>
      <c r="D1129" s="121">
        <f t="shared" si="225"/>
        <v>0</v>
      </c>
      <c r="E1129" s="121">
        <f t="shared" si="225"/>
        <v>0</v>
      </c>
      <c r="F1129" s="34">
        <f t="shared" si="226"/>
        <v>0</v>
      </c>
      <c r="G1129" s="34">
        <f t="shared" si="226"/>
        <v>0</v>
      </c>
      <c r="H1129" s="34">
        <f t="shared" si="227"/>
        <v>0</v>
      </c>
      <c r="I1129" s="34">
        <f t="shared" si="228"/>
        <v>0</v>
      </c>
      <c r="J1129" s="34">
        <f t="shared" si="229"/>
        <v>0</v>
      </c>
      <c r="K1129" s="34">
        <f t="shared" si="230"/>
        <v>0</v>
      </c>
      <c r="L1129" s="34">
        <f t="shared" si="231"/>
        <v>0</v>
      </c>
      <c r="M1129" s="34">
        <f t="shared" ca="1" si="236"/>
        <v>-3.8947859791571217E-3</v>
      </c>
      <c r="N1129" s="34">
        <f t="shared" ca="1" si="232"/>
        <v>0</v>
      </c>
      <c r="O1129" s="122">
        <f t="shared" ca="1" si="233"/>
        <v>0</v>
      </c>
      <c r="P1129" s="34">
        <f t="shared" ca="1" si="234"/>
        <v>0</v>
      </c>
      <c r="Q1129" s="34">
        <f t="shared" ca="1" si="235"/>
        <v>0</v>
      </c>
      <c r="R1129" s="17">
        <f t="shared" ca="1" si="237"/>
        <v>3.8947859791571217E-3</v>
      </c>
    </row>
    <row r="1130" spans="3:18" x14ac:dyDescent="0.2">
      <c r="C1130" s="120"/>
      <c r="D1130" s="121">
        <f t="shared" si="225"/>
        <v>0</v>
      </c>
      <c r="E1130" s="121">
        <f t="shared" si="225"/>
        <v>0</v>
      </c>
      <c r="F1130" s="34">
        <f t="shared" si="226"/>
        <v>0</v>
      </c>
      <c r="G1130" s="34">
        <f t="shared" si="226"/>
        <v>0</v>
      </c>
      <c r="H1130" s="34">
        <f t="shared" si="227"/>
        <v>0</v>
      </c>
      <c r="I1130" s="34">
        <f t="shared" si="228"/>
        <v>0</v>
      </c>
      <c r="J1130" s="34">
        <f t="shared" si="229"/>
        <v>0</v>
      </c>
      <c r="K1130" s="34">
        <f t="shared" si="230"/>
        <v>0</v>
      </c>
      <c r="L1130" s="34">
        <f t="shared" si="231"/>
        <v>0</v>
      </c>
      <c r="M1130" s="34">
        <f t="shared" ca="1" si="236"/>
        <v>-3.8947859791571217E-3</v>
      </c>
      <c r="N1130" s="34">
        <f t="shared" ca="1" si="232"/>
        <v>0</v>
      </c>
      <c r="O1130" s="122">
        <f t="shared" ca="1" si="233"/>
        <v>0</v>
      </c>
      <c r="P1130" s="34">
        <f t="shared" ca="1" si="234"/>
        <v>0</v>
      </c>
      <c r="Q1130" s="34">
        <f t="shared" ca="1" si="235"/>
        <v>0</v>
      </c>
      <c r="R1130" s="17">
        <f t="shared" ca="1" si="237"/>
        <v>3.8947859791571217E-3</v>
      </c>
    </row>
    <row r="1131" spans="3:18" x14ac:dyDescent="0.2">
      <c r="C1131" s="120"/>
      <c r="D1131" s="121">
        <f t="shared" si="225"/>
        <v>0</v>
      </c>
      <c r="E1131" s="121">
        <f t="shared" si="225"/>
        <v>0</v>
      </c>
      <c r="F1131" s="34">
        <f t="shared" si="226"/>
        <v>0</v>
      </c>
      <c r="G1131" s="34">
        <f t="shared" si="226"/>
        <v>0</v>
      </c>
      <c r="H1131" s="34">
        <f t="shared" si="227"/>
        <v>0</v>
      </c>
      <c r="I1131" s="34">
        <f t="shared" si="228"/>
        <v>0</v>
      </c>
      <c r="J1131" s="34">
        <f t="shared" si="229"/>
        <v>0</v>
      </c>
      <c r="K1131" s="34">
        <f t="shared" si="230"/>
        <v>0</v>
      </c>
      <c r="L1131" s="34">
        <f t="shared" si="231"/>
        <v>0</v>
      </c>
      <c r="M1131" s="34">
        <f t="shared" ca="1" si="236"/>
        <v>-3.8947859791571217E-3</v>
      </c>
      <c r="N1131" s="34">
        <f t="shared" ca="1" si="232"/>
        <v>0</v>
      </c>
      <c r="O1131" s="122">
        <f t="shared" ca="1" si="233"/>
        <v>0</v>
      </c>
      <c r="P1131" s="34">
        <f t="shared" ca="1" si="234"/>
        <v>0</v>
      </c>
      <c r="Q1131" s="34">
        <f t="shared" ca="1" si="235"/>
        <v>0</v>
      </c>
      <c r="R1131" s="17">
        <f t="shared" ca="1" si="237"/>
        <v>3.8947859791571217E-3</v>
      </c>
    </row>
    <row r="1132" spans="3:18" x14ac:dyDescent="0.2">
      <c r="C1132" s="120"/>
      <c r="D1132" s="121">
        <f t="shared" si="225"/>
        <v>0</v>
      </c>
      <c r="E1132" s="121">
        <f t="shared" si="225"/>
        <v>0</v>
      </c>
      <c r="F1132" s="34">
        <f t="shared" si="226"/>
        <v>0</v>
      </c>
      <c r="G1132" s="34">
        <f t="shared" si="226"/>
        <v>0</v>
      </c>
      <c r="H1132" s="34">
        <f t="shared" si="227"/>
        <v>0</v>
      </c>
      <c r="I1132" s="34">
        <f t="shared" si="228"/>
        <v>0</v>
      </c>
      <c r="J1132" s="34">
        <f t="shared" si="229"/>
        <v>0</v>
      </c>
      <c r="K1132" s="34">
        <f t="shared" si="230"/>
        <v>0</v>
      </c>
      <c r="L1132" s="34">
        <f t="shared" si="231"/>
        <v>0</v>
      </c>
      <c r="M1132" s="34">
        <f t="shared" ca="1" si="236"/>
        <v>-3.8947859791571217E-3</v>
      </c>
      <c r="N1132" s="34">
        <f t="shared" ca="1" si="232"/>
        <v>0</v>
      </c>
      <c r="O1132" s="122">
        <f t="shared" ca="1" si="233"/>
        <v>0</v>
      </c>
      <c r="P1132" s="34">
        <f t="shared" ca="1" si="234"/>
        <v>0</v>
      </c>
      <c r="Q1132" s="34">
        <f t="shared" ca="1" si="235"/>
        <v>0</v>
      </c>
      <c r="R1132" s="17">
        <f t="shared" ca="1" si="237"/>
        <v>3.8947859791571217E-3</v>
      </c>
    </row>
    <row r="1133" spans="3:18" x14ac:dyDescent="0.2">
      <c r="C1133" s="120"/>
      <c r="D1133" s="121">
        <f t="shared" si="225"/>
        <v>0</v>
      </c>
      <c r="E1133" s="121">
        <f t="shared" si="225"/>
        <v>0</v>
      </c>
      <c r="F1133" s="34">
        <f t="shared" si="226"/>
        <v>0</v>
      </c>
      <c r="G1133" s="34">
        <f t="shared" si="226"/>
        <v>0</v>
      </c>
      <c r="H1133" s="34">
        <f t="shared" si="227"/>
        <v>0</v>
      </c>
      <c r="I1133" s="34">
        <f t="shared" si="228"/>
        <v>0</v>
      </c>
      <c r="J1133" s="34">
        <f t="shared" si="229"/>
        <v>0</v>
      </c>
      <c r="K1133" s="34">
        <f t="shared" si="230"/>
        <v>0</v>
      </c>
      <c r="L1133" s="34">
        <f t="shared" si="231"/>
        <v>0</v>
      </c>
      <c r="M1133" s="34">
        <f t="shared" ca="1" si="236"/>
        <v>-3.8947859791571217E-3</v>
      </c>
      <c r="N1133" s="34">
        <f t="shared" ca="1" si="232"/>
        <v>0</v>
      </c>
      <c r="O1133" s="122">
        <f t="shared" ca="1" si="233"/>
        <v>0</v>
      </c>
      <c r="P1133" s="34">
        <f t="shared" ca="1" si="234"/>
        <v>0</v>
      </c>
      <c r="Q1133" s="34">
        <f t="shared" ca="1" si="235"/>
        <v>0</v>
      </c>
      <c r="R1133" s="17">
        <f t="shared" ca="1" si="237"/>
        <v>3.8947859791571217E-3</v>
      </c>
    </row>
    <row r="1134" spans="3:18" x14ac:dyDescent="0.2">
      <c r="C1134" s="120"/>
      <c r="D1134" s="121">
        <f t="shared" si="225"/>
        <v>0</v>
      </c>
      <c r="E1134" s="121">
        <f t="shared" si="225"/>
        <v>0</v>
      </c>
      <c r="F1134" s="34">
        <f t="shared" si="226"/>
        <v>0</v>
      </c>
      <c r="G1134" s="34">
        <f t="shared" si="226"/>
        <v>0</v>
      </c>
      <c r="H1134" s="34">
        <f t="shared" si="227"/>
        <v>0</v>
      </c>
      <c r="I1134" s="34">
        <f t="shared" si="228"/>
        <v>0</v>
      </c>
      <c r="J1134" s="34">
        <f t="shared" si="229"/>
        <v>0</v>
      </c>
      <c r="K1134" s="34">
        <f t="shared" si="230"/>
        <v>0</v>
      </c>
      <c r="L1134" s="34">
        <f t="shared" si="231"/>
        <v>0</v>
      </c>
      <c r="M1134" s="34">
        <f t="shared" ca="1" si="236"/>
        <v>-3.8947859791571217E-3</v>
      </c>
      <c r="N1134" s="34">
        <f t="shared" ca="1" si="232"/>
        <v>0</v>
      </c>
      <c r="O1134" s="122">
        <f t="shared" ca="1" si="233"/>
        <v>0</v>
      </c>
      <c r="P1134" s="34">
        <f t="shared" ca="1" si="234"/>
        <v>0</v>
      </c>
      <c r="Q1134" s="34">
        <f t="shared" ca="1" si="235"/>
        <v>0</v>
      </c>
      <c r="R1134" s="17">
        <f t="shared" ca="1" si="237"/>
        <v>3.8947859791571217E-3</v>
      </c>
    </row>
    <row r="1135" spans="3:18" x14ac:dyDescent="0.2">
      <c r="C1135" s="120"/>
      <c r="D1135" s="121">
        <f t="shared" si="225"/>
        <v>0</v>
      </c>
      <c r="E1135" s="121">
        <f t="shared" si="225"/>
        <v>0</v>
      </c>
      <c r="F1135" s="34">
        <f t="shared" si="226"/>
        <v>0</v>
      </c>
      <c r="G1135" s="34">
        <f t="shared" si="226"/>
        <v>0</v>
      </c>
      <c r="H1135" s="34">
        <f t="shared" si="227"/>
        <v>0</v>
      </c>
      <c r="I1135" s="34">
        <f t="shared" si="228"/>
        <v>0</v>
      </c>
      <c r="J1135" s="34">
        <f t="shared" si="229"/>
        <v>0</v>
      </c>
      <c r="K1135" s="34">
        <f t="shared" si="230"/>
        <v>0</v>
      </c>
      <c r="L1135" s="34">
        <f t="shared" si="231"/>
        <v>0</v>
      </c>
      <c r="M1135" s="34">
        <f t="shared" ca="1" si="236"/>
        <v>-3.8947859791571217E-3</v>
      </c>
      <c r="N1135" s="34">
        <f t="shared" ca="1" si="232"/>
        <v>0</v>
      </c>
      <c r="O1135" s="122">
        <f t="shared" ca="1" si="233"/>
        <v>0</v>
      </c>
      <c r="P1135" s="34">
        <f t="shared" ca="1" si="234"/>
        <v>0</v>
      </c>
      <c r="Q1135" s="34">
        <f t="shared" ca="1" si="235"/>
        <v>0</v>
      </c>
      <c r="R1135" s="17">
        <f t="shared" ca="1" si="237"/>
        <v>3.8947859791571217E-3</v>
      </c>
    </row>
    <row r="1136" spans="3:18" x14ac:dyDescent="0.2">
      <c r="C1136" s="120"/>
      <c r="D1136" s="121">
        <f t="shared" si="225"/>
        <v>0</v>
      </c>
      <c r="E1136" s="121">
        <f t="shared" si="225"/>
        <v>0</v>
      </c>
      <c r="F1136" s="34">
        <f t="shared" si="226"/>
        <v>0</v>
      </c>
      <c r="G1136" s="34">
        <f t="shared" si="226"/>
        <v>0</v>
      </c>
      <c r="H1136" s="34">
        <f t="shared" si="227"/>
        <v>0</v>
      </c>
      <c r="I1136" s="34">
        <f t="shared" si="228"/>
        <v>0</v>
      </c>
      <c r="J1136" s="34">
        <f t="shared" si="229"/>
        <v>0</v>
      </c>
      <c r="K1136" s="34">
        <f t="shared" si="230"/>
        <v>0</v>
      </c>
      <c r="L1136" s="34">
        <f t="shared" si="231"/>
        <v>0</v>
      </c>
      <c r="M1136" s="34">
        <f t="shared" ca="1" si="236"/>
        <v>-3.8947859791571217E-3</v>
      </c>
      <c r="N1136" s="34">
        <f t="shared" ca="1" si="232"/>
        <v>0</v>
      </c>
      <c r="O1136" s="122">
        <f t="shared" ca="1" si="233"/>
        <v>0</v>
      </c>
      <c r="P1136" s="34">
        <f t="shared" ca="1" si="234"/>
        <v>0</v>
      </c>
      <c r="Q1136" s="34">
        <f t="shared" ca="1" si="235"/>
        <v>0</v>
      </c>
      <c r="R1136" s="17">
        <f t="shared" ca="1" si="237"/>
        <v>3.8947859791571217E-3</v>
      </c>
    </row>
    <row r="1137" spans="3:18" x14ac:dyDescent="0.2">
      <c r="C1137" s="120"/>
      <c r="D1137" s="121">
        <f t="shared" si="225"/>
        <v>0</v>
      </c>
      <c r="E1137" s="121">
        <f t="shared" si="225"/>
        <v>0</v>
      </c>
      <c r="F1137" s="34">
        <f t="shared" si="226"/>
        <v>0</v>
      </c>
      <c r="G1137" s="34">
        <f t="shared" si="226"/>
        <v>0</v>
      </c>
      <c r="H1137" s="34">
        <f t="shared" si="227"/>
        <v>0</v>
      </c>
      <c r="I1137" s="34">
        <f t="shared" si="228"/>
        <v>0</v>
      </c>
      <c r="J1137" s="34">
        <f t="shared" si="229"/>
        <v>0</v>
      </c>
      <c r="K1137" s="34">
        <f t="shared" si="230"/>
        <v>0</v>
      </c>
      <c r="L1137" s="34">
        <f t="shared" si="231"/>
        <v>0</v>
      </c>
      <c r="M1137" s="34">
        <f t="shared" ca="1" si="236"/>
        <v>-3.8947859791571217E-3</v>
      </c>
      <c r="N1137" s="34">
        <f t="shared" ca="1" si="232"/>
        <v>0</v>
      </c>
      <c r="O1137" s="122">
        <f t="shared" ca="1" si="233"/>
        <v>0</v>
      </c>
      <c r="P1137" s="34">
        <f t="shared" ca="1" si="234"/>
        <v>0</v>
      </c>
      <c r="Q1137" s="34">
        <f t="shared" ca="1" si="235"/>
        <v>0</v>
      </c>
      <c r="R1137" s="17">
        <f t="shared" ca="1" si="237"/>
        <v>3.8947859791571217E-3</v>
      </c>
    </row>
    <row r="1138" spans="3:18" x14ac:dyDescent="0.2">
      <c r="C1138" s="120"/>
      <c r="D1138" s="121">
        <f t="shared" si="225"/>
        <v>0</v>
      </c>
      <c r="E1138" s="121">
        <f t="shared" si="225"/>
        <v>0</v>
      </c>
      <c r="F1138" s="34">
        <f t="shared" si="226"/>
        <v>0</v>
      </c>
      <c r="G1138" s="34">
        <f t="shared" si="226"/>
        <v>0</v>
      </c>
      <c r="H1138" s="34">
        <f t="shared" si="227"/>
        <v>0</v>
      </c>
      <c r="I1138" s="34">
        <f t="shared" si="228"/>
        <v>0</v>
      </c>
      <c r="J1138" s="34">
        <f t="shared" si="229"/>
        <v>0</v>
      </c>
      <c r="K1138" s="34">
        <f t="shared" si="230"/>
        <v>0</v>
      </c>
      <c r="L1138" s="34">
        <f t="shared" si="231"/>
        <v>0</v>
      </c>
      <c r="M1138" s="34">
        <f t="shared" ca="1" si="236"/>
        <v>-3.8947859791571217E-3</v>
      </c>
      <c r="N1138" s="34">
        <f t="shared" ca="1" si="232"/>
        <v>0</v>
      </c>
      <c r="O1138" s="122">
        <f t="shared" ca="1" si="233"/>
        <v>0</v>
      </c>
      <c r="P1138" s="34">
        <f t="shared" ca="1" si="234"/>
        <v>0</v>
      </c>
      <c r="Q1138" s="34">
        <f t="shared" ca="1" si="235"/>
        <v>0</v>
      </c>
      <c r="R1138" s="17">
        <f t="shared" ca="1" si="237"/>
        <v>3.8947859791571217E-3</v>
      </c>
    </row>
    <row r="1139" spans="3:18" x14ac:dyDescent="0.2">
      <c r="C1139" s="120"/>
      <c r="D1139" s="121">
        <f t="shared" si="225"/>
        <v>0</v>
      </c>
      <c r="E1139" s="121">
        <f t="shared" si="225"/>
        <v>0</v>
      </c>
      <c r="F1139" s="34">
        <f t="shared" si="226"/>
        <v>0</v>
      </c>
      <c r="G1139" s="34">
        <f t="shared" si="226"/>
        <v>0</v>
      </c>
      <c r="H1139" s="34">
        <f t="shared" si="227"/>
        <v>0</v>
      </c>
      <c r="I1139" s="34">
        <f t="shared" si="228"/>
        <v>0</v>
      </c>
      <c r="J1139" s="34">
        <f t="shared" si="229"/>
        <v>0</v>
      </c>
      <c r="K1139" s="34">
        <f t="shared" si="230"/>
        <v>0</v>
      </c>
      <c r="L1139" s="34">
        <f t="shared" si="231"/>
        <v>0</v>
      </c>
      <c r="M1139" s="34">
        <f t="shared" ca="1" si="236"/>
        <v>-3.8947859791571217E-3</v>
      </c>
      <c r="N1139" s="34">
        <f t="shared" ca="1" si="232"/>
        <v>0</v>
      </c>
      <c r="O1139" s="122">
        <f t="shared" ca="1" si="233"/>
        <v>0</v>
      </c>
      <c r="P1139" s="34">
        <f t="shared" ca="1" si="234"/>
        <v>0</v>
      </c>
      <c r="Q1139" s="34">
        <f t="shared" ca="1" si="235"/>
        <v>0</v>
      </c>
      <c r="R1139" s="17">
        <f t="shared" ca="1" si="237"/>
        <v>3.8947859791571217E-3</v>
      </c>
    </row>
    <row r="1140" spans="3:18" x14ac:dyDescent="0.2">
      <c r="C1140" s="120"/>
      <c r="D1140" s="121">
        <f t="shared" si="225"/>
        <v>0</v>
      </c>
      <c r="E1140" s="121">
        <f t="shared" si="225"/>
        <v>0</v>
      </c>
      <c r="F1140" s="34">
        <f t="shared" si="226"/>
        <v>0</v>
      </c>
      <c r="G1140" s="34">
        <f t="shared" si="226"/>
        <v>0</v>
      </c>
      <c r="H1140" s="34">
        <f t="shared" si="227"/>
        <v>0</v>
      </c>
      <c r="I1140" s="34">
        <f t="shared" si="228"/>
        <v>0</v>
      </c>
      <c r="J1140" s="34">
        <f t="shared" si="229"/>
        <v>0</v>
      </c>
      <c r="K1140" s="34">
        <f t="shared" si="230"/>
        <v>0</v>
      </c>
      <c r="L1140" s="34">
        <f t="shared" si="231"/>
        <v>0</v>
      </c>
      <c r="M1140" s="34">
        <f t="shared" ca="1" si="236"/>
        <v>-3.8947859791571217E-3</v>
      </c>
      <c r="N1140" s="34">
        <f t="shared" ca="1" si="232"/>
        <v>0</v>
      </c>
      <c r="O1140" s="122">
        <f t="shared" ca="1" si="233"/>
        <v>0</v>
      </c>
      <c r="P1140" s="34">
        <f t="shared" ca="1" si="234"/>
        <v>0</v>
      </c>
      <c r="Q1140" s="34">
        <f t="shared" ca="1" si="235"/>
        <v>0</v>
      </c>
      <c r="R1140" s="17">
        <f t="shared" ca="1" si="237"/>
        <v>3.8947859791571217E-3</v>
      </c>
    </row>
    <row r="1141" spans="3:18" x14ac:dyDescent="0.2">
      <c r="C1141" s="120"/>
      <c r="D1141" s="121">
        <f t="shared" si="225"/>
        <v>0</v>
      </c>
      <c r="E1141" s="121">
        <f t="shared" si="225"/>
        <v>0</v>
      </c>
      <c r="F1141" s="34">
        <f t="shared" si="226"/>
        <v>0</v>
      </c>
      <c r="G1141" s="34">
        <f t="shared" si="226"/>
        <v>0</v>
      </c>
      <c r="H1141" s="34">
        <f t="shared" si="227"/>
        <v>0</v>
      </c>
      <c r="I1141" s="34">
        <f t="shared" si="228"/>
        <v>0</v>
      </c>
      <c r="J1141" s="34">
        <f t="shared" si="229"/>
        <v>0</v>
      </c>
      <c r="K1141" s="34">
        <f t="shared" si="230"/>
        <v>0</v>
      </c>
      <c r="L1141" s="34">
        <f t="shared" si="231"/>
        <v>0</v>
      </c>
      <c r="M1141" s="34">
        <f t="shared" ca="1" si="236"/>
        <v>-3.8947859791571217E-3</v>
      </c>
      <c r="N1141" s="34">
        <f t="shared" ca="1" si="232"/>
        <v>0</v>
      </c>
      <c r="O1141" s="122">
        <f t="shared" ca="1" si="233"/>
        <v>0</v>
      </c>
      <c r="P1141" s="34">
        <f t="shared" ca="1" si="234"/>
        <v>0</v>
      </c>
      <c r="Q1141" s="34">
        <f t="shared" ca="1" si="235"/>
        <v>0</v>
      </c>
      <c r="R1141" s="17">
        <f t="shared" ca="1" si="237"/>
        <v>3.8947859791571217E-3</v>
      </c>
    </row>
    <row r="1142" spans="3:18" x14ac:dyDescent="0.2">
      <c r="C1142" s="120"/>
      <c r="D1142" s="121">
        <f t="shared" si="225"/>
        <v>0</v>
      </c>
      <c r="E1142" s="121">
        <f t="shared" si="225"/>
        <v>0</v>
      </c>
      <c r="F1142" s="34">
        <f t="shared" si="226"/>
        <v>0</v>
      </c>
      <c r="G1142" s="34">
        <f t="shared" si="226"/>
        <v>0</v>
      </c>
      <c r="H1142" s="34">
        <f t="shared" si="227"/>
        <v>0</v>
      </c>
      <c r="I1142" s="34">
        <f t="shared" si="228"/>
        <v>0</v>
      </c>
      <c r="J1142" s="34">
        <f t="shared" si="229"/>
        <v>0</v>
      </c>
      <c r="K1142" s="34">
        <f t="shared" si="230"/>
        <v>0</v>
      </c>
      <c r="L1142" s="34">
        <f t="shared" si="231"/>
        <v>0</v>
      </c>
      <c r="M1142" s="34">
        <f t="shared" ca="1" si="236"/>
        <v>-3.8947859791571217E-3</v>
      </c>
      <c r="N1142" s="34">
        <f t="shared" ca="1" si="232"/>
        <v>0</v>
      </c>
      <c r="O1142" s="122">
        <f t="shared" ca="1" si="233"/>
        <v>0</v>
      </c>
      <c r="P1142" s="34">
        <f t="shared" ca="1" si="234"/>
        <v>0</v>
      </c>
      <c r="Q1142" s="34">
        <f t="shared" ca="1" si="235"/>
        <v>0</v>
      </c>
      <c r="R1142" s="17">
        <f t="shared" ca="1" si="237"/>
        <v>3.8947859791571217E-3</v>
      </c>
    </row>
    <row r="1143" spans="3:18" x14ac:dyDescent="0.2">
      <c r="C1143" s="120"/>
      <c r="D1143" s="121">
        <f t="shared" si="225"/>
        <v>0</v>
      </c>
      <c r="E1143" s="121">
        <f t="shared" si="225"/>
        <v>0</v>
      </c>
      <c r="F1143" s="34">
        <f t="shared" si="226"/>
        <v>0</v>
      </c>
      <c r="G1143" s="34">
        <f t="shared" si="226"/>
        <v>0</v>
      </c>
      <c r="H1143" s="34">
        <f t="shared" si="227"/>
        <v>0</v>
      </c>
      <c r="I1143" s="34">
        <f t="shared" si="228"/>
        <v>0</v>
      </c>
      <c r="J1143" s="34">
        <f t="shared" si="229"/>
        <v>0</v>
      </c>
      <c r="K1143" s="34">
        <f t="shared" si="230"/>
        <v>0</v>
      </c>
      <c r="L1143" s="34">
        <f t="shared" si="231"/>
        <v>0</v>
      </c>
      <c r="M1143" s="34">
        <f t="shared" ca="1" si="236"/>
        <v>-3.8947859791571217E-3</v>
      </c>
      <c r="N1143" s="34">
        <f t="shared" ca="1" si="232"/>
        <v>0</v>
      </c>
      <c r="O1143" s="122">
        <f t="shared" ca="1" si="233"/>
        <v>0</v>
      </c>
      <c r="P1143" s="34">
        <f t="shared" ca="1" si="234"/>
        <v>0</v>
      </c>
      <c r="Q1143" s="34">
        <f t="shared" ca="1" si="235"/>
        <v>0</v>
      </c>
      <c r="R1143" s="17">
        <f t="shared" ca="1" si="237"/>
        <v>3.8947859791571217E-3</v>
      </c>
    </row>
    <row r="1144" spans="3:18" x14ac:dyDescent="0.2">
      <c r="C1144" s="120"/>
      <c r="D1144" s="121">
        <f t="shared" si="225"/>
        <v>0</v>
      </c>
      <c r="E1144" s="121">
        <f t="shared" si="225"/>
        <v>0</v>
      </c>
      <c r="F1144" s="34">
        <f t="shared" si="226"/>
        <v>0</v>
      </c>
      <c r="G1144" s="34">
        <f t="shared" si="226"/>
        <v>0</v>
      </c>
      <c r="H1144" s="34">
        <f t="shared" si="227"/>
        <v>0</v>
      </c>
      <c r="I1144" s="34">
        <f t="shared" si="228"/>
        <v>0</v>
      </c>
      <c r="J1144" s="34">
        <f t="shared" si="229"/>
        <v>0</v>
      </c>
      <c r="K1144" s="34">
        <f t="shared" si="230"/>
        <v>0</v>
      </c>
      <c r="L1144" s="34">
        <f t="shared" si="231"/>
        <v>0</v>
      </c>
      <c r="M1144" s="34">
        <f t="shared" ca="1" si="236"/>
        <v>-3.8947859791571217E-3</v>
      </c>
      <c r="N1144" s="34">
        <f t="shared" ca="1" si="232"/>
        <v>0</v>
      </c>
      <c r="O1144" s="122">
        <f t="shared" ca="1" si="233"/>
        <v>0</v>
      </c>
      <c r="P1144" s="34">
        <f t="shared" ca="1" si="234"/>
        <v>0</v>
      </c>
      <c r="Q1144" s="34">
        <f t="shared" ca="1" si="235"/>
        <v>0</v>
      </c>
      <c r="R1144" s="17">
        <f t="shared" ca="1" si="237"/>
        <v>3.8947859791571217E-3</v>
      </c>
    </row>
    <row r="1145" spans="3:18" x14ac:dyDescent="0.2">
      <c r="C1145" s="120"/>
      <c r="D1145" s="121">
        <f t="shared" si="225"/>
        <v>0</v>
      </c>
      <c r="E1145" s="121">
        <f t="shared" si="225"/>
        <v>0</v>
      </c>
      <c r="F1145" s="34">
        <f t="shared" si="226"/>
        <v>0</v>
      </c>
      <c r="G1145" s="34">
        <f t="shared" si="226"/>
        <v>0</v>
      </c>
      <c r="H1145" s="34">
        <f t="shared" si="227"/>
        <v>0</v>
      </c>
      <c r="I1145" s="34">
        <f t="shared" si="228"/>
        <v>0</v>
      </c>
      <c r="J1145" s="34">
        <f t="shared" si="229"/>
        <v>0</v>
      </c>
      <c r="K1145" s="34">
        <f t="shared" si="230"/>
        <v>0</v>
      </c>
      <c r="L1145" s="34">
        <f t="shared" si="231"/>
        <v>0</v>
      </c>
      <c r="M1145" s="34">
        <f t="shared" ca="1" si="236"/>
        <v>-3.8947859791571217E-3</v>
      </c>
      <c r="N1145" s="34">
        <f t="shared" ca="1" si="232"/>
        <v>0</v>
      </c>
      <c r="O1145" s="122">
        <f t="shared" ca="1" si="233"/>
        <v>0</v>
      </c>
      <c r="P1145" s="34">
        <f t="shared" ca="1" si="234"/>
        <v>0</v>
      </c>
      <c r="Q1145" s="34">
        <f t="shared" ca="1" si="235"/>
        <v>0</v>
      </c>
      <c r="R1145" s="17">
        <f t="shared" ca="1" si="237"/>
        <v>3.8947859791571217E-3</v>
      </c>
    </row>
    <row r="1146" spans="3:18" x14ac:dyDescent="0.2">
      <c r="C1146" s="120"/>
      <c r="D1146" s="121">
        <f t="shared" si="225"/>
        <v>0</v>
      </c>
      <c r="E1146" s="121">
        <f t="shared" si="225"/>
        <v>0</v>
      </c>
      <c r="F1146" s="34">
        <f t="shared" si="226"/>
        <v>0</v>
      </c>
      <c r="G1146" s="34">
        <f t="shared" si="226"/>
        <v>0</v>
      </c>
      <c r="H1146" s="34">
        <f t="shared" si="227"/>
        <v>0</v>
      </c>
      <c r="I1146" s="34">
        <f t="shared" si="228"/>
        <v>0</v>
      </c>
      <c r="J1146" s="34">
        <f t="shared" si="229"/>
        <v>0</v>
      </c>
      <c r="K1146" s="34">
        <f t="shared" si="230"/>
        <v>0</v>
      </c>
      <c r="L1146" s="34">
        <f t="shared" si="231"/>
        <v>0</v>
      </c>
      <c r="M1146" s="34">
        <f t="shared" ca="1" si="236"/>
        <v>-3.8947859791571217E-3</v>
      </c>
      <c r="N1146" s="34">
        <f t="shared" ca="1" si="232"/>
        <v>0</v>
      </c>
      <c r="O1146" s="122">
        <f t="shared" ca="1" si="233"/>
        <v>0</v>
      </c>
      <c r="P1146" s="34">
        <f t="shared" ca="1" si="234"/>
        <v>0</v>
      </c>
      <c r="Q1146" s="34">
        <f t="shared" ca="1" si="235"/>
        <v>0</v>
      </c>
      <c r="R1146" s="17">
        <f t="shared" ca="1" si="237"/>
        <v>3.8947859791571217E-3</v>
      </c>
    </row>
    <row r="1147" spans="3:18" x14ac:dyDescent="0.2">
      <c r="C1147" s="120"/>
      <c r="D1147" s="121">
        <f t="shared" si="225"/>
        <v>0</v>
      </c>
      <c r="E1147" s="121">
        <f t="shared" si="225"/>
        <v>0</v>
      </c>
      <c r="F1147" s="34">
        <f t="shared" si="226"/>
        <v>0</v>
      </c>
      <c r="G1147" s="34">
        <f t="shared" si="226"/>
        <v>0</v>
      </c>
      <c r="H1147" s="34">
        <f t="shared" si="227"/>
        <v>0</v>
      </c>
      <c r="I1147" s="34">
        <f t="shared" si="228"/>
        <v>0</v>
      </c>
      <c r="J1147" s="34">
        <f t="shared" si="229"/>
        <v>0</v>
      </c>
      <c r="K1147" s="34">
        <f t="shared" si="230"/>
        <v>0</v>
      </c>
      <c r="L1147" s="34">
        <f t="shared" si="231"/>
        <v>0</v>
      </c>
      <c r="M1147" s="34">
        <f t="shared" ca="1" si="236"/>
        <v>-3.8947859791571217E-3</v>
      </c>
      <c r="N1147" s="34">
        <f t="shared" ca="1" si="232"/>
        <v>0</v>
      </c>
      <c r="O1147" s="122">
        <f t="shared" ca="1" si="233"/>
        <v>0</v>
      </c>
      <c r="P1147" s="34">
        <f t="shared" ca="1" si="234"/>
        <v>0</v>
      </c>
      <c r="Q1147" s="34">
        <f t="shared" ca="1" si="235"/>
        <v>0</v>
      </c>
      <c r="R1147" s="17">
        <f t="shared" ca="1" si="237"/>
        <v>3.8947859791571217E-3</v>
      </c>
    </row>
    <row r="1148" spans="3:18" x14ac:dyDescent="0.2">
      <c r="C1148" s="120"/>
      <c r="D1148" s="121">
        <f t="shared" si="225"/>
        <v>0</v>
      </c>
      <c r="E1148" s="121">
        <f t="shared" si="225"/>
        <v>0</v>
      </c>
      <c r="F1148" s="34">
        <f t="shared" si="226"/>
        <v>0</v>
      </c>
      <c r="G1148" s="34">
        <f t="shared" si="226"/>
        <v>0</v>
      </c>
      <c r="H1148" s="34">
        <f t="shared" si="227"/>
        <v>0</v>
      </c>
      <c r="I1148" s="34">
        <f t="shared" si="228"/>
        <v>0</v>
      </c>
      <c r="J1148" s="34">
        <f t="shared" si="229"/>
        <v>0</v>
      </c>
      <c r="K1148" s="34">
        <f t="shared" si="230"/>
        <v>0</v>
      </c>
      <c r="L1148" s="34">
        <f t="shared" si="231"/>
        <v>0</v>
      </c>
      <c r="M1148" s="34">
        <f t="shared" ca="1" si="236"/>
        <v>-3.8947859791571217E-3</v>
      </c>
      <c r="N1148" s="34">
        <f t="shared" ca="1" si="232"/>
        <v>0</v>
      </c>
      <c r="O1148" s="122">
        <f t="shared" ca="1" si="233"/>
        <v>0</v>
      </c>
      <c r="P1148" s="34">
        <f t="shared" ca="1" si="234"/>
        <v>0</v>
      </c>
      <c r="Q1148" s="34">
        <f t="shared" ca="1" si="235"/>
        <v>0</v>
      </c>
      <c r="R1148" s="17">
        <f t="shared" ca="1" si="237"/>
        <v>3.8947859791571217E-3</v>
      </c>
    </row>
    <row r="1149" spans="3:18" x14ac:dyDescent="0.2">
      <c r="C1149" s="120"/>
      <c r="D1149" s="121">
        <f t="shared" si="225"/>
        <v>0</v>
      </c>
      <c r="E1149" s="121">
        <f t="shared" si="225"/>
        <v>0</v>
      </c>
      <c r="F1149" s="34">
        <f t="shared" si="226"/>
        <v>0</v>
      </c>
      <c r="G1149" s="34">
        <f t="shared" si="226"/>
        <v>0</v>
      </c>
      <c r="H1149" s="34">
        <f t="shared" si="227"/>
        <v>0</v>
      </c>
      <c r="I1149" s="34">
        <f t="shared" si="228"/>
        <v>0</v>
      </c>
      <c r="J1149" s="34">
        <f t="shared" si="229"/>
        <v>0</v>
      </c>
      <c r="K1149" s="34">
        <f t="shared" si="230"/>
        <v>0</v>
      </c>
      <c r="L1149" s="34">
        <f t="shared" si="231"/>
        <v>0</v>
      </c>
      <c r="M1149" s="34">
        <f t="shared" ca="1" si="236"/>
        <v>-3.8947859791571217E-3</v>
      </c>
      <c r="N1149" s="34">
        <f t="shared" ca="1" si="232"/>
        <v>0</v>
      </c>
      <c r="O1149" s="122">
        <f t="shared" ca="1" si="233"/>
        <v>0</v>
      </c>
      <c r="P1149" s="34">
        <f t="shared" ca="1" si="234"/>
        <v>0</v>
      </c>
      <c r="Q1149" s="34">
        <f t="shared" ca="1" si="235"/>
        <v>0</v>
      </c>
      <c r="R1149" s="17">
        <f t="shared" ca="1" si="237"/>
        <v>3.8947859791571217E-3</v>
      </c>
    </row>
    <row r="1150" spans="3:18" x14ac:dyDescent="0.2">
      <c r="C1150" s="120"/>
      <c r="D1150" s="121">
        <f t="shared" si="225"/>
        <v>0</v>
      </c>
      <c r="E1150" s="121">
        <f t="shared" si="225"/>
        <v>0</v>
      </c>
      <c r="F1150" s="34">
        <f t="shared" si="226"/>
        <v>0</v>
      </c>
      <c r="G1150" s="34">
        <f t="shared" si="226"/>
        <v>0</v>
      </c>
      <c r="H1150" s="34">
        <f t="shared" si="227"/>
        <v>0</v>
      </c>
      <c r="I1150" s="34">
        <f t="shared" si="228"/>
        <v>0</v>
      </c>
      <c r="J1150" s="34">
        <f t="shared" si="229"/>
        <v>0</v>
      </c>
      <c r="K1150" s="34">
        <f t="shared" si="230"/>
        <v>0</v>
      </c>
      <c r="L1150" s="34">
        <f t="shared" si="231"/>
        <v>0</v>
      </c>
      <c r="M1150" s="34">
        <f t="shared" ca="1" si="236"/>
        <v>-3.8947859791571217E-3</v>
      </c>
      <c r="N1150" s="34">
        <f t="shared" ca="1" si="232"/>
        <v>0</v>
      </c>
      <c r="O1150" s="122">
        <f t="shared" ca="1" si="233"/>
        <v>0</v>
      </c>
      <c r="P1150" s="34">
        <f t="shared" ca="1" si="234"/>
        <v>0</v>
      </c>
      <c r="Q1150" s="34">
        <f t="shared" ca="1" si="235"/>
        <v>0</v>
      </c>
      <c r="R1150" s="17">
        <f t="shared" ca="1" si="237"/>
        <v>3.8947859791571217E-3</v>
      </c>
    </row>
    <row r="1151" spans="3:18" x14ac:dyDescent="0.2">
      <c r="C1151" s="120"/>
      <c r="D1151" s="121">
        <f t="shared" si="225"/>
        <v>0</v>
      </c>
      <c r="E1151" s="121">
        <f t="shared" si="225"/>
        <v>0</v>
      </c>
      <c r="F1151" s="34">
        <f t="shared" si="226"/>
        <v>0</v>
      </c>
      <c r="G1151" s="34">
        <f t="shared" si="226"/>
        <v>0</v>
      </c>
      <c r="H1151" s="34">
        <f t="shared" si="227"/>
        <v>0</v>
      </c>
      <c r="I1151" s="34">
        <f t="shared" si="228"/>
        <v>0</v>
      </c>
      <c r="J1151" s="34">
        <f t="shared" si="229"/>
        <v>0</v>
      </c>
      <c r="K1151" s="34">
        <f t="shared" si="230"/>
        <v>0</v>
      </c>
      <c r="L1151" s="34">
        <f t="shared" si="231"/>
        <v>0</v>
      </c>
      <c r="M1151" s="34">
        <f t="shared" ca="1" si="236"/>
        <v>-3.8947859791571217E-3</v>
      </c>
      <c r="N1151" s="34">
        <f t="shared" ca="1" si="232"/>
        <v>0</v>
      </c>
      <c r="O1151" s="122">
        <f t="shared" ca="1" si="233"/>
        <v>0</v>
      </c>
      <c r="P1151" s="34">
        <f t="shared" ca="1" si="234"/>
        <v>0</v>
      </c>
      <c r="Q1151" s="34">
        <f t="shared" ca="1" si="235"/>
        <v>0</v>
      </c>
      <c r="R1151" s="17">
        <f t="shared" ca="1" si="237"/>
        <v>3.8947859791571217E-3</v>
      </c>
    </row>
    <row r="1152" spans="3:18" x14ac:dyDescent="0.2">
      <c r="C1152" s="120"/>
      <c r="D1152" s="121">
        <f t="shared" si="225"/>
        <v>0</v>
      </c>
      <c r="E1152" s="121">
        <f t="shared" si="225"/>
        <v>0</v>
      </c>
      <c r="F1152" s="34">
        <f t="shared" si="226"/>
        <v>0</v>
      </c>
      <c r="G1152" s="34">
        <f t="shared" si="226"/>
        <v>0</v>
      </c>
      <c r="H1152" s="34">
        <f t="shared" si="227"/>
        <v>0</v>
      </c>
      <c r="I1152" s="34">
        <f t="shared" si="228"/>
        <v>0</v>
      </c>
      <c r="J1152" s="34">
        <f t="shared" si="229"/>
        <v>0</v>
      </c>
      <c r="K1152" s="34">
        <f t="shared" si="230"/>
        <v>0</v>
      </c>
      <c r="L1152" s="34">
        <f t="shared" si="231"/>
        <v>0</v>
      </c>
      <c r="M1152" s="34">
        <f t="shared" ca="1" si="236"/>
        <v>-3.8947859791571217E-3</v>
      </c>
      <c r="N1152" s="34">
        <f t="shared" ca="1" si="232"/>
        <v>0</v>
      </c>
      <c r="O1152" s="122">
        <f t="shared" ca="1" si="233"/>
        <v>0</v>
      </c>
      <c r="P1152" s="34">
        <f t="shared" ca="1" si="234"/>
        <v>0</v>
      </c>
      <c r="Q1152" s="34">
        <f t="shared" ca="1" si="235"/>
        <v>0</v>
      </c>
      <c r="R1152" s="17">
        <f t="shared" ca="1" si="237"/>
        <v>3.8947859791571217E-3</v>
      </c>
    </row>
    <row r="1153" spans="3:18" x14ac:dyDescent="0.2">
      <c r="C1153" s="120"/>
      <c r="D1153" s="121">
        <f t="shared" si="225"/>
        <v>0</v>
      </c>
      <c r="E1153" s="121">
        <f t="shared" si="225"/>
        <v>0</v>
      </c>
      <c r="F1153" s="34">
        <f t="shared" si="226"/>
        <v>0</v>
      </c>
      <c r="G1153" s="34">
        <f t="shared" si="226"/>
        <v>0</v>
      </c>
      <c r="H1153" s="34">
        <f t="shared" si="227"/>
        <v>0</v>
      </c>
      <c r="I1153" s="34">
        <f t="shared" si="228"/>
        <v>0</v>
      </c>
      <c r="J1153" s="34">
        <f t="shared" si="229"/>
        <v>0</v>
      </c>
      <c r="K1153" s="34">
        <f t="shared" si="230"/>
        <v>0</v>
      </c>
      <c r="L1153" s="34">
        <f t="shared" si="231"/>
        <v>0</v>
      </c>
      <c r="M1153" s="34">
        <f t="shared" ca="1" si="236"/>
        <v>-3.8947859791571217E-3</v>
      </c>
      <c r="N1153" s="34">
        <f t="shared" ca="1" si="232"/>
        <v>0</v>
      </c>
      <c r="O1153" s="122">
        <f t="shared" ca="1" si="233"/>
        <v>0</v>
      </c>
      <c r="P1153" s="34">
        <f t="shared" ca="1" si="234"/>
        <v>0</v>
      </c>
      <c r="Q1153" s="34">
        <f t="shared" ca="1" si="235"/>
        <v>0</v>
      </c>
      <c r="R1153" s="17">
        <f t="shared" ca="1" si="237"/>
        <v>3.8947859791571217E-3</v>
      </c>
    </row>
    <row r="1154" spans="3:18" x14ac:dyDescent="0.2">
      <c r="C1154" s="120"/>
      <c r="D1154" s="121">
        <f t="shared" si="225"/>
        <v>0</v>
      </c>
      <c r="E1154" s="121">
        <f t="shared" si="225"/>
        <v>0</v>
      </c>
      <c r="F1154" s="34">
        <f t="shared" si="226"/>
        <v>0</v>
      </c>
      <c r="G1154" s="34">
        <f t="shared" si="226"/>
        <v>0</v>
      </c>
      <c r="H1154" s="34">
        <f t="shared" si="227"/>
        <v>0</v>
      </c>
      <c r="I1154" s="34">
        <f t="shared" si="228"/>
        <v>0</v>
      </c>
      <c r="J1154" s="34">
        <f t="shared" si="229"/>
        <v>0</v>
      </c>
      <c r="K1154" s="34">
        <f t="shared" si="230"/>
        <v>0</v>
      </c>
      <c r="L1154" s="34">
        <f t="shared" si="231"/>
        <v>0</v>
      </c>
      <c r="M1154" s="34">
        <f t="shared" ca="1" si="236"/>
        <v>-3.8947859791571217E-3</v>
      </c>
      <c r="N1154" s="34">
        <f t="shared" ca="1" si="232"/>
        <v>0</v>
      </c>
      <c r="O1154" s="122">
        <f t="shared" ca="1" si="233"/>
        <v>0</v>
      </c>
      <c r="P1154" s="34">
        <f t="shared" ca="1" si="234"/>
        <v>0</v>
      </c>
      <c r="Q1154" s="34">
        <f t="shared" ca="1" si="235"/>
        <v>0</v>
      </c>
      <c r="R1154" s="17">
        <f t="shared" ca="1" si="237"/>
        <v>3.8947859791571217E-3</v>
      </c>
    </row>
    <row r="1155" spans="3:18" x14ac:dyDescent="0.2">
      <c r="C1155" s="120"/>
      <c r="D1155" s="121">
        <f t="shared" si="225"/>
        <v>0</v>
      </c>
      <c r="E1155" s="121">
        <f t="shared" si="225"/>
        <v>0</v>
      </c>
      <c r="F1155" s="34">
        <f t="shared" si="226"/>
        <v>0</v>
      </c>
      <c r="G1155" s="34">
        <f t="shared" si="226"/>
        <v>0</v>
      </c>
      <c r="H1155" s="34">
        <f t="shared" si="227"/>
        <v>0</v>
      </c>
      <c r="I1155" s="34">
        <f t="shared" si="228"/>
        <v>0</v>
      </c>
      <c r="J1155" s="34">
        <f t="shared" si="229"/>
        <v>0</v>
      </c>
      <c r="K1155" s="34">
        <f t="shared" si="230"/>
        <v>0</v>
      </c>
      <c r="L1155" s="34">
        <f t="shared" si="231"/>
        <v>0</v>
      </c>
      <c r="M1155" s="34">
        <f t="shared" ca="1" si="236"/>
        <v>-3.8947859791571217E-3</v>
      </c>
      <c r="N1155" s="34">
        <f t="shared" ca="1" si="232"/>
        <v>0</v>
      </c>
      <c r="O1155" s="122">
        <f t="shared" ca="1" si="233"/>
        <v>0</v>
      </c>
      <c r="P1155" s="34">
        <f t="shared" ca="1" si="234"/>
        <v>0</v>
      </c>
      <c r="Q1155" s="34">
        <f t="shared" ca="1" si="235"/>
        <v>0</v>
      </c>
      <c r="R1155" s="17">
        <f t="shared" ca="1" si="237"/>
        <v>3.8947859791571217E-3</v>
      </c>
    </row>
    <row r="1156" spans="3:18" x14ac:dyDescent="0.2">
      <c r="C1156" s="120"/>
      <c r="D1156" s="121">
        <f t="shared" si="225"/>
        <v>0</v>
      </c>
      <c r="E1156" s="121">
        <f t="shared" si="225"/>
        <v>0</v>
      </c>
      <c r="F1156" s="34">
        <f t="shared" si="226"/>
        <v>0</v>
      </c>
      <c r="G1156" s="34">
        <f t="shared" si="226"/>
        <v>0</v>
      </c>
      <c r="H1156" s="34">
        <f t="shared" si="227"/>
        <v>0</v>
      </c>
      <c r="I1156" s="34">
        <f t="shared" si="228"/>
        <v>0</v>
      </c>
      <c r="J1156" s="34">
        <f t="shared" si="229"/>
        <v>0</v>
      </c>
      <c r="K1156" s="34">
        <f t="shared" si="230"/>
        <v>0</v>
      </c>
      <c r="L1156" s="34">
        <f t="shared" si="231"/>
        <v>0</v>
      </c>
      <c r="M1156" s="34">
        <f t="shared" ca="1" si="236"/>
        <v>-3.8947859791571217E-3</v>
      </c>
      <c r="N1156" s="34">
        <f t="shared" ca="1" si="232"/>
        <v>0</v>
      </c>
      <c r="O1156" s="122">
        <f t="shared" ca="1" si="233"/>
        <v>0</v>
      </c>
      <c r="P1156" s="34">
        <f t="shared" ca="1" si="234"/>
        <v>0</v>
      </c>
      <c r="Q1156" s="34">
        <f t="shared" ca="1" si="235"/>
        <v>0</v>
      </c>
      <c r="R1156" s="17">
        <f t="shared" ca="1" si="237"/>
        <v>3.8947859791571217E-3</v>
      </c>
    </row>
    <row r="1157" spans="3:18" x14ac:dyDescent="0.2">
      <c r="C1157" s="120"/>
      <c r="D1157" s="121">
        <f t="shared" si="225"/>
        <v>0</v>
      </c>
      <c r="E1157" s="121">
        <f t="shared" si="225"/>
        <v>0</v>
      </c>
      <c r="F1157" s="34">
        <f t="shared" si="226"/>
        <v>0</v>
      </c>
      <c r="G1157" s="34">
        <f t="shared" si="226"/>
        <v>0</v>
      </c>
      <c r="H1157" s="34">
        <f t="shared" si="227"/>
        <v>0</v>
      </c>
      <c r="I1157" s="34">
        <f t="shared" si="228"/>
        <v>0</v>
      </c>
      <c r="J1157" s="34">
        <f t="shared" si="229"/>
        <v>0</v>
      </c>
      <c r="K1157" s="34">
        <f t="shared" si="230"/>
        <v>0</v>
      </c>
      <c r="L1157" s="34">
        <f t="shared" si="231"/>
        <v>0</v>
      </c>
      <c r="M1157" s="34">
        <f t="shared" ca="1" si="236"/>
        <v>-3.8947859791571217E-3</v>
      </c>
      <c r="N1157" s="34">
        <f t="shared" ca="1" si="232"/>
        <v>0</v>
      </c>
      <c r="O1157" s="122">
        <f t="shared" ca="1" si="233"/>
        <v>0</v>
      </c>
      <c r="P1157" s="34">
        <f t="shared" ca="1" si="234"/>
        <v>0</v>
      </c>
      <c r="Q1157" s="34">
        <f t="shared" ca="1" si="235"/>
        <v>0</v>
      </c>
      <c r="R1157" s="17">
        <f t="shared" ca="1" si="237"/>
        <v>3.8947859791571217E-3</v>
      </c>
    </row>
    <row r="1158" spans="3:18" x14ac:dyDescent="0.2">
      <c r="C1158" s="120"/>
      <c r="D1158" s="121">
        <f t="shared" si="225"/>
        <v>0</v>
      </c>
      <c r="E1158" s="121">
        <f t="shared" si="225"/>
        <v>0</v>
      </c>
      <c r="F1158" s="34">
        <f t="shared" si="226"/>
        <v>0</v>
      </c>
      <c r="G1158" s="34">
        <f t="shared" si="226"/>
        <v>0</v>
      </c>
      <c r="H1158" s="34">
        <f t="shared" si="227"/>
        <v>0</v>
      </c>
      <c r="I1158" s="34">
        <f t="shared" si="228"/>
        <v>0</v>
      </c>
      <c r="J1158" s="34">
        <f t="shared" si="229"/>
        <v>0</v>
      </c>
      <c r="K1158" s="34">
        <f t="shared" si="230"/>
        <v>0</v>
      </c>
      <c r="L1158" s="34">
        <f t="shared" si="231"/>
        <v>0</v>
      </c>
      <c r="M1158" s="34">
        <f t="shared" ca="1" si="236"/>
        <v>-3.8947859791571217E-3</v>
      </c>
      <c r="N1158" s="34">
        <f t="shared" ca="1" si="232"/>
        <v>0</v>
      </c>
      <c r="O1158" s="122">
        <f t="shared" ca="1" si="233"/>
        <v>0</v>
      </c>
      <c r="P1158" s="34">
        <f t="shared" ca="1" si="234"/>
        <v>0</v>
      </c>
      <c r="Q1158" s="34">
        <f t="shared" ca="1" si="235"/>
        <v>0</v>
      </c>
      <c r="R1158" s="17">
        <f t="shared" ca="1" si="237"/>
        <v>3.8947859791571217E-3</v>
      </c>
    </row>
    <row r="1159" spans="3:18" x14ac:dyDescent="0.2">
      <c r="C1159" s="120"/>
      <c r="D1159" s="121">
        <f t="shared" si="225"/>
        <v>0</v>
      </c>
      <c r="E1159" s="121">
        <f t="shared" si="225"/>
        <v>0</v>
      </c>
      <c r="F1159" s="34">
        <f t="shared" si="226"/>
        <v>0</v>
      </c>
      <c r="G1159" s="34">
        <f t="shared" si="226"/>
        <v>0</v>
      </c>
      <c r="H1159" s="34">
        <f t="shared" si="227"/>
        <v>0</v>
      </c>
      <c r="I1159" s="34">
        <f t="shared" si="228"/>
        <v>0</v>
      </c>
      <c r="J1159" s="34">
        <f t="shared" si="229"/>
        <v>0</v>
      </c>
      <c r="K1159" s="34">
        <f t="shared" si="230"/>
        <v>0</v>
      </c>
      <c r="L1159" s="34">
        <f t="shared" si="231"/>
        <v>0</v>
      </c>
      <c r="M1159" s="34">
        <f t="shared" ca="1" si="236"/>
        <v>-3.8947859791571217E-3</v>
      </c>
      <c r="N1159" s="34">
        <f t="shared" ca="1" si="232"/>
        <v>0</v>
      </c>
      <c r="O1159" s="122">
        <f t="shared" ca="1" si="233"/>
        <v>0</v>
      </c>
      <c r="P1159" s="34">
        <f t="shared" ca="1" si="234"/>
        <v>0</v>
      </c>
      <c r="Q1159" s="34">
        <f t="shared" ca="1" si="235"/>
        <v>0</v>
      </c>
      <c r="R1159" s="17">
        <f t="shared" ca="1" si="237"/>
        <v>3.8947859791571217E-3</v>
      </c>
    </row>
    <row r="1160" spans="3:18" x14ac:dyDescent="0.2">
      <c r="C1160" s="120"/>
      <c r="D1160" s="121">
        <f t="shared" si="225"/>
        <v>0</v>
      </c>
      <c r="E1160" s="121">
        <f t="shared" si="225"/>
        <v>0</v>
      </c>
      <c r="F1160" s="34">
        <f t="shared" si="226"/>
        <v>0</v>
      </c>
      <c r="G1160" s="34">
        <f t="shared" si="226"/>
        <v>0</v>
      </c>
      <c r="H1160" s="34">
        <f t="shared" si="227"/>
        <v>0</v>
      </c>
      <c r="I1160" s="34">
        <f t="shared" si="228"/>
        <v>0</v>
      </c>
      <c r="J1160" s="34">
        <f t="shared" si="229"/>
        <v>0</v>
      </c>
      <c r="K1160" s="34">
        <f t="shared" si="230"/>
        <v>0</v>
      </c>
      <c r="L1160" s="34">
        <f t="shared" si="231"/>
        <v>0</v>
      </c>
      <c r="M1160" s="34">
        <f t="shared" ca="1" si="236"/>
        <v>-3.8947859791571217E-3</v>
      </c>
      <c r="N1160" s="34">
        <f t="shared" ca="1" si="232"/>
        <v>0</v>
      </c>
      <c r="O1160" s="122">
        <f t="shared" ca="1" si="233"/>
        <v>0</v>
      </c>
      <c r="P1160" s="34">
        <f t="shared" ca="1" si="234"/>
        <v>0</v>
      </c>
      <c r="Q1160" s="34">
        <f t="shared" ca="1" si="235"/>
        <v>0</v>
      </c>
      <c r="R1160" s="17">
        <f t="shared" ca="1" si="237"/>
        <v>3.8947859791571217E-3</v>
      </c>
    </row>
    <row r="1161" spans="3:18" x14ac:dyDescent="0.2">
      <c r="C1161" s="120"/>
      <c r="D1161" s="121">
        <f t="shared" si="225"/>
        <v>0</v>
      </c>
      <c r="E1161" s="121">
        <f t="shared" si="225"/>
        <v>0</v>
      </c>
      <c r="F1161" s="34">
        <f t="shared" si="226"/>
        <v>0</v>
      </c>
      <c r="G1161" s="34">
        <f t="shared" si="226"/>
        <v>0</v>
      </c>
      <c r="H1161" s="34">
        <f t="shared" si="227"/>
        <v>0</v>
      </c>
      <c r="I1161" s="34">
        <f t="shared" si="228"/>
        <v>0</v>
      </c>
      <c r="J1161" s="34">
        <f t="shared" si="229"/>
        <v>0</v>
      </c>
      <c r="K1161" s="34">
        <f t="shared" si="230"/>
        <v>0</v>
      </c>
      <c r="L1161" s="34">
        <f t="shared" si="231"/>
        <v>0</v>
      </c>
      <c r="M1161" s="34">
        <f t="shared" ca="1" si="236"/>
        <v>-3.8947859791571217E-3</v>
      </c>
      <c r="N1161" s="34">
        <f t="shared" ca="1" si="232"/>
        <v>0</v>
      </c>
      <c r="O1161" s="122">
        <f t="shared" ca="1" si="233"/>
        <v>0</v>
      </c>
      <c r="P1161" s="34">
        <f t="shared" ca="1" si="234"/>
        <v>0</v>
      </c>
      <c r="Q1161" s="34">
        <f t="shared" ca="1" si="235"/>
        <v>0</v>
      </c>
      <c r="R1161" s="17">
        <f t="shared" ca="1" si="237"/>
        <v>3.8947859791571217E-3</v>
      </c>
    </row>
    <row r="1162" spans="3:18" x14ac:dyDescent="0.2">
      <c r="C1162" s="120"/>
      <c r="D1162" s="121">
        <f t="shared" si="225"/>
        <v>0</v>
      </c>
      <c r="E1162" s="121">
        <f t="shared" si="225"/>
        <v>0</v>
      </c>
      <c r="F1162" s="34">
        <f t="shared" si="226"/>
        <v>0</v>
      </c>
      <c r="G1162" s="34">
        <f t="shared" si="226"/>
        <v>0</v>
      </c>
      <c r="H1162" s="34">
        <f t="shared" si="227"/>
        <v>0</v>
      </c>
      <c r="I1162" s="34">
        <f t="shared" si="228"/>
        <v>0</v>
      </c>
      <c r="J1162" s="34">
        <f t="shared" si="229"/>
        <v>0</v>
      </c>
      <c r="K1162" s="34">
        <f t="shared" si="230"/>
        <v>0</v>
      </c>
      <c r="L1162" s="34">
        <f t="shared" si="231"/>
        <v>0</v>
      </c>
      <c r="M1162" s="34">
        <f t="shared" ca="1" si="236"/>
        <v>-3.8947859791571217E-3</v>
      </c>
      <c r="N1162" s="34">
        <f t="shared" ca="1" si="232"/>
        <v>0</v>
      </c>
      <c r="O1162" s="122">
        <f t="shared" ca="1" si="233"/>
        <v>0</v>
      </c>
      <c r="P1162" s="34">
        <f t="shared" ca="1" si="234"/>
        <v>0</v>
      </c>
      <c r="Q1162" s="34">
        <f t="shared" ca="1" si="235"/>
        <v>0</v>
      </c>
      <c r="R1162" s="17">
        <f t="shared" ca="1" si="237"/>
        <v>3.8947859791571217E-3</v>
      </c>
    </row>
    <row r="1163" spans="3:18" x14ac:dyDescent="0.2">
      <c r="C1163" s="120"/>
      <c r="D1163" s="121">
        <f t="shared" si="225"/>
        <v>0</v>
      </c>
      <c r="E1163" s="121">
        <f t="shared" si="225"/>
        <v>0</v>
      </c>
      <c r="F1163" s="34">
        <f t="shared" si="226"/>
        <v>0</v>
      </c>
      <c r="G1163" s="34">
        <f t="shared" si="226"/>
        <v>0</v>
      </c>
      <c r="H1163" s="34">
        <f t="shared" si="227"/>
        <v>0</v>
      </c>
      <c r="I1163" s="34">
        <f t="shared" si="228"/>
        <v>0</v>
      </c>
      <c r="J1163" s="34">
        <f t="shared" si="229"/>
        <v>0</v>
      </c>
      <c r="K1163" s="34">
        <f t="shared" si="230"/>
        <v>0</v>
      </c>
      <c r="L1163" s="34">
        <f t="shared" si="231"/>
        <v>0</v>
      </c>
      <c r="M1163" s="34">
        <f t="shared" ca="1" si="236"/>
        <v>-3.8947859791571217E-3</v>
      </c>
      <c r="N1163" s="34">
        <f t="shared" ca="1" si="232"/>
        <v>0</v>
      </c>
      <c r="O1163" s="122">
        <f t="shared" ca="1" si="233"/>
        <v>0</v>
      </c>
      <c r="P1163" s="34">
        <f t="shared" ca="1" si="234"/>
        <v>0</v>
      </c>
      <c r="Q1163" s="34">
        <f t="shared" ca="1" si="235"/>
        <v>0</v>
      </c>
      <c r="R1163" s="17">
        <f t="shared" ca="1" si="237"/>
        <v>3.8947859791571217E-3</v>
      </c>
    </row>
    <row r="1164" spans="3:18" x14ac:dyDescent="0.2">
      <c r="C1164" s="120"/>
      <c r="D1164" s="121">
        <f t="shared" si="225"/>
        <v>0</v>
      </c>
      <c r="E1164" s="121">
        <f t="shared" si="225"/>
        <v>0</v>
      </c>
      <c r="F1164" s="34">
        <f t="shared" si="226"/>
        <v>0</v>
      </c>
      <c r="G1164" s="34">
        <f t="shared" si="226"/>
        <v>0</v>
      </c>
      <c r="H1164" s="34">
        <f t="shared" si="227"/>
        <v>0</v>
      </c>
      <c r="I1164" s="34">
        <f t="shared" si="228"/>
        <v>0</v>
      </c>
      <c r="J1164" s="34">
        <f t="shared" si="229"/>
        <v>0</v>
      </c>
      <c r="K1164" s="34">
        <f t="shared" si="230"/>
        <v>0</v>
      </c>
      <c r="L1164" s="34">
        <f t="shared" si="231"/>
        <v>0</v>
      </c>
      <c r="M1164" s="34">
        <f t="shared" ca="1" si="236"/>
        <v>-3.8947859791571217E-3</v>
      </c>
      <c r="N1164" s="34">
        <f t="shared" ca="1" si="232"/>
        <v>0</v>
      </c>
      <c r="O1164" s="122">
        <f t="shared" ca="1" si="233"/>
        <v>0</v>
      </c>
      <c r="P1164" s="34">
        <f t="shared" ca="1" si="234"/>
        <v>0</v>
      </c>
      <c r="Q1164" s="34">
        <f t="shared" ca="1" si="235"/>
        <v>0</v>
      </c>
      <c r="R1164" s="17">
        <f t="shared" ca="1" si="237"/>
        <v>3.8947859791571217E-3</v>
      </c>
    </row>
    <row r="1165" spans="3:18" x14ac:dyDescent="0.2">
      <c r="C1165" s="120"/>
      <c r="D1165" s="121">
        <f t="shared" si="225"/>
        <v>0</v>
      </c>
      <c r="E1165" s="121">
        <f t="shared" si="225"/>
        <v>0</v>
      </c>
      <c r="F1165" s="34">
        <f t="shared" si="226"/>
        <v>0</v>
      </c>
      <c r="G1165" s="34">
        <f t="shared" si="226"/>
        <v>0</v>
      </c>
      <c r="H1165" s="34">
        <f t="shared" si="227"/>
        <v>0</v>
      </c>
      <c r="I1165" s="34">
        <f t="shared" si="228"/>
        <v>0</v>
      </c>
      <c r="J1165" s="34">
        <f t="shared" si="229"/>
        <v>0</v>
      </c>
      <c r="K1165" s="34">
        <f t="shared" si="230"/>
        <v>0</v>
      </c>
      <c r="L1165" s="34">
        <f t="shared" si="231"/>
        <v>0</v>
      </c>
      <c r="M1165" s="34">
        <f t="shared" ca="1" si="236"/>
        <v>-3.8947859791571217E-3</v>
      </c>
      <c r="N1165" s="34">
        <f t="shared" ca="1" si="232"/>
        <v>0</v>
      </c>
      <c r="O1165" s="122">
        <f t="shared" ca="1" si="233"/>
        <v>0</v>
      </c>
      <c r="P1165" s="34">
        <f t="shared" ca="1" si="234"/>
        <v>0</v>
      </c>
      <c r="Q1165" s="34">
        <f t="shared" ca="1" si="235"/>
        <v>0</v>
      </c>
      <c r="R1165" s="17">
        <f t="shared" ca="1" si="237"/>
        <v>3.8947859791571217E-3</v>
      </c>
    </row>
    <row r="1166" spans="3:18" x14ac:dyDescent="0.2">
      <c r="C1166" s="120"/>
      <c r="D1166" s="121">
        <f t="shared" ref="D1166:E1204" si="238">A1166/A$18</f>
        <v>0</v>
      </c>
      <c r="E1166" s="121">
        <f t="shared" si="238"/>
        <v>0</v>
      </c>
      <c r="F1166" s="34">
        <f t="shared" ref="F1166:G1204" si="239">$C1166*D1166</f>
        <v>0</v>
      </c>
      <c r="G1166" s="34">
        <f t="shared" si="239"/>
        <v>0</v>
      </c>
      <c r="H1166" s="34">
        <f t="shared" si="227"/>
        <v>0</v>
      </c>
      <c r="I1166" s="34">
        <f t="shared" si="228"/>
        <v>0</v>
      </c>
      <c r="J1166" s="34">
        <f t="shared" si="229"/>
        <v>0</v>
      </c>
      <c r="K1166" s="34">
        <f t="shared" si="230"/>
        <v>0</v>
      </c>
      <c r="L1166" s="34">
        <f t="shared" si="231"/>
        <v>0</v>
      </c>
      <c r="M1166" s="34">
        <f t="shared" ca="1" si="236"/>
        <v>-3.8947859791571217E-3</v>
      </c>
      <c r="N1166" s="34">
        <f t="shared" ca="1" si="232"/>
        <v>0</v>
      </c>
      <c r="O1166" s="122">
        <f t="shared" ca="1" si="233"/>
        <v>0</v>
      </c>
      <c r="P1166" s="34">
        <f t="shared" ca="1" si="234"/>
        <v>0</v>
      </c>
      <c r="Q1166" s="34">
        <f t="shared" ca="1" si="235"/>
        <v>0</v>
      </c>
      <c r="R1166" s="17">
        <f t="shared" ca="1" si="237"/>
        <v>3.8947859791571217E-3</v>
      </c>
    </row>
    <row r="1167" spans="3:18" x14ac:dyDescent="0.2">
      <c r="C1167" s="120"/>
      <c r="D1167" s="121">
        <f t="shared" si="238"/>
        <v>0</v>
      </c>
      <c r="E1167" s="121">
        <f t="shared" si="238"/>
        <v>0</v>
      </c>
      <c r="F1167" s="34">
        <f t="shared" si="239"/>
        <v>0</v>
      </c>
      <c r="G1167" s="34">
        <f t="shared" si="239"/>
        <v>0</v>
      </c>
      <c r="H1167" s="34">
        <f t="shared" ref="H1167:H1204" si="240">C1167*D1167*D1167</f>
        <v>0</v>
      </c>
      <c r="I1167" s="34">
        <f t="shared" ref="I1167:I1204" si="241">C1167*D1167*D1167*D1167</f>
        <v>0</v>
      </c>
      <c r="J1167" s="34">
        <f t="shared" ref="J1167:J1204" si="242">C1167*D1167*D1167*D1167*D1167</f>
        <v>0</v>
      </c>
      <c r="K1167" s="34">
        <f t="shared" ref="K1167:K1204" si="243">C1167*E1167*D1167</f>
        <v>0</v>
      </c>
      <c r="L1167" s="34">
        <f t="shared" ref="L1167:L1204" si="244">C1167*E1167*D1167*D1167</f>
        <v>0</v>
      </c>
      <c r="M1167" s="34">
        <f t="shared" ca="1" si="236"/>
        <v>-3.8947859791571217E-3</v>
      </c>
      <c r="N1167" s="34">
        <f t="shared" ref="N1167:N1204" ca="1" si="245">C1167*(M1167-E1167)^2</f>
        <v>0</v>
      </c>
      <c r="O1167" s="122">
        <f t="shared" ref="O1167:O1204" ca="1" si="246">(C1167*O$1-O$2*F1167+O$3*H1167)^2</f>
        <v>0</v>
      </c>
      <c r="P1167" s="34">
        <f t="shared" ref="P1167:P1204" ca="1" si="247">(-C1167*O$2+O$4*F1167-O$5*H1167)^2</f>
        <v>0</v>
      </c>
      <c r="Q1167" s="34">
        <f t="shared" ref="Q1167:Q1204" ca="1" si="248">+(C1167*O$3-F1167*O$5+H1167*O$6)^2</f>
        <v>0</v>
      </c>
      <c r="R1167" s="17">
        <f t="shared" ca="1" si="237"/>
        <v>3.8947859791571217E-3</v>
      </c>
    </row>
    <row r="1168" spans="3:18" x14ac:dyDescent="0.2">
      <c r="C1168" s="120"/>
      <c r="D1168" s="121">
        <f t="shared" si="238"/>
        <v>0</v>
      </c>
      <c r="E1168" s="121">
        <f t="shared" si="238"/>
        <v>0</v>
      </c>
      <c r="F1168" s="34">
        <f t="shared" si="239"/>
        <v>0</v>
      </c>
      <c r="G1168" s="34">
        <f t="shared" si="239"/>
        <v>0</v>
      </c>
      <c r="H1168" s="34">
        <f t="shared" si="240"/>
        <v>0</v>
      </c>
      <c r="I1168" s="34">
        <f t="shared" si="241"/>
        <v>0</v>
      </c>
      <c r="J1168" s="34">
        <f t="shared" si="242"/>
        <v>0</v>
      </c>
      <c r="K1168" s="34">
        <f t="shared" si="243"/>
        <v>0</v>
      </c>
      <c r="L1168" s="34">
        <f t="shared" si="244"/>
        <v>0</v>
      </c>
      <c r="M1168" s="34">
        <f t="shared" ca="1" si="236"/>
        <v>-3.8947859791571217E-3</v>
      </c>
      <c r="N1168" s="34">
        <f t="shared" ca="1" si="245"/>
        <v>0</v>
      </c>
      <c r="O1168" s="122">
        <f t="shared" ca="1" si="246"/>
        <v>0</v>
      </c>
      <c r="P1168" s="34">
        <f t="shared" ca="1" si="247"/>
        <v>0</v>
      </c>
      <c r="Q1168" s="34">
        <f t="shared" ca="1" si="248"/>
        <v>0</v>
      </c>
      <c r="R1168" s="17">
        <f t="shared" ca="1" si="237"/>
        <v>3.8947859791571217E-3</v>
      </c>
    </row>
    <row r="1169" spans="3:18" x14ac:dyDescent="0.2">
      <c r="C1169" s="120"/>
      <c r="D1169" s="121">
        <f t="shared" si="238"/>
        <v>0</v>
      </c>
      <c r="E1169" s="121">
        <f t="shared" si="238"/>
        <v>0</v>
      </c>
      <c r="F1169" s="34">
        <f t="shared" si="239"/>
        <v>0</v>
      </c>
      <c r="G1169" s="34">
        <f t="shared" si="239"/>
        <v>0</v>
      </c>
      <c r="H1169" s="34">
        <f t="shared" si="240"/>
        <v>0</v>
      </c>
      <c r="I1169" s="34">
        <f t="shared" si="241"/>
        <v>0</v>
      </c>
      <c r="J1169" s="34">
        <f t="shared" si="242"/>
        <v>0</v>
      </c>
      <c r="K1169" s="34">
        <f t="shared" si="243"/>
        <v>0</v>
      </c>
      <c r="L1169" s="34">
        <f t="shared" si="244"/>
        <v>0</v>
      </c>
      <c r="M1169" s="34">
        <f t="shared" ca="1" si="236"/>
        <v>-3.8947859791571217E-3</v>
      </c>
      <c r="N1169" s="34">
        <f t="shared" ca="1" si="245"/>
        <v>0</v>
      </c>
      <c r="O1169" s="122">
        <f t="shared" ca="1" si="246"/>
        <v>0</v>
      </c>
      <c r="P1169" s="34">
        <f t="shared" ca="1" si="247"/>
        <v>0</v>
      </c>
      <c r="Q1169" s="34">
        <f t="shared" ca="1" si="248"/>
        <v>0</v>
      </c>
      <c r="R1169" s="17">
        <f t="shared" ca="1" si="237"/>
        <v>3.8947859791571217E-3</v>
      </c>
    </row>
    <row r="1170" spans="3:18" x14ac:dyDescent="0.2">
      <c r="C1170" s="120"/>
      <c r="D1170" s="121">
        <f t="shared" si="238"/>
        <v>0</v>
      </c>
      <c r="E1170" s="121">
        <f t="shared" si="238"/>
        <v>0</v>
      </c>
      <c r="F1170" s="34">
        <f t="shared" si="239"/>
        <v>0</v>
      </c>
      <c r="G1170" s="34">
        <f t="shared" si="239"/>
        <v>0</v>
      </c>
      <c r="H1170" s="34">
        <f t="shared" si="240"/>
        <v>0</v>
      </c>
      <c r="I1170" s="34">
        <f t="shared" si="241"/>
        <v>0</v>
      </c>
      <c r="J1170" s="34">
        <f t="shared" si="242"/>
        <v>0</v>
      </c>
      <c r="K1170" s="34">
        <f t="shared" si="243"/>
        <v>0</v>
      </c>
      <c r="L1170" s="34">
        <f t="shared" si="244"/>
        <v>0</v>
      </c>
      <c r="M1170" s="34">
        <f t="shared" ca="1" si="236"/>
        <v>-3.8947859791571217E-3</v>
      </c>
      <c r="N1170" s="34">
        <f t="shared" ca="1" si="245"/>
        <v>0</v>
      </c>
      <c r="O1170" s="122">
        <f t="shared" ca="1" si="246"/>
        <v>0</v>
      </c>
      <c r="P1170" s="34">
        <f t="shared" ca="1" si="247"/>
        <v>0</v>
      </c>
      <c r="Q1170" s="34">
        <f t="shared" ca="1" si="248"/>
        <v>0</v>
      </c>
      <c r="R1170" s="17">
        <f t="shared" ca="1" si="237"/>
        <v>3.8947859791571217E-3</v>
      </c>
    </row>
    <row r="1171" spans="3:18" x14ac:dyDescent="0.2">
      <c r="C1171" s="120"/>
      <c r="D1171" s="121">
        <f t="shared" si="238"/>
        <v>0</v>
      </c>
      <c r="E1171" s="121">
        <f t="shared" si="238"/>
        <v>0</v>
      </c>
      <c r="F1171" s="34">
        <f t="shared" si="239"/>
        <v>0</v>
      </c>
      <c r="G1171" s="34">
        <f t="shared" si="239"/>
        <v>0</v>
      </c>
      <c r="H1171" s="34">
        <f t="shared" si="240"/>
        <v>0</v>
      </c>
      <c r="I1171" s="34">
        <f t="shared" si="241"/>
        <v>0</v>
      </c>
      <c r="J1171" s="34">
        <f t="shared" si="242"/>
        <v>0</v>
      </c>
      <c r="K1171" s="34">
        <f t="shared" si="243"/>
        <v>0</v>
      </c>
      <c r="L1171" s="34">
        <f t="shared" si="244"/>
        <v>0</v>
      </c>
      <c r="M1171" s="34">
        <f t="shared" ca="1" si="236"/>
        <v>-3.8947859791571217E-3</v>
      </c>
      <c r="N1171" s="34">
        <f t="shared" ca="1" si="245"/>
        <v>0</v>
      </c>
      <c r="O1171" s="122">
        <f t="shared" ca="1" si="246"/>
        <v>0</v>
      </c>
      <c r="P1171" s="34">
        <f t="shared" ca="1" si="247"/>
        <v>0</v>
      </c>
      <c r="Q1171" s="34">
        <f t="shared" ca="1" si="248"/>
        <v>0</v>
      </c>
      <c r="R1171" s="17">
        <f t="shared" ca="1" si="237"/>
        <v>3.8947859791571217E-3</v>
      </c>
    </row>
    <row r="1172" spans="3:18" x14ac:dyDescent="0.2">
      <c r="C1172" s="120"/>
      <c r="D1172" s="121">
        <f t="shared" si="238"/>
        <v>0</v>
      </c>
      <c r="E1172" s="121">
        <f t="shared" si="238"/>
        <v>0</v>
      </c>
      <c r="F1172" s="34">
        <f t="shared" si="239"/>
        <v>0</v>
      </c>
      <c r="G1172" s="34">
        <f t="shared" si="239"/>
        <v>0</v>
      </c>
      <c r="H1172" s="34">
        <f t="shared" si="240"/>
        <v>0</v>
      </c>
      <c r="I1172" s="34">
        <f t="shared" si="241"/>
        <v>0</v>
      </c>
      <c r="J1172" s="34">
        <f t="shared" si="242"/>
        <v>0</v>
      </c>
      <c r="K1172" s="34">
        <f t="shared" si="243"/>
        <v>0</v>
      </c>
      <c r="L1172" s="34">
        <f t="shared" si="244"/>
        <v>0</v>
      </c>
      <c r="M1172" s="34">
        <f t="shared" ref="M1172:M1204" ca="1" si="249">+E$4+E$5*D1172+E$6*D1172^2</f>
        <v>-3.8947859791571217E-3</v>
      </c>
      <c r="N1172" s="34">
        <f t="shared" ca="1" si="245"/>
        <v>0</v>
      </c>
      <c r="O1172" s="122">
        <f t="shared" ca="1" si="246"/>
        <v>0</v>
      </c>
      <c r="P1172" s="34">
        <f t="shared" ca="1" si="247"/>
        <v>0</v>
      </c>
      <c r="Q1172" s="34">
        <f t="shared" ca="1" si="248"/>
        <v>0</v>
      </c>
      <c r="R1172" s="17">
        <f t="shared" ref="R1172:R1204" ca="1" si="250">+E1172-M1172</f>
        <v>3.8947859791571217E-3</v>
      </c>
    </row>
    <row r="1173" spans="3:18" x14ac:dyDescent="0.2">
      <c r="C1173" s="120"/>
      <c r="D1173" s="121">
        <f t="shared" si="238"/>
        <v>0</v>
      </c>
      <c r="E1173" s="121">
        <f t="shared" si="238"/>
        <v>0</v>
      </c>
      <c r="F1173" s="34">
        <f t="shared" si="239"/>
        <v>0</v>
      </c>
      <c r="G1173" s="34">
        <f t="shared" si="239"/>
        <v>0</v>
      </c>
      <c r="H1173" s="34">
        <f t="shared" si="240"/>
        <v>0</v>
      </c>
      <c r="I1173" s="34">
        <f t="shared" si="241"/>
        <v>0</v>
      </c>
      <c r="J1173" s="34">
        <f t="shared" si="242"/>
        <v>0</v>
      </c>
      <c r="K1173" s="34">
        <f t="shared" si="243"/>
        <v>0</v>
      </c>
      <c r="L1173" s="34">
        <f t="shared" si="244"/>
        <v>0</v>
      </c>
      <c r="M1173" s="34">
        <f t="shared" ca="1" si="249"/>
        <v>-3.8947859791571217E-3</v>
      </c>
      <c r="N1173" s="34">
        <f t="shared" ca="1" si="245"/>
        <v>0</v>
      </c>
      <c r="O1173" s="122">
        <f t="shared" ca="1" si="246"/>
        <v>0</v>
      </c>
      <c r="P1173" s="34">
        <f t="shared" ca="1" si="247"/>
        <v>0</v>
      </c>
      <c r="Q1173" s="34">
        <f t="shared" ca="1" si="248"/>
        <v>0</v>
      </c>
      <c r="R1173" s="17">
        <f t="shared" ca="1" si="250"/>
        <v>3.8947859791571217E-3</v>
      </c>
    </row>
    <row r="1174" spans="3:18" x14ac:dyDescent="0.2">
      <c r="C1174" s="120"/>
      <c r="D1174" s="121">
        <f t="shared" si="238"/>
        <v>0</v>
      </c>
      <c r="E1174" s="121">
        <f t="shared" si="238"/>
        <v>0</v>
      </c>
      <c r="F1174" s="34">
        <f t="shared" si="239"/>
        <v>0</v>
      </c>
      <c r="G1174" s="34">
        <f t="shared" si="239"/>
        <v>0</v>
      </c>
      <c r="H1174" s="34">
        <f t="shared" si="240"/>
        <v>0</v>
      </c>
      <c r="I1174" s="34">
        <f t="shared" si="241"/>
        <v>0</v>
      </c>
      <c r="J1174" s="34">
        <f t="shared" si="242"/>
        <v>0</v>
      </c>
      <c r="K1174" s="34">
        <f t="shared" si="243"/>
        <v>0</v>
      </c>
      <c r="L1174" s="34">
        <f t="shared" si="244"/>
        <v>0</v>
      </c>
      <c r="M1174" s="34">
        <f t="shared" ca="1" si="249"/>
        <v>-3.8947859791571217E-3</v>
      </c>
      <c r="N1174" s="34">
        <f t="shared" ca="1" si="245"/>
        <v>0</v>
      </c>
      <c r="O1174" s="122">
        <f t="shared" ca="1" si="246"/>
        <v>0</v>
      </c>
      <c r="P1174" s="34">
        <f t="shared" ca="1" si="247"/>
        <v>0</v>
      </c>
      <c r="Q1174" s="34">
        <f t="shared" ca="1" si="248"/>
        <v>0</v>
      </c>
      <c r="R1174" s="17">
        <f t="shared" ca="1" si="250"/>
        <v>3.8947859791571217E-3</v>
      </c>
    </row>
    <row r="1175" spans="3:18" x14ac:dyDescent="0.2">
      <c r="C1175" s="120"/>
      <c r="D1175" s="121">
        <f t="shared" si="238"/>
        <v>0</v>
      </c>
      <c r="E1175" s="121">
        <f t="shared" si="238"/>
        <v>0</v>
      </c>
      <c r="F1175" s="34">
        <f t="shared" si="239"/>
        <v>0</v>
      </c>
      <c r="G1175" s="34">
        <f t="shared" si="239"/>
        <v>0</v>
      </c>
      <c r="H1175" s="34">
        <f t="shared" si="240"/>
        <v>0</v>
      </c>
      <c r="I1175" s="34">
        <f t="shared" si="241"/>
        <v>0</v>
      </c>
      <c r="J1175" s="34">
        <f t="shared" si="242"/>
        <v>0</v>
      </c>
      <c r="K1175" s="34">
        <f t="shared" si="243"/>
        <v>0</v>
      </c>
      <c r="L1175" s="34">
        <f t="shared" si="244"/>
        <v>0</v>
      </c>
      <c r="M1175" s="34">
        <f t="shared" ca="1" si="249"/>
        <v>-3.8947859791571217E-3</v>
      </c>
      <c r="N1175" s="34">
        <f t="shared" ca="1" si="245"/>
        <v>0</v>
      </c>
      <c r="O1175" s="122">
        <f t="shared" ca="1" si="246"/>
        <v>0</v>
      </c>
      <c r="P1175" s="34">
        <f t="shared" ca="1" si="247"/>
        <v>0</v>
      </c>
      <c r="Q1175" s="34">
        <f t="shared" ca="1" si="248"/>
        <v>0</v>
      </c>
      <c r="R1175" s="17">
        <f t="shared" ca="1" si="250"/>
        <v>3.8947859791571217E-3</v>
      </c>
    </row>
    <row r="1176" spans="3:18" x14ac:dyDescent="0.2">
      <c r="C1176" s="120"/>
      <c r="D1176" s="121">
        <f t="shared" si="238"/>
        <v>0</v>
      </c>
      <c r="E1176" s="121">
        <f t="shared" si="238"/>
        <v>0</v>
      </c>
      <c r="F1176" s="34">
        <f t="shared" si="239"/>
        <v>0</v>
      </c>
      <c r="G1176" s="34">
        <f t="shared" si="239"/>
        <v>0</v>
      </c>
      <c r="H1176" s="34">
        <f t="shared" si="240"/>
        <v>0</v>
      </c>
      <c r="I1176" s="34">
        <f t="shared" si="241"/>
        <v>0</v>
      </c>
      <c r="J1176" s="34">
        <f t="shared" si="242"/>
        <v>0</v>
      </c>
      <c r="K1176" s="34">
        <f t="shared" si="243"/>
        <v>0</v>
      </c>
      <c r="L1176" s="34">
        <f t="shared" si="244"/>
        <v>0</v>
      </c>
      <c r="M1176" s="34">
        <f t="shared" ca="1" si="249"/>
        <v>-3.8947859791571217E-3</v>
      </c>
      <c r="N1176" s="34">
        <f t="shared" ca="1" si="245"/>
        <v>0</v>
      </c>
      <c r="O1176" s="122">
        <f t="shared" ca="1" si="246"/>
        <v>0</v>
      </c>
      <c r="P1176" s="34">
        <f t="shared" ca="1" si="247"/>
        <v>0</v>
      </c>
      <c r="Q1176" s="34">
        <f t="shared" ca="1" si="248"/>
        <v>0</v>
      </c>
      <c r="R1176" s="17">
        <f t="shared" ca="1" si="250"/>
        <v>3.8947859791571217E-3</v>
      </c>
    </row>
    <row r="1177" spans="3:18" x14ac:dyDescent="0.2">
      <c r="C1177" s="120"/>
      <c r="D1177" s="121">
        <f t="shared" si="238"/>
        <v>0</v>
      </c>
      <c r="E1177" s="121">
        <f t="shared" si="238"/>
        <v>0</v>
      </c>
      <c r="F1177" s="34">
        <f t="shared" si="239"/>
        <v>0</v>
      </c>
      <c r="G1177" s="34">
        <f t="shared" si="239"/>
        <v>0</v>
      </c>
      <c r="H1177" s="34">
        <f t="shared" si="240"/>
        <v>0</v>
      </c>
      <c r="I1177" s="34">
        <f t="shared" si="241"/>
        <v>0</v>
      </c>
      <c r="J1177" s="34">
        <f t="shared" si="242"/>
        <v>0</v>
      </c>
      <c r="K1177" s="34">
        <f t="shared" si="243"/>
        <v>0</v>
      </c>
      <c r="L1177" s="34">
        <f t="shared" si="244"/>
        <v>0</v>
      </c>
      <c r="M1177" s="34">
        <f t="shared" ca="1" si="249"/>
        <v>-3.8947859791571217E-3</v>
      </c>
      <c r="N1177" s="34">
        <f t="shared" ca="1" si="245"/>
        <v>0</v>
      </c>
      <c r="O1177" s="122">
        <f t="shared" ca="1" si="246"/>
        <v>0</v>
      </c>
      <c r="P1177" s="34">
        <f t="shared" ca="1" si="247"/>
        <v>0</v>
      </c>
      <c r="Q1177" s="34">
        <f t="shared" ca="1" si="248"/>
        <v>0</v>
      </c>
      <c r="R1177" s="17">
        <f t="shared" ca="1" si="250"/>
        <v>3.8947859791571217E-3</v>
      </c>
    </row>
    <row r="1178" spans="3:18" x14ac:dyDescent="0.2">
      <c r="C1178" s="120"/>
      <c r="D1178" s="121">
        <f t="shared" si="238"/>
        <v>0</v>
      </c>
      <c r="E1178" s="121">
        <f t="shared" si="238"/>
        <v>0</v>
      </c>
      <c r="F1178" s="34">
        <f t="shared" si="239"/>
        <v>0</v>
      </c>
      <c r="G1178" s="34">
        <f t="shared" si="239"/>
        <v>0</v>
      </c>
      <c r="H1178" s="34">
        <f t="shared" si="240"/>
        <v>0</v>
      </c>
      <c r="I1178" s="34">
        <f t="shared" si="241"/>
        <v>0</v>
      </c>
      <c r="J1178" s="34">
        <f t="shared" si="242"/>
        <v>0</v>
      </c>
      <c r="K1178" s="34">
        <f t="shared" si="243"/>
        <v>0</v>
      </c>
      <c r="L1178" s="34">
        <f t="shared" si="244"/>
        <v>0</v>
      </c>
      <c r="M1178" s="34">
        <f t="shared" ca="1" si="249"/>
        <v>-3.8947859791571217E-3</v>
      </c>
      <c r="N1178" s="34">
        <f t="shared" ca="1" si="245"/>
        <v>0</v>
      </c>
      <c r="O1178" s="122">
        <f t="shared" ca="1" si="246"/>
        <v>0</v>
      </c>
      <c r="P1178" s="34">
        <f t="shared" ca="1" si="247"/>
        <v>0</v>
      </c>
      <c r="Q1178" s="34">
        <f t="shared" ca="1" si="248"/>
        <v>0</v>
      </c>
      <c r="R1178" s="17">
        <f t="shared" ca="1" si="250"/>
        <v>3.8947859791571217E-3</v>
      </c>
    </row>
    <row r="1179" spans="3:18" x14ac:dyDescent="0.2">
      <c r="C1179" s="120"/>
      <c r="D1179" s="121">
        <f t="shared" si="238"/>
        <v>0</v>
      </c>
      <c r="E1179" s="121">
        <f t="shared" si="238"/>
        <v>0</v>
      </c>
      <c r="F1179" s="34">
        <f t="shared" si="239"/>
        <v>0</v>
      </c>
      <c r="G1179" s="34">
        <f t="shared" si="239"/>
        <v>0</v>
      </c>
      <c r="H1179" s="34">
        <f t="shared" si="240"/>
        <v>0</v>
      </c>
      <c r="I1179" s="34">
        <f t="shared" si="241"/>
        <v>0</v>
      </c>
      <c r="J1179" s="34">
        <f t="shared" si="242"/>
        <v>0</v>
      </c>
      <c r="K1179" s="34">
        <f t="shared" si="243"/>
        <v>0</v>
      </c>
      <c r="L1179" s="34">
        <f t="shared" si="244"/>
        <v>0</v>
      </c>
      <c r="M1179" s="34">
        <f t="shared" ca="1" si="249"/>
        <v>-3.8947859791571217E-3</v>
      </c>
      <c r="N1179" s="34">
        <f t="shared" ca="1" si="245"/>
        <v>0</v>
      </c>
      <c r="O1179" s="122">
        <f t="shared" ca="1" si="246"/>
        <v>0</v>
      </c>
      <c r="P1179" s="34">
        <f t="shared" ca="1" si="247"/>
        <v>0</v>
      </c>
      <c r="Q1179" s="34">
        <f t="shared" ca="1" si="248"/>
        <v>0</v>
      </c>
      <c r="R1179" s="17">
        <f t="shared" ca="1" si="250"/>
        <v>3.8947859791571217E-3</v>
      </c>
    </row>
    <row r="1180" spans="3:18" x14ac:dyDescent="0.2">
      <c r="C1180" s="120"/>
      <c r="D1180" s="121">
        <f t="shared" si="238"/>
        <v>0</v>
      </c>
      <c r="E1180" s="121">
        <f t="shared" si="238"/>
        <v>0</v>
      </c>
      <c r="F1180" s="34">
        <f t="shared" si="239"/>
        <v>0</v>
      </c>
      <c r="G1180" s="34">
        <f t="shared" si="239"/>
        <v>0</v>
      </c>
      <c r="H1180" s="34">
        <f t="shared" si="240"/>
        <v>0</v>
      </c>
      <c r="I1180" s="34">
        <f t="shared" si="241"/>
        <v>0</v>
      </c>
      <c r="J1180" s="34">
        <f t="shared" si="242"/>
        <v>0</v>
      </c>
      <c r="K1180" s="34">
        <f t="shared" si="243"/>
        <v>0</v>
      </c>
      <c r="L1180" s="34">
        <f t="shared" si="244"/>
        <v>0</v>
      </c>
      <c r="M1180" s="34">
        <f t="shared" ca="1" si="249"/>
        <v>-3.8947859791571217E-3</v>
      </c>
      <c r="N1180" s="34">
        <f t="shared" ca="1" si="245"/>
        <v>0</v>
      </c>
      <c r="O1180" s="122">
        <f t="shared" ca="1" si="246"/>
        <v>0</v>
      </c>
      <c r="P1180" s="34">
        <f t="shared" ca="1" si="247"/>
        <v>0</v>
      </c>
      <c r="Q1180" s="34">
        <f t="shared" ca="1" si="248"/>
        <v>0</v>
      </c>
      <c r="R1180" s="17">
        <f t="shared" ca="1" si="250"/>
        <v>3.8947859791571217E-3</v>
      </c>
    </row>
    <row r="1181" spans="3:18" x14ac:dyDescent="0.2">
      <c r="C1181" s="120"/>
      <c r="D1181" s="121">
        <f t="shared" si="238"/>
        <v>0</v>
      </c>
      <c r="E1181" s="121">
        <f t="shared" si="238"/>
        <v>0</v>
      </c>
      <c r="F1181" s="34">
        <f t="shared" si="239"/>
        <v>0</v>
      </c>
      <c r="G1181" s="34">
        <f t="shared" si="239"/>
        <v>0</v>
      </c>
      <c r="H1181" s="34">
        <f t="shared" si="240"/>
        <v>0</v>
      </c>
      <c r="I1181" s="34">
        <f t="shared" si="241"/>
        <v>0</v>
      </c>
      <c r="J1181" s="34">
        <f t="shared" si="242"/>
        <v>0</v>
      </c>
      <c r="K1181" s="34">
        <f t="shared" si="243"/>
        <v>0</v>
      </c>
      <c r="L1181" s="34">
        <f t="shared" si="244"/>
        <v>0</v>
      </c>
      <c r="M1181" s="34">
        <f t="shared" ca="1" si="249"/>
        <v>-3.8947859791571217E-3</v>
      </c>
      <c r="N1181" s="34">
        <f t="shared" ca="1" si="245"/>
        <v>0</v>
      </c>
      <c r="O1181" s="122">
        <f t="shared" ca="1" si="246"/>
        <v>0</v>
      </c>
      <c r="P1181" s="34">
        <f t="shared" ca="1" si="247"/>
        <v>0</v>
      </c>
      <c r="Q1181" s="34">
        <f t="shared" ca="1" si="248"/>
        <v>0</v>
      </c>
      <c r="R1181" s="17">
        <f t="shared" ca="1" si="250"/>
        <v>3.8947859791571217E-3</v>
      </c>
    </row>
    <row r="1182" spans="3:18" x14ac:dyDescent="0.2">
      <c r="C1182" s="120"/>
      <c r="D1182" s="121">
        <f t="shared" si="238"/>
        <v>0</v>
      </c>
      <c r="E1182" s="121">
        <f t="shared" si="238"/>
        <v>0</v>
      </c>
      <c r="F1182" s="34">
        <f t="shared" si="239"/>
        <v>0</v>
      </c>
      <c r="G1182" s="34">
        <f t="shared" si="239"/>
        <v>0</v>
      </c>
      <c r="H1182" s="34">
        <f t="shared" si="240"/>
        <v>0</v>
      </c>
      <c r="I1182" s="34">
        <f t="shared" si="241"/>
        <v>0</v>
      </c>
      <c r="J1182" s="34">
        <f t="shared" si="242"/>
        <v>0</v>
      </c>
      <c r="K1182" s="34">
        <f t="shared" si="243"/>
        <v>0</v>
      </c>
      <c r="L1182" s="34">
        <f t="shared" si="244"/>
        <v>0</v>
      </c>
      <c r="M1182" s="34">
        <f t="shared" ca="1" si="249"/>
        <v>-3.8947859791571217E-3</v>
      </c>
      <c r="N1182" s="34">
        <f t="shared" ca="1" si="245"/>
        <v>0</v>
      </c>
      <c r="O1182" s="122">
        <f t="shared" ca="1" si="246"/>
        <v>0</v>
      </c>
      <c r="P1182" s="34">
        <f t="shared" ca="1" si="247"/>
        <v>0</v>
      </c>
      <c r="Q1182" s="34">
        <f t="shared" ca="1" si="248"/>
        <v>0</v>
      </c>
      <c r="R1182" s="17">
        <f t="shared" ca="1" si="250"/>
        <v>3.8947859791571217E-3</v>
      </c>
    </row>
    <row r="1183" spans="3:18" x14ac:dyDescent="0.2">
      <c r="C1183" s="120"/>
      <c r="D1183" s="121">
        <f t="shared" si="238"/>
        <v>0</v>
      </c>
      <c r="E1183" s="121">
        <f t="shared" si="238"/>
        <v>0</v>
      </c>
      <c r="F1183" s="34">
        <f t="shared" si="239"/>
        <v>0</v>
      </c>
      <c r="G1183" s="34">
        <f t="shared" si="239"/>
        <v>0</v>
      </c>
      <c r="H1183" s="34">
        <f t="shared" si="240"/>
        <v>0</v>
      </c>
      <c r="I1183" s="34">
        <f t="shared" si="241"/>
        <v>0</v>
      </c>
      <c r="J1183" s="34">
        <f t="shared" si="242"/>
        <v>0</v>
      </c>
      <c r="K1183" s="34">
        <f t="shared" si="243"/>
        <v>0</v>
      </c>
      <c r="L1183" s="34">
        <f t="shared" si="244"/>
        <v>0</v>
      </c>
      <c r="M1183" s="34">
        <f t="shared" ca="1" si="249"/>
        <v>-3.8947859791571217E-3</v>
      </c>
      <c r="N1183" s="34">
        <f t="shared" ca="1" si="245"/>
        <v>0</v>
      </c>
      <c r="O1183" s="122">
        <f t="shared" ca="1" si="246"/>
        <v>0</v>
      </c>
      <c r="P1183" s="34">
        <f t="shared" ca="1" si="247"/>
        <v>0</v>
      </c>
      <c r="Q1183" s="34">
        <f t="shared" ca="1" si="248"/>
        <v>0</v>
      </c>
      <c r="R1183" s="17">
        <f t="shared" ca="1" si="250"/>
        <v>3.8947859791571217E-3</v>
      </c>
    </row>
    <row r="1184" spans="3:18" x14ac:dyDescent="0.2">
      <c r="C1184" s="120"/>
      <c r="D1184" s="121">
        <f t="shared" si="238"/>
        <v>0</v>
      </c>
      <c r="E1184" s="121">
        <f t="shared" si="238"/>
        <v>0</v>
      </c>
      <c r="F1184" s="34">
        <f t="shared" si="239"/>
        <v>0</v>
      </c>
      <c r="G1184" s="34">
        <f t="shared" si="239"/>
        <v>0</v>
      </c>
      <c r="H1184" s="34">
        <f t="shared" si="240"/>
        <v>0</v>
      </c>
      <c r="I1184" s="34">
        <f t="shared" si="241"/>
        <v>0</v>
      </c>
      <c r="J1184" s="34">
        <f t="shared" si="242"/>
        <v>0</v>
      </c>
      <c r="K1184" s="34">
        <f t="shared" si="243"/>
        <v>0</v>
      </c>
      <c r="L1184" s="34">
        <f t="shared" si="244"/>
        <v>0</v>
      </c>
      <c r="M1184" s="34">
        <f t="shared" ca="1" si="249"/>
        <v>-3.8947859791571217E-3</v>
      </c>
      <c r="N1184" s="34">
        <f t="shared" ca="1" si="245"/>
        <v>0</v>
      </c>
      <c r="O1184" s="122">
        <f t="shared" ca="1" si="246"/>
        <v>0</v>
      </c>
      <c r="P1184" s="34">
        <f t="shared" ca="1" si="247"/>
        <v>0</v>
      </c>
      <c r="Q1184" s="34">
        <f t="shared" ca="1" si="248"/>
        <v>0</v>
      </c>
      <c r="R1184" s="17">
        <f t="shared" ca="1" si="250"/>
        <v>3.8947859791571217E-3</v>
      </c>
    </row>
    <row r="1185" spans="3:18" x14ac:dyDescent="0.2">
      <c r="C1185" s="120"/>
      <c r="D1185" s="121">
        <f t="shared" si="238"/>
        <v>0</v>
      </c>
      <c r="E1185" s="121">
        <f t="shared" si="238"/>
        <v>0</v>
      </c>
      <c r="F1185" s="34">
        <f t="shared" si="239"/>
        <v>0</v>
      </c>
      <c r="G1185" s="34">
        <f t="shared" si="239"/>
        <v>0</v>
      </c>
      <c r="H1185" s="34">
        <f t="shared" si="240"/>
        <v>0</v>
      </c>
      <c r="I1185" s="34">
        <f t="shared" si="241"/>
        <v>0</v>
      </c>
      <c r="J1185" s="34">
        <f t="shared" si="242"/>
        <v>0</v>
      </c>
      <c r="K1185" s="34">
        <f t="shared" si="243"/>
        <v>0</v>
      </c>
      <c r="L1185" s="34">
        <f t="shared" si="244"/>
        <v>0</v>
      </c>
      <c r="M1185" s="34">
        <f t="shared" ca="1" si="249"/>
        <v>-3.8947859791571217E-3</v>
      </c>
      <c r="N1185" s="34">
        <f t="shared" ca="1" si="245"/>
        <v>0</v>
      </c>
      <c r="O1185" s="122">
        <f t="shared" ca="1" si="246"/>
        <v>0</v>
      </c>
      <c r="P1185" s="34">
        <f t="shared" ca="1" si="247"/>
        <v>0</v>
      </c>
      <c r="Q1185" s="34">
        <f t="shared" ca="1" si="248"/>
        <v>0</v>
      </c>
      <c r="R1185" s="17">
        <f t="shared" ca="1" si="250"/>
        <v>3.8947859791571217E-3</v>
      </c>
    </row>
    <row r="1186" spans="3:18" x14ac:dyDescent="0.2">
      <c r="C1186" s="120"/>
      <c r="D1186" s="121">
        <f t="shared" si="238"/>
        <v>0</v>
      </c>
      <c r="E1186" s="121">
        <f t="shared" si="238"/>
        <v>0</v>
      </c>
      <c r="F1186" s="34">
        <f t="shared" si="239"/>
        <v>0</v>
      </c>
      <c r="G1186" s="34">
        <f t="shared" si="239"/>
        <v>0</v>
      </c>
      <c r="H1186" s="34">
        <f t="shared" si="240"/>
        <v>0</v>
      </c>
      <c r="I1186" s="34">
        <f t="shared" si="241"/>
        <v>0</v>
      </c>
      <c r="J1186" s="34">
        <f t="shared" si="242"/>
        <v>0</v>
      </c>
      <c r="K1186" s="34">
        <f t="shared" si="243"/>
        <v>0</v>
      </c>
      <c r="L1186" s="34">
        <f t="shared" si="244"/>
        <v>0</v>
      </c>
      <c r="M1186" s="34">
        <f t="shared" ca="1" si="249"/>
        <v>-3.8947859791571217E-3</v>
      </c>
      <c r="N1186" s="34">
        <f t="shared" ca="1" si="245"/>
        <v>0</v>
      </c>
      <c r="O1186" s="122">
        <f t="shared" ca="1" si="246"/>
        <v>0</v>
      </c>
      <c r="P1186" s="34">
        <f t="shared" ca="1" si="247"/>
        <v>0</v>
      </c>
      <c r="Q1186" s="34">
        <f t="shared" ca="1" si="248"/>
        <v>0</v>
      </c>
      <c r="R1186" s="17">
        <f t="shared" ca="1" si="250"/>
        <v>3.8947859791571217E-3</v>
      </c>
    </row>
    <row r="1187" spans="3:18" x14ac:dyDescent="0.2">
      <c r="C1187" s="120"/>
      <c r="D1187" s="121">
        <f t="shared" si="238"/>
        <v>0</v>
      </c>
      <c r="E1187" s="121">
        <f t="shared" si="238"/>
        <v>0</v>
      </c>
      <c r="F1187" s="34">
        <f t="shared" si="239"/>
        <v>0</v>
      </c>
      <c r="G1187" s="34">
        <f t="shared" si="239"/>
        <v>0</v>
      </c>
      <c r="H1187" s="34">
        <f t="shared" si="240"/>
        <v>0</v>
      </c>
      <c r="I1187" s="34">
        <f t="shared" si="241"/>
        <v>0</v>
      </c>
      <c r="J1187" s="34">
        <f t="shared" si="242"/>
        <v>0</v>
      </c>
      <c r="K1187" s="34">
        <f t="shared" si="243"/>
        <v>0</v>
      </c>
      <c r="L1187" s="34">
        <f t="shared" si="244"/>
        <v>0</v>
      </c>
      <c r="M1187" s="34">
        <f t="shared" ca="1" si="249"/>
        <v>-3.8947859791571217E-3</v>
      </c>
      <c r="N1187" s="34">
        <f t="shared" ca="1" si="245"/>
        <v>0</v>
      </c>
      <c r="O1187" s="122">
        <f t="shared" ca="1" si="246"/>
        <v>0</v>
      </c>
      <c r="P1187" s="34">
        <f t="shared" ca="1" si="247"/>
        <v>0</v>
      </c>
      <c r="Q1187" s="34">
        <f t="shared" ca="1" si="248"/>
        <v>0</v>
      </c>
      <c r="R1187" s="17">
        <f t="shared" ca="1" si="250"/>
        <v>3.8947859791571217E-3</v>
      </c>
    </row>
    <row r="1188" spans="3:18" x14ac:dyDescent="0.2">
      <c r="C1188" s="120"/>
      <c r="D1188" s="121">
        <f t="shared" si="238"/>
        <v>0</v>
      </c>
      <c r="E1188" s="121">
        <f t="shared" si="238"/>
        <v>0</v>
      </c>
      <c r="F1188" s="34">
        <f t="shared" si="239"/>
        <v>0</v>
      </c>
      <c r="G1188" s="34">
        <f t="shared" si="239"/>
        <v>0</v>
      </c>
      <c r="H1188" s="34">
        <f t="shared" si="240"/>
        <v>0</v>
      </c>
      <c r="I1188" s="34">
        <f t="shared" si="241"/>
        <v>0</v>
      </c>
      <c r="J1188" s="34">
        <f t="shared" si="242"/>
        <v>0</v>
      </c>
      <c r="K1188" s="34">
        <f t="shared" si="243"/>
        <v>0</v>
      </c>
      <c r="L1188" s="34">
        <f t="shared" si="244"/>
        <v>0</v>
      </c>
      <c r="M1188" s="34">
        <f t="shared" ca="1" si="249"/>
        <v>-3.8947859791571217E-3</v>
      </c>
      <c r="N1188" s="34">
        <f t="shared" ca="1" si="245"/>
        <v>0</v>
      </c>
      <c r="O1188" s="122">
        <f t="shared" ca="1" si="246"/>
        <v>0</v>
      </c>
      <c r="P1188" s="34">
        <f t="shared" ca="1" si="247"/>
        <v>0</v>
      </c>
      <c r="Q1188" s="34">
        <f t="shared" ca="1" si="248"/>
        <v>0</v>
      </c>
      <c r="R1188" s="17">
        <f t="shared" ca="1" si="250"/>
        <v>3.8947859791571217E-3</v>
      </c>
    </row>
    <row r="1189" spans="3:18" x14ac:dyDescent="0.2">
      <c r="C1189" s="120"/>
      <c r="D1189" s="121">
        <f t="shared" si="238"/>
        <v>0</v>
      </c>
      <c r="E1189" s="121">
        <f t="shared" si="238"/>
        <v>0</v>
      </c>
      <c r="F1189" s="34">
        <f t="shared" si="239"/>
        <v>0</v>
      </c>
      <c r="G1189" s="34">
        <f t="shared" si="239"/>
        <v>0</v>
      </c>
      <c r="H1189" s="34">
        <f t="shared" si="240"/>
        <v>0</v>
      </c>
      <c r="I1189" s="34">
        <f t="shared" si="241"/>
        <v>0</v>
      </c>
      <c r="J1189" s="34">
        <f t="shared" si="242"/>
        <v>0</v>
      </c>
      <c r="K1189" s="34">
        <f t="shared" si="243"/>
        <v>0</v>
      </c>
      <c r="L1189" s="34">
        <f t="shared" si="244"/>
        <v>0</v>
      </c>
      <c r="M1189" s="34">
        <f t="shared" ca="1" si="249"/>
        <v>-3.8947859791571217E-3</v>
      </c>
      <c r="N1189" s="34">
        <f t="shared" ca="1" si="245"/>
        <v>0</v>
      </c>
      <c r="O1189" s="122">
        <f t="shared" ca="1" si="246"/>
        <v>0</v>
      </c>
      <c r="P1189" s="34">
        <f t="shared" ca="1" si="247"/>
        <v>0</v>
      </c>
      <c r="Q1189" s="34">
        <f t="shared" ca="1" si="248"/>
        <v>0</v>
      </c>
      <c r="R1189" s="17">
        <f t="shared" ca="1" si="250"/>
        <v>3.8947859791571217E-3</v>
      </c>
    </row>
    <row r="1190" spans="3:18" x14ac:dyDescent="0.2">
      <c r="C1190" s="120"/>
      <c r="D1190" s="121">
        <f t="shared" si="238"/>
        <v>0</v>
      </c>
      <c r="E1190" s="121">
        <f t="shared" si="238"/>
        <v>0</v>
      </c>
      <c r="F1190" s="34">
        <f t="shared" si="239"/>
        <v>0</v>
      </c>
      <c r="G1190" s="34">
        <f t="shared" si="239"/>
        <v>0</v>
      </c>
      <c r="H1190" s="34">
        <f t="shared" si="240"/>
        <v>0</v>
      </c>
      <c r="I1190" s="34">
        <f t="shared" si="241"/>
        <v>0</v>
      </c>
      <c r="J1190" s="34">
        <f t="shared" si="242"/>
        <v>0</v>
      </c>
      <c r="K1190" s="34">
        <f t="shared" si="243"/>
        <v>0</v>
      </c>
      <c r="L1190" s="34">
        <f t="shared" si="244"/>
        <v>0</v>
      </c>
      <c r="M1190" s="34">
        <f t="shared" ca="1" si="249"/>
        <v>-3.8947859791571217E-3</v>
      </c>
      <c r="N1190" s="34">
        <f t="shared" ca="1" si="245"/>
        <v>0</v>
      </c>
      <c r="O1190" s="122">
        <f t="shared" ca="1" si="246"/>
        <v>0</v>
      </c>
      <c r="P1190" s="34">
        <f t="shared" ca="1" si="247"/>
        <v>0</v>
      </c>
      <c r="Q1190" s="34">
        <f t="shared" ca="1" si="248"/>
        <v>0</v>
      </c>
      <c r="R1190" s="17">
        <f t="shared" ca="1" si="250"/>
        <v>3.8947859791571217E-3</v>
      </c>
    </row>
    <row r="1191" spans="3:18" x14ac:dyDescent="0.2">
      <c r="C1191" s="120"/>
      <c r="D1191" s="121">
        <f t="shared" si="238"/>
        <v>0</v>
      </c>
      <c r="E1191" s="121">
        <f t="shared" si="238"/>
        <v>0</v>
      </c>
      <c r="F1191" s="34">
        <f t="shared" si="239"/>
        <v>0</v>
      </c>
      <c r="G1191" s="34">
        <f t="shared" si="239"/>
        <v>0</v>
      </c>
      <c r="H1191" s="34">
        <f t="shared" si="240"/>
        <v>0</v>
      </c>
      <c r="I1191" s="34">
        <f t="shared" si="241"/>
        <v>0</v>
      </c>
      <c r="J1191" s="34">
        <f t="shared" si="242"/>
        <v>0</v>
      </c>
      <c r="K1191" s="34">
        <f t="shared" si="243"/>
        <v>0</v>
      </c>
      <c r="L1191" s="34">
        <f t="shared" si="244"/>
        <v>0</v>
      </c>
      <c r="M1191" s="34">
        <f t="shared" ca="1" si="249"/>
        <v>-3.8947859791571217E-3</v>
      </c>
      <c r="N1191" s="34">
        <f t="shared" ca="1" si="245"/>
        <v>0</v>
      </c>
      <c r="O1191" s="122">
        <f t="shared" ca="1" si="246"/>
        <v>0</v>
      </c>
      <c r="P1191" s="34">
        <f t="shared" ca="1" si="247"/>
        <v>0</v>
      </c>
      <c r="Q1191" s="34">
        <f t="shared" ca="1" si="248"/>
        <v>0</v>
      </c>
      <c r="R1191" s="17">
        <f t="shared" ca="1" si="250"/>
        <v>3.8947859791571217E-3</v>
      </c>
    </row>
    <row r="1192" spans="3:18" x14ac:dyDescent="0.2">
      <c r="C1192" s="120"/>
      <c r="D1192" s="121">
        <f t="shared" si="238"/>
        <v>0</v>
      </c>
      <c r="E1192" s="121">
        <f t="shared" si="238"/>
        <v>0</v>
      </c>
      <c r="F1192" s="34">
        <f t="shared" si="239"/>
        <v>0</v>
      </c>
      <c r="G1192" s="34">
        <f t="shared" si="239"/>
        <v>0</v>
      </c>
      <c r="H1192" s="34">
        <f t="shared" si="240"/>
        <v>0</v>
      </c>
      <c r="I1192" s="34">
        <f t="shared" si="241"/>
        <v>0</v>
      </c>
      <c r="J1192" s="34">
        <f t="shared" si="242"/>
        <v>0</v>
      </c>
      <c r="K1192" s="34">
        <f t="shared" si="243"/>
        <v>0</v>
      </c>
      <c r="L1192" s="34">
        <f t="shared" si="244"/>
        <v>0</v>
      </c>
      <c r="M1192" s="34">
        <f t="shared" ca="1" si="249"/>
        <v>-3.8947859791571217E-3</v>
      </c>
      <c r="N1192" s="34">
        <f t="shared" ca="1" si="245"/>
        <v>0</v>
      </c>
      <c r="O1192" s="122">
        <f t="shared" ca="1" si="246"/>
        <v>0</v>
      </c>
      <c r="P1192" s="34">
        <f t="shared" ca="1" si="247"/>
        <v>0</v>
      </c>
      <c r="Q1192" s="34">
        <f t="shared" ca="1" si="248"/>
        <v>0</v>
      </c>
      <c r="R1192" s="17">
        <f t="shared" ca="1" si="250"/>
        <v>3.8947859791571217E-3</v>
      </c>
    </row>
    <row r="1193" spans="3:18" x14ac:dyDescent="0.2">
      <c r="C1193" s="120"/>
      <c r="D1193" s="121">
        <f t="shared" si="238"/>
        <v>0</v>
      </c>
      <c r="E1193" s="121">
        <f t="shared" si="238"/>
        <v>0</v>
      </c>
      <c r="F1193" s="34">
        <f t="shared" si="239"/>
        <v>0</v>
      </c>
      <c r="G1193" s="34">
        <f t="shared" si="239"/>
        <v>0</v>
      </c>
      <c r="H1193" s="34">
        <f t="shared" si="240"/>
        <v>0</v>
      </c>
      <c r="I1193" s="34">
        <f t="shared" si="241"/>
        <v>0</v>
      </c>
      <c r="J1193" s="34">
        <f t="shared" si="242"/>
        <v>0</v>
      </c>
      <c r="K1193" s="34">
        <f t="shared" si="243"/>
        <v>0</v>
      </c>
      <c r="L1193" s="34">
        <f t="shared" si="244"/>
        <v>0</v>
      </c>
      <c r="M1193" s="34">
        <f t="shared" ca="1" si="249"/>
        <v>-3.8947859791571217E-3</v>
      </c>
      <c r="N1193" s="34">
        <f t="shared" ca="1" si="245"/>
        <v>0</v>
      </c>
      <c r="O1193" s="122">
        <f t="shared" ca="1" si="246"/>
        <v>0</v>
      </c>
      <c r="P1193" s="34">
        <f t="shared" ca="1" si="247"/>
        <v>0</v>
      </c>
      <c r="Q1193" s="34">
        <f t="shared" ca="1" si="248"/>
        <v>0</v>
      </c>
      <c r="R1193" s="17">
        <f t="shared" ca="1" si="250"/>
        <v>3.8947859791571217E-3</v>
      </c>
    </row>
    <row r="1194" spans="3:18" x14ac:dyDescent="0.2">
      <c r="C1194" s="120"/>
      <c r="D1194" s="121">
        <f t="shared" si="238"/>
        <v>0</v>
      </c>
      <c r="E1194" s="121">
        <f t="shared" si="238"/>
        <v>0</v>
      </c>
      <c r="F1194" s="34">
        <f t="shared" si="239"/>
        <v>0</v>
      </c>
      <c r="G1194" s="34">
        <f t="shared" si="239"/>
        <v>0</v>
      </c>
      <c r="H1194" s="34">
        <f t="shared" si="240"/>
        <v>0</v>
      </c>
      <c r="I1194" s="34">
        <f t="shared" si="241"/>
        <v>0</v>
      </c>
      <c r="J1194" s="34">
        <f t="shared" si="242"/>
        <v>0</v>
      </c>
      <c r="K1194" s="34">
        <f t="shared" si="243"/>
        <v>0</v>
      </c>
      <c r="L1194" s="34">
        <f t="shared" si="244"/>
        <v>0</v>
      </c>
      <c r="M1194" s="34">
        <f t="shared" ca="1" si="249"/>
        <v>-3.8947859791571217E-3</v>
      </c>
      <c r="N1194" s="34">
        <f t="shared" ca="1" si="245"/>
        <v>0</v>
      </c>
      <c r="O1194" s="122">
        <f t="shared" ca="1" si="246"/>
        <v>0</v>
      </c>
      <c r="P1194" s="34">
        <f t="shared" ca="1" si="247"/>
        <v>0</v>
      </c>
      <c r="Q1194" s="34">
        <f t="shared" ca="1" si="248"/>
        <v>0</v>
      </c>
      <c r="R1194" s="17">
        <f t="shared" ca="1" si="250"/>
        <v>3.8947859791571217E-3</v>
      </c>
    </row>
    <row r="1195" spans="3:18" x14ac:dyDescent="0.2">
      <c r="C1195" s="120"/>
      <c r="D1195" s="121">
        <f t="shared" si="238"/>
        <v>0</v>
      </c>
      <c r="E1195" s="121">
        <f t="shared" si="238"/>
        <v>0</v>
      </c>
      <c r="F1195" s="34">
        <f t="shared" si="239"/>
        <v>0</v>
      </c>
      <c r="G1195" s="34">
        <f t="shared" si="239"/>
        <v>0</v>
      </c>
      <c r="H1195" s="34">
        <f t="shared" si="240"/>
        <v>0</v>
      </c>
      <c r="I1195" s="34">
        <f t="shared" si="241"/>
        <v>0</v>
      </c>
      <c r="J1195" s="34">
        <f t="shared" si="242"/>
        <v>0</v>
      </c>
      <c r="K1195" s="34">
        <f t="shared" si="243"/>
        <v>0</v>
      </c>
      <c r="L1195" s="34">
        <f t="shared" si="244"/>
        <v>0</v>
      </c>
      <c r="M1195" s="34">
        <f t="shared" ca="1" si="249"/>
        <v>-3.8947859791571217E-3</v>
      </c>
      <c r="N1195" s="34">
        <f t="shared" ca="1" si="245"/>
        <v>0</v>
      </c>
      <c r="O1195" s="122">
        <f t="shared" ca="1" si="246"/>
        <v>0</v>
      </c>
      <c r="P1195" s="34">
        <f t="shared" ca="1" si="247"/>
        <v>0</v>
      </c>
      <c r="Q1195" s="34">
        <f t="shared" ca="1" si="248"/>
        <v>0</v>
      </c>
      <c r="R1195" s="17">
        <f t="shared" ca="1" si="250"/>
        <v>3.8947859791571217E-3</v>
      </c>
    </row>
    <row r="1196" spans="3:18" x14ac:dyDescent="0.2">
      <c r="C1196" s="120"/>
      <c r="D1196" s="121">
        <f t="shared" si="238"/>
        <v>0</v>
      </c>
      <c r="E1196" s="121">
        <f t="shared" si="238"/>
        <v>0</v>
      </c>
      <c r="F1196" s="34">
        <f t="shared" si="239"/>
        <v>0</v>
      </c>
      <c r="G1196" s="34">
        <f t="shared" si="239"/>
        <v>0</v>
      </c>
      <c r="H1196" s="34">
        <f t="shared" si="240"/>
        <v>0</v>
      </c>
      <c r="I1196" s="34">
        <f t="shared" si="241"/>
        <v>0</v>
      </c>
      <c r="J1196" s="34">
        <f t="shared" si="242"/>
        <v>0</v>
      </c>
      <c r="K1196" s="34">
        <f t="shared" si="243"/>
        <v>0</v>
      </c>
      <c r="L1196" s="34">
        <f t="shared" si="244"/>
        <v>0</v>
      </c>
      <c r="M1196" s="34">
        <f t="shared" ca="1" si="249"/>
        <v>-3.8947859791571217E-3</v>
      </c>
      <c r="N1196" s="34">
        <f t="shared" ca="1" si="245"/>
        <v>0</v>
      </c>
      <c r="O1196" s="122">
        <f t="shared" ca="1" si="246"/>
        <v>0</v>
      </c>
      <c r="P1196" s="34">
        <f t="shared" ca="1" si="247"/>
        <v>0</v>
      </c>
      <c r="Q1196" s="34">
        <f t="shared" ca="1" si="248"/>
        <v>0</v>
      </c>
      <c r="R1196" s="17">
        <f t="shared" ca="1" si="250"/>
        <v>3.8947859791571217E-3</v>
      </c>
    </row>
    <row r="1197" spans="3:18" x14ac:dyDescent="0.2">
      <c r="C1197" s="120"/>
      <c r="D1197" s="121">
        <f t="shared" si="238"/>
        <v>0</v>
      </c>
      <c r="E1197" s="121">
        <f t="shared" si="238"/>
        <v>0</v>
      </c>
      <c r="F1197" s="34">
        <f t="shared" si="239"/>
        <v>0</v>
      </c>
      <c r="G1197" s="34">
        <f t="shared" si="239"/>
        <v>0</v>
      </c>
      <c r="H1197" s="34">
        <f t="shared" si="240"/>
        <v>0</v>
      </c>
      <c r="I1197" s="34">
        <f t="shared" si="241"/>
        <v>0</v>
      </c>
      <c r="J1197" s="34">
        <f t="shared" si="242"/>
        <v>0</v>
      </c>
      <c r="K1197" s="34">
        <f t="shared" si="243"/>
        <v>0</v>
      </c>
      <c r="L1197" s="34">
        <f t="shared" si="244"/>
        <v>0</v>
      </c>
      <c r="M1197" s="34">
        <f t="shared" ca="1" si="249"/>
        <v>-3.8947859791571217E-3</v>
      </c>
      <c r="N1197" s="34">
        <f t="shared" ca="1" si="245"/>
        <v>0</v>
      </c>
      <c r="O1197" s="122">
        <f t="shared" ca="1" si="246"/>
        <v>0</v>
      </c>
      <c r="P1197" s="34">
        <f t="shared" ca="1" si="247"/>
        <v>0</v>
      </c>
      <c r="Q1197" s="34">
        <f t="shared" ca="1" si="248"/>
        <v>0</v>
      </c>
      <c r="R1197" s="17">
        <f t="shared" ca="1" si="250"/>
        <v>3.8947859791571217E-3</v>
      </c>
    </row>
    <row r="1198" spans="3:18" x14ac:dyDescent="0.2">
      <c r="C1198" s="120"/>
      <c r="D1198" s="121">
        <f t="shared" si="238"/>
        <v>0</v>
      </c>
      <c r="E1198" s="121">
        <f t="shared" si="238"/>
        <v>0</v>
      </c>
      <c r="F1198" s="34">
        <f t="shared" si="239"/>
        <v>0</v>
      </c>
      <c r="G1198" s="34">
        <f t="shared" si="239"/>
        <v>0</v>
      </c>
      <c r="H1198" s="34">
        <f t="shared" si="240"/>
        <v>0</v>
      </c>
      <c r="I1198" s="34">
        <f t="shared" si="241"/>
        <v>0</v>
      </c>
      <c r="J1198" s="34">
        <f t="shared" si="242"/>
        <v>0</v>
      </c>
      <c r="K1198" s="34">
        <f t="shared" si="243"/>
        <v>0</v>
      </c>
      <c r="L1198" s="34">
        <f t="shared" si="244"/>
        <v>0</v>
      </c>
      <c r="M1198" s="34">
        <f t="shared" ca="1" si="249"/>
        <v>-3.8947859791571217E-3</v>
      </c>
      <c r="N1198" s="34">
        <f t="shared" ca="1" si="245"/>
        <v>0</v>
      </c>
      <c r="O1198" s="122">
        <f t="shared" ca="1" si="246"/>
        <v>0</v>
      </c>
      <c r="P1198" s="34">
        <f t="shared" ca="1" si="247"/>
        <v>0</v>
      </c>
      <c r="Q1198" s="34">
        <f t="shared" ca="1" si="248"/>
        <v>0</v>
      </c>
      <c r="R1198" s="17">
        <f t="shared" ca="1" si="250"/>
        <v>3.8947859791571217E-3</v>
      </c>
    </row>
    <row r="1199" spans="3:18" x14ac:dyDescent="0.2">
      <c r="C1199" s="120"/>
      <c r="D1199" s="121">
        <f t="shared" si="238"/>
        <v>0</v>
      </c>
      <c r="E1199" s="121">
        <f t="shared" si="238"/>
        <v>0</v>
      </c>
      <c r="F1199" s="34">
        <f t="shared" si="239"/>
        <v>0</v>
      </c>
      <c r="G1199" s="34">
        <f t="shared" si="239"/>
        <v>0</v>
      </c>
      <c r="H1199" s="34">
        <f t="shared" si="240"/>
        <v>0</v>
      </c>
      <c r="I1199" s="34">
        <f t="shared" si="241"/>
        <v>0</v>
      </c>
      <c r="J1199" s="34">
        <f t="shared" si="242"/>
        <v>0</v>
      </c>
      <c r="K1199" s="34">
        <f t="shared" si="243"/>
        <v>0</v>
      </c>
      <c r="L1199" s="34">
        <f t="shared" si="244"/>
        <v>0</v>
      </c>
      <c r="M1199" s="34">
        <f t="shared" ca="1" si="249"/>
        <v>-3.8947859791571217E-3</v>
      </c>
      <c r="N1199" s="34">
        <f t="shared" ca="1" si="245"/>
        <v>0</v>
      </c>
      <c r="O1199" s="122">
        <f t="shared" ca="1" si="246"/>
        <v>0</v>
      </c>
      <c r="P1199" s="34">
        <f t="shared" ca="1" si="247"/>
        <v>0</v>
      </c>
      <c r="Q1199" s="34">
        <f t="shared" ca="1" si="248"/>
        <v>0</v>
      </c>
      <c r="R1199" s="17">
        <f t="shared" ca="1" si="250"/>
        <v>3.8947859791571217E-3</v>
      </c>
    </row>
    <row r="1200" spans="3:18" x14ac:dyDescent="0.2">
      <c r="C1200" s="120"/>
      <c r="D1200" s="121">
        <f t="shared" si="238"/>
        <v>0</v>
      </c>
      <c r="E1200" s="121">
        <f t="shared" si="238"/>
        <v>0</v>
      </c>
      <c r="F1200" s="34">
        <f t="shared" si="239"/>
        <v>0</v>
      </c>
      <c r="G1200" s="34">
        <f t="shared" si="239"/>
        <v>0</v>
      </c>
      <c r="H1200" s="34">
        <f t="shared" si="240"/>
        <v>0</v>
      </c>
      <c r="I1200" s="34">
        <f t="shared" si="241"/>
        <v>0</v>
      </c>
      <c r="J1200" s="34">
        <f t="shared" si="242"/>
        <v>0</v>
      </c>
      <c r="K1200" s="34">
        <f t="shared" si="243"/>
        <v>0</v>
      </c>
      <c r="L1200" s="34">
        <f t="shared" si="244"/>
        <v>0</v>
      </c>
      <c r="M1200" s="34">
        <f t="shared" ca="1" si="249"/>
        <v>-3.8947859791571217E-3</v>
      </c>
      <c r="N1200" s="34">
        <f t="shared" ca="1" si="245"/>
        <v>0</v>
      </c>
      <c r="O1200" s="122">
        <f t="shared" ca="1" si="246"/>
        <v>0</v>
      </c>
      <c r="P1200" s="34">
        <f t="shared" ca="1" si="247"/>
        <v>0</v>
      </c>
      <c r="Q1200" s="34">
        <f t="shared" ca="1" si="248"/>
        <v>0</v>
      </c>
      <c r="R1200" s="17">
        <f t="shared" ca="1" si="250"/>
        <v>3.8947859791571217E-3</v>
      </c>
    </row>
    <row r="1201" spans="3:18" x14ac:dyDescent="0.2">
      <c r="C1201" s="120"/>
      <c r="D1201" s="121">
        <f t="shared" si="238"/>
        <v>0</v>
      </c>
      <c r="E1201" s="121">
        <f t="shared" si="238"/>
        <v>0</v>
      </c>
      <c r="F1201" s="34">
        <f t="shared" si="239"/>
        <v>0</v>
      </c>
      <c r="G1201" s="34">
        <f t="shared" si="239"/>
        <v>0</v>
      </c>
      <c r="H1201" s="34">
        <f t="shared" si="240"/>
        <v>0</v>
      </c>
      <c r="I1201" s="34">
        <f t="shared" si="241"/>
        <v>0</v>
      </c>
      <c r="J1201" s="34">
        <f t="shared" si="242"/>
        <v>0</v>
      </c>
      <c r="K1201" s="34">
        <f t="shared" si="243"/>
        <v>0</v>
      </c>
      <c r="L1201" s="34">
        <f t="shared" si="244"/>
        <v>0</v>
      </c>
      <c r="M1201" s="34">
        <f t="shared" ca="1" si="249"/>
        <v>-3.8947859791571217E-3</v>
      </c>
      <c r="N1201" s="34">
        <f t="shared" ca="1" si="245"/>
        <v>0</v>
      </c>
      <c r="O1201" s="122">
        <f t="shared" ca="1" si="246"/>
        <v>0</v>
      </c>
      <c r="P1201" s="34">
        <f t="shared" ca="1" si="247"/>
        <v>0</v>
      </c>
      <c r="Q1201" s="34">
        <f t="shared" ca="1" si="248"/>
        <v>0</v>
      </c>
      <c r="R1201" s="17">
        <f t="shared" ca="1" si="250"/>
        <v>3.8947859791571217E-3</v>
      </c>
    </row>
    <row r="1202" spans="3:18" x14ac:dyDescent="0.2">
      <c r="C1202" s="120"/>
      <c r="D1202" s="121">
        <f t="shared" si="238"/>
        <v>0</v>
      </c>
      <c r="E1202" s="121">
        <f t="shared" si="238"/>
        <v>0</v>
      </c>
      <c r="F1202" s="34">
        <f t="shared" si="239"/>
        <v>0</v>
      </c>
      <c r="G1202" s="34">
        <f t="shared" si="239"/>
        <v>0</v>
      </c>
      <c r="H1202" s="34">
        <f t="shared" si="240"/>
        <v>0</v>
      </c>
      <c r="I1202" s="34">
        <f t="shared" si="241"/>
        <v>0</v>
      </c>
      <c r="J1202" s="34">
        <f t="shared" si="242"/>
        <v>0</v>
      </c>
      <c r="K1202" s="34">
        <f t="shared" si="243"/>
        <v>0</v>
      </c>
      <c r="L1202" s="34">
        <f t="shared" si="244"/>
        <v>0</v>
      </c>
      <c r="M1202" s="34">
        <f t="shared" ca="1" si="249"/>
        <v>-3.8947859791571217E-3</v>
      </c>
      <c r="N1202" s="34">
        <f t="shared" ca="1" si="245"/>
        <v>0</v>
      </c>
      <c r="O1202" s="122">
        <f t="shared" ca="1" si="246"/>
        <v>0</v>
      </c>
      <c r="P1202" s="34">
        <f t="shared" ca="1" si="247"/>
        <v>0</v>
      </c>
      <c r="Q1202" s="34">
        <f t="shared" ca="1" si="248"/>
        <v>0</v>
      </c>
      <c r="R1202" s="17">
        <f t="shared" ca="1" si="250"/>
        <v>3.8947859791571217E-3</v>
      </c>
    </row>
    <row r="1203" spans="3:18" x14ac:dyDescent="0.2">
      <c r="C1203" s="120"/>
      <c r="D1203" s="121">
        <f t="shared" si="238"/>
        <v>0</v>
      </c>
      <c r="E1203" s="121">
        <f t="shared" si="238"/>
        <v>0</v>
      </c>
      <c r="F1203" s="34">
        <f t="shared" si="239"/>
        <v>0</v>
      </c>
      <c r="G1203" s="34">
        <f t="shared" si="239"/>
        <v>0</v>
      </c>
      <c r="H1203" s="34">
        <f t="shared" si="240"/>
        <v>0</v>
      </c>
      <c r="I1203" s="34">
        <f t="shared" si="241"/>
        <v>0</v>
      </c>
      <c r="J1203" s="34">
        <f t="shared" si="242"/>
        <v>0</v>
      </c>
      <c r="K1203" s="34">
        <f t="shared" si="243"/>
        <v>0</v>
      </c>
      <c r="L1203" s="34">
        <f t="shared" si="244"/>
        <v>0</v>
      </c>
      <c r="M1203" s="34">
        <f t="shared" ca="1" si="249"/>
        <v>-3.8947859791571217E-3</v>
      </c>
      <c r="N1203" s="34">
        <f t="shared" ca="1" si="245"/>
        <v>0</v>
      </c>
      <c r="O1203" s="122">
        <f t="shared" ca="1" si="246"/>
        <v>0</v>
      </c>
      <c r="P1203" s="34">
        <f t="shared" ca="1" si="247"/>
        <v>0</v>
      </c>
      <c r="Q1203" s="34">
        <f t="shared" ca="1" si="248"/>
        <v>0</v>
      </c>
      <c r="R1203" s="17">
        <f t="shared" ca="1" si="250"/>
        <v>3.8947859791571217E-3</v>
      </c>
    </row>
    <row r="1204" spans="3:18" x14ac:dyDescent="0.2">
      <c r="C1204" s="120"/>
      <c r="D1204" s="121">
        <f t="shared" si="238"/>
        <v>0</v>
      </c>
      <c r="E1204" s="121">
        <f t="shared" si="238"/>
        <v>0</v>
      </c>
      <c r="F1204" s="34">
        <f t="shared" si="239"/>
        <v>0</v>
      </c>
      <c r="G1204" s="34">
        <f t="shared" si="239"/>
        <v>0</v>
      </c>
      <c r="H1204" s="34">
        <f t="shared" si="240"/>
        <v>0</v>
      </c>
      <c r="I1204" s="34">
        <f t="shared" si="241"/>
        <v>0</v>
      </c>
      <c r="J1204" s="34">
        <f t="shared" si="242"/>
        <v>0</v>
      </c>
      <c r="K1204" s="34">
        <f t="shared" si="243"/>
        <v>0</v>
      </c>
      <c r="L1204" s="34">
        <f t="shared" si="244"/>
        <v>0</v>
      </c>
      <c r="M1204" s="34">
        <f t="shared" ca="1" si="249"/>
        <v>-3.8947859791571217E-3</v>
      </c>
      <c r="N1204" s="34">
        <f t="shared" ca="1" si="245"/>
        <v>0</v>
      </c>
      <c r="O1204" s="122">
        <f t="shared" ca="1" si="246"/>
        <v>0</v>
      </c>
      <c r="P1204" s="34">
        <f t="shared" ca="1" si="247"/>
        <v>0</v>
      </c>
      <c r="Q1204" s="34">
        <f t="shared" ca="1" si="248"/>
        <v>0</v>
      </c>
      <c r="R1204" s="17">
        <f t="shared" ca="1" si="250"/>
        <v>3.8947859791571217E-3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101"/>
  <sheetViews>
    <sheetView workbookViewId="0">
      <pane ySplit="20" topLeftCell="A47" activePane="bottomLeft" state="frozen"/>
      <selection pane="bottomLeft" activeCell="A67" sqref="A6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.140625" customWidth="1"/>
  </cols>
  <sheetData>
    <row r="1" spans="1:7" ht="20.25" x14ac:dyDescent="0.3">
      <c r="A1" s="1" t="s">
        <v>119</v>
      </c>
    </row>
    <row r="2" spans="1:7" x14ac:dyDescent="0.2">
      <c r="A2" t="s">
        <v>104</v>
      </c>
      <c r="B2" s="15" t="s">
        <v>117</v>
      </c>
    </row>
    <row r="3" spans="1:7" x14ac:dyDescent="0.2">
      <c r="A3" t="s">
        <v>159</v>
      </c>
    </row>
    <row r="4" spans="1:7" x14ac:dyDescent="0.2">
      <c r="A4" s="4" t="s">
        <v>80</v>
      </c>
      <c r="C4" s="12" t="s">
        <v>114</v>
      </c>
      <c r="D4" s="13" t="s">
        <v>115</v>
      </c>
    </row>
    <row r="5" spans="1:7" ht="13.5" thickTop="1" x14ac:dyDescent="0.2"/>
    <row r="6" spans="1:7" x14ac:dyDescent="0.2">
      <c r="A6" s="4" t="s">
        <v>81</v>
      </c>
    </row>
    <row r="7" spans="1:7" x14ac:dyDescent="0.2">
      <c r="A7" t="s">
        <v>82</v>
      </c>
      <c r="C7" s="10">
        <v>53410.3724</v>
      </c>
      <c r="D7" s="14" t="s">
        <v>158</v>
      </c>
    </row>
    <row r="8" spans="1:7" x14ac:dyDescent="0.2">
      <c r="A8" t="s">
        <v>83</v>
      </c>
      <c r="C8">
        <v>0.38222951999999999</v>
      </c>
      <c r="D8" s="14" t="s">
        <v>158</v>
      </c>
    </row>
    <row r="9" spans="1:7" x14ac:dyDescent="0.2">
      <c r="A9" s="20" t="s">
        <v>123</v>
      </c>
      <c r="B9" s="17"/>
      <c r="C9" s="21">
        <v>8</v>
      </c>
      <c r="D9" s="17" t="s">
        <v>124</v>
      </c>
      <c r="E9" s="17"/>
    </row>
    <row r="10" spans="1:7" ht="13.5" thickBot="1" x14ac:dyDescent="0.25">
      <c r="A10" s="17"/>
      <c r="B10" s="17"/>
      <c r="C10" s="3" t="s">
        <v>100</v>
      </c>
      <c r="D10" s="3" t="s">
        <v>101</v>
      </c>
      <c r="E10" s="17"/>
    </row>
    <row r="11" spans="1:7" x14ac:dyDescent="0.2">
      <c r="A11" s="17" t="s">
        <v>96</v>
      </c>
      <c r="B11" s="17"/>
      <c r="C11" s="34">
        <f ca="1">INTERCEPT(INDIRECT($G$11):G990,INDIRECT($F$11):F990)</f>
        <v>2.4354829454675459E-3</v>
      </c>
      <c r="D11" s="11"/>
      <c r="E11" s="17"/>
      <c r="F11" s="35" t="str">
        <f>"F"&amp;E19</f>
        <v>F21</v>
      </c>
      <c r="G11" s="16" t="str">
        <f>"G"&amp;E19</f>
        <v>G21</v>
      </c>
    </row>
    <row r="12" spans="1:7" x14ac:dyDescent="0.2">
      <c r="A12" s="17" t="s">
        <v>97</v>
      </c>
      <c r="B12" s="17"/>
      <c r="C12" s="34">
        <f ca="1">SLOPE(INDIRECT($G$11):G990,INDIRECT($F$11):F990)</f>
        <v>4.7441100230813688E-7</v>
      </c>
      <c r="D12" s="11"/>
      <c r="E12" s="17"/>
    </row>
    <row r="13" spans="1:7" x14ac:dyDescent="0.2">
      <c r="A13" s="17" t="s">
        <v>99</v>
      </c>
      <c r="B13" s="17"/>
      <c r="C13" s="11" t="s">
        <v>94</v>
      </c>
      <c r="D13" s="24" t="s">
        <v>137</v>
      </c>
      <c r="E13" s="21">
        <v>1</v>
      </c>
    </row>
    <row r="14" spans="1:7" x14ac:dyDescent="0.2">
      <c r="A14" s="17"/>
      <c r="B14" s="17"/>
      <c r="C14" s="17"/>
      <c r="D14" s="24" t="s">
        <v>125</v>
      </c>
      <c r="E14" s="25">
        <f ca="1">NOW()+15018.5+$C$9/24</f>
        <v>59961.430155555558</v>
      </c>
    </row>
    <row r="15" spans="1:7" x14ac:dyDescent="0.2">
      <c r="A15" s="22" t="s">
        <v>98</v>
      </c>
      <c r="B15" s="17"/>
      <c r="C15" s="23">
        <f ca="1">(C7+C11)+(C8+C12)*INT(MAX(F21:F3531))</f>
        <v>55984.693847841045</v>
      </c>
      <c r="D15" s="24" t="s">
        <v>138</v>
      </c>
      <c r="E15" s="25">
        <f ca="1">ROUND(2*(E14-$C$7)/$C$8,0)/2+E13</f>
        <v>17140</v>
      </c>
    </row>
    <row r="16" spans="1:7" x14ac:dyDescent="0.2">
      <c r="A16" s="26" t="s">
        <v>84</v>
      </c>
      <c r="B16" s="17"/>
      <c r="C16" s="27">
        <f ca="1">+C8+C12</f>
        <v>0.38222999441100231</v>
      </c>
      <c r="D16" s="24" t="s">
        <v>126</v>
      </c>
      <c r="E16" s="16">
        <f ca="1">ROUND(2*(E14-$C$15)/$C$16,0)/2+E13</f>
        <v>10405</v>
      </c>
    </row>
    <row r="17" spans="1:18" ht="13.5" thickBot="1" x14ac:dyDescent="0.25">
      <c r="A17" s="24" t="s">
        <v>121</v>
      </c>
      <c r="B17" s="17"/>
      <c r="C17" s="17">
        <f>COUNT(C21:C2189)</f>
        <v>54</v>
      </c>
      <c r="D17" s="24" t="s">
        <v>127</v>
      </c>
      <c r="E17" s="28">
        <f ca="1">+$C$15+$C$16*E16-15018.5-$C$9/24</f>
        <v>44942.963606354191</v>
      </c>
    </row>
    <row r="18" spans="1:18" ht="14.25" thickTop="1" thickBot="1" x14ac:dyDescent="0.25">
      <c r="A18" s="26" t="s">
        <v>85</v>
      </c>
      <c r="B18" s="17"/>
      <c r="C18" s="29">
        <f ca="1">+C15</f>
        <v>55984.693847841045</v>
      </c>
      <c r="D18" s="30">
        <f ca="1">+C16</f>
        <v>0.38222999441100231</v>
      </c>
      <c r="E18" s="31" t="s">
        <v>128</v>
      </c>
    </row>
    <row r="19" spans="1:18" ht="13.5" thickTop="1" x14ac:dyDescent="0.2">
      <c r="A19" s="36" t="s">
        <v>131</v>
      </c>
      <c r="E19" s="37">
        <v>21</v>
      </c>
    </row>
    <row r="20" spans="1:18" ht="13.5" thickBot="1" x14ac:dyDescent="0.25">
      <c r="A20" s="3" t="s">
        <v>86</v>
      </c>
      <c r="B20" s="3" t="s">
        <v>87</v>
      </c>
      <c r="C20" s="3" t="s">
        <v>88</v>
      </c>
      <c r="D20" s="3" t="s">
        <v>93</v>
      </c>
      <c r="E20" s="3" t="s">
        <v>89</v>
      </c>
      <c r="F20" s="3" t="s">
        <v>90</v>
      </c>
      <c r="G20" s="3" t="s">
        <v>91</v>
      </c>
      <c r="H20" s="6" t="s">
        <v>92</v>
      </c>
      <c r="I20" s="6" t="s">
        <v>160</v>
      </c>
      <c r="J20" s="6" t="s">
        <v>161</v>
      </c>
      <c r="K20" s="6" t="s">
        <v>105</v>
      </c>
      <c r="L20" s="6" t="s">
        <v>106</v>
      </c>
      <c r="M20" s="6" t="s">
        <v>107</v>
      </c>
      <c r="N20" s="6" t="s">
        <v>108</v>
      </c>
      <c r="O20" s="6" t="s">
        <v>103</v>
      </c>
      <c r="P20" s="5" t="s">
        <v>102</v>
      </c>
      <c r="Q20" s="3" t="s">
        <v>95</v>
      </c>
      <c r="R20" s="48" t="s">
        <v>154</v>
      </c>
    </row>
    <row r="21" spans="1:18" x14ac:dyDescent="0.2">
      <c r="A21" s="32" t="s">
        <v>155</v>
      </c>
      <c r="B21" s="46" t="s">
        <v>113</v>
      </c>
      <c r="C21" s="57">
        <v>50219.523800000003</v>
      </c>
      <c r="D21" s="55"/>
      <c r="E21" s="55">
        <f t="shared" ref="E21:E67" si="0">+(C21-C$7)/C$8</f>
        <v>-8347.9910185900808</v>
      </c>
      <c r="F21" s="55">
        <f t="shared" ref="F21:F67" si="1">ROUND(2*E21,0)/2</f>
        <v>-8348</v>
      </c>
      <c r="G21" s="55">
        <f>+C21-(C$7+F21*C$8)</f>
        <v>3.4329600021010265E-3</v>
      </c>
      <c r="H21" s="55"/>
      <c r="I21" s="55">
        <v>-4.3659299481078051E-3</v>
      </c>
      <c r="J21" s="55"/>
      <c r="K21" s="55"/>
      <c r="L21" s="55"/>
      <c r="M21" s="55"/>
      <c r="N21" s="55"/>
      <c r="O21" s="55">
        <f t="shared" ref="O21:O67" ca="1" si="2">+C$11+C$12*$F21</f>
        <v>-1.524900101800781E-3</v>
      </c>
      <c r="P21" s="55"/>
      <c r="Q21" s="56">
        <f t="shared" ref="Q21:Q67" si="3">+C21-15018.5</f>
        <v>35201.023800000003</v>
      </c>
    </row>
    <row r="22" spans="1:18" x14ac:dyDescent="0.2">
      <c r="A22" s="52" t="s">
        <v>139</v>
      </c>
      <c r="B22" s="38"/>
      <c r="C22" s="61">
        <v>50539.445500000002</v>
      </c>
      <c r="D22" s="52">
        <v>2.3999999999999998E-3</v>
      </c>
      <c r="E22" s="55">
        <f t="shared" si="0"/>
        <v>-7511.0025515559309</v>
      </c>
      <c r="F22" s="55">
        <f t="shared" si="1"/>
        <v>-7511</v>
      </c>
      <c r="G22" s="55">
        <f>+C22-(C$7+F22*C$8)</f>
        <v>-9.7527999605517834E-4</v>
      </c>
      <c r="H22" s="55"/>
      <c r="I22" s="55">
        <v>-4.3659299481078051E-3</v>
      </c>
      <c r="J22" s="55"/>
      <c r="K22" s="55"/>
      <c r="L22" s="55"/>
      <c r="M22" s="55"/>
      <c r="N22" s="55"/>
      <c r="O22" s="55">
        <f t="shared" ca="1" si="2"/>
        <v>-1.1278180928688702E-3</v>
      </c>
      <c r="P22" s="55"/>
      <c r="Q22" s="56">
        <f t="shared" si="3"/>
        <v>35520.945500000002</v>
      </c>
    </row>
    <row r="23" spans="1:18" x14ac:dyDescent="0.2">
      <c r="A23" s="32" t="s">
        <v>110</v>
      </c>
      <c r="B23" s="38"/>
      <c r="C23" s="57">
        <v>50571.371599999999</v>
      </c>
      <c r="D23" s="32">
        <v>1.1000000000000001E-3</v>
      </c>
      <c r="E23" s="55">
        <f t="shared" si="0"/>
        <v>-7427.4765591103524</v>
      </c>
      <c r="F23" s="55">
        <f t="shared" si="1"/>
        <v>-7427.5</v>
      </c>
      <c r="G23" s="55">
        <f>+C23-(C$7+F23*C$8)</f>
        <v>8.9597999976831488E-3</v>
      </c>
      <c r="H23" s="55"/>
      <c r="I23" s="55">
        <v>-4.3659299481078051E-3</v>
      </c>
      <c r="J23" s="55"/>
      <c r="K23" s="55"/>
      <c r="L23" s="55"/>
      <c r="M23" s="55"/>
      <c r="N23" s="55"/>
      <c r="O23" s="55">
        <f t="shared" ca="1" si="2"/>
        <v>-1.0882047741761409E-3</v>
      </c>
      <c r="P23" s="55"/>
      <c r="Q23" s="56">
        <f t="shared" si="3"/>
        <v>35552.871599999999</v>
      </c>
      <c r="R23" s="16">
        <v>5.5733709450578317E-3</v>
      </c>
    </row>
    <row r="24" spans="1:18" x14ac:dyDescent="0.2">
      <c r="A24" s="32" t="s">
        <v>110</v>
      </c>
      <c r="B24" s="38"/>
      <c r="C24" s="57">
        <v>50851.538200000003</v>
      </c>
      <c r="D24" s="32">
        <v>5.9999999999999995E-4</v>
      </c>
      <c r="E24" s="55">
        <f t="shared" si="0"/>
        <v>-6694.4965422869418</v>
      </c>
      <c r="F24" s="55">
        <f t="shared" si="1"/>
        <v>-6694.5</v>
      </c>
      <c r="G24" s="55">
        <f t="shared" ref="G24:G36" si="4">+C24-(C$7+F24*C$8)</f>
        <v>1.3216400038800202E-3</v>
      </c>
      <c r="H24" s="55"/>
      <c r="I24" s="55">
        <f t="shared" ref="I24:I32" si="5">+G24</f>
        <v>1.3216400038800202E-3</v>
      </c>
      <c r="J24" s="55"/>
      <c r="K24" s="55"/>
      <c r="L24" s="55"/>
      <c r="M24" s="55"/>
      <c r="N24" s="55"/>
      <c r="O24" s="55">
        <f t="shared" ca="1" si="2"/>
        <v>-7.4046150948427637E-4</v>
      </c>
      <c r="P24" s="55"/>
      <c r="Q24" s="56">
        <f t="shared" si="3"/>
        <v>35833.038200000003</v>
      </c>
    </row>
    <row r="25" spans="1:18" x14ac:dyDescent="0.2">
      <c r="A25" s="32" t="s">
        <v>110</v>
      </c>
      <c r="B25" s="38"/>
      <c r="C25" s="57">
        <v>50859.563699999999</v>
      </c>
      <c r="D25" s="32">
        <v>8.0000000000000004E-4</v>
      </c>
      <c r="E25" s="55">
        <f t="shared" si="0"/>
        <v>-6673.4999955000894</v>
      </c>
      <c r="F25" s="55">
        <f t="shared" si="1"/>
        <v>-6673.5</v>
      </c>
      <c r="G25" s="55">
        <f t="shared" si="4"/>
        <v>1.720000000204891E-6</v>
      </c>
      <c r="H25" s="55"/>
      <c r="I25" s="55">
        <f t="shared" si="5"/>
        <v>1.720000000204891E-6</v>
      </c>
      <c r="J25" s="55"/>
      <c r="K25" s="55"/>
      <c r="L25" s="55"/>
      <c r="M25" s="55"/>
      <c r="N25" s="55"/>
      <c r="O25" s="55">
        <f t="shared" ca="1" si="2"/>
        <v>-7.3049887843580543E-4</v>
      </c>
      <c r="P25" s="55"/>
      <c r="Q25" s="56">
        <f t="shared" si="3"/>
        <v>35841.063699999999</v>
      </c>
    </row>
    <row r="26" spans="1:18" x14ac:dyDescent="0.2">
      <c r="A26" s="32" t="s">
        <v>110</v>
      </c>
      <c r="B26" s="38"/>
      <c r="C26" s="57">
        <v>50885.554600000003</v>
      </c>
      <c r="D26" s="32">
        <v>1.1999999999999999E-3</v>
      </c>
      <c r="E26" s="55">
        <f t="shared" si="0"/>
        <v>-6605.501846115907</v>
      </c>
      <c r="F26" s="55">
        <f t="shared" si="1"/>
        <v>-6605.5</v>
      </c>
      <c r="G26" s="55">
        <f t="shared" si="4"/>
        <v>-7.0563999906880781E-4</v>
      </c>
      <c r="H26" s="55"/>
      <c r="I26" s="55">
        <f t="shared" si="5"/>
        <v>-7.0563999906880781E-4</v>
      </c>
      <c r="J26" s="55"/>
      <c r="K26" s="55"/>
      <c r="L26" s="55"/>
      <c r="M26" s="55"/>
      <c r="N26" s="55"/>
      <c r="O26" s="55">
        <f t="shared" ca="1" si="2"/>
        <v>-6.9823893027885211E-4</v>
      </c>
      <c r="P26" s="55"/>
      <c r="Q26" s="56">
        <f t="shared" si="3"/>
        <v>35867.054600000003</v>
      </c>
    </row>
    <row r="27" spans="1:18" x14ac:dyDescent="0.2">
      <c r="A27" s="32" t="s">
        <v>110</v>
      </c>
      <c r="B27" s="38"/>
      <c r="C27" s="57">
        <v>50896.447899999999</v>
      </c>
      <c r="D27" s="32">
        <v>1.1000000000000001E-3</v>
      </c>
      <c r="E27" s="55">
        <f t="shared" si="0"/>
        <v>-6577.002477464328</v>
      </c>
      <c r="F27" s="55">
        <f t="shared" si="1"/>
        <v>-6577</v>
      </c>
      <c r="G27" s="55">
        <f t="shared" si="4"/>
        <v>-9.4696000451222062E-4</v>
      </c>
      <c r="H27" s="55"/>
      <c r="I27" s="55">
        <f t="shared" si="5"/>
        <v>-9.4696000451222062E-4</v>
      </c>
      <c r="J27" s="55"/>
      <c r="K27" s="55"/>
      <c r="L27" s="55"/>
      <c r="M27" s="55"/>
      <c r="N27" s="55"/>
      <c r="O27" s="55">
        <f t="shared" ca="1" si="2"/>
        <v>-6.8471821671307019E-4</v>
      </c>
      <c r="P27" s="55"/>
      <c r="Q27" s="56">
        <f t="shared" si="3"/>
        <v>35877.947899999999</v>
      </c>
    </row>
    <row r="28" spans="1:18" x14ac:dyDescent="0.2">
      <c r="A28" s="32" t="s">
        <v>111</v>
      </c>
      <c r="B28" s="38"/>
      <c r="C28" s="62">
        <v>51253.641600000003</v>
      </c>
      <c r="D28" s="39">
        <v>1.1000000000000001E-3</v>
      </c>
      <c r="E28" s="55">
        <f t="shared" si="0"/>
        <v>-5642.5019187424286</v>
      </c>
      <c r="F28" s="55">
        <f t="shared" si="1"/>
        <v>-5642.5</v>
      </c>
      <c r="G28" s="55">
        <f t="shared" si="4"/>
        <v>-7.3339999653398991E-4</v>
      </c>
      <c r="H28" s="55"/>
      <c r="I28" s="55">
        <f t="shared" si="5"/>
        <v>-7.3339999653398991E-4</v>
      </c>
      <c r="J28" s="55"/>
      <c r="K28" s="55"/>
      <c r="L28" s="55"/>
      <c r="M28" s="55"/>
      <c r="N28" s="55"/>
      <c r="O28" s="55">
        <f t="shared" ca="1" si="2"/>
        <v>-2.4138113505611661E-4</v>
      </c>
      <c r="P28" s="55"/>
      <c r="Q28" s="56">
        <f t="shared" si="3"/>
        <v>36235.141600000003</v>
      </c>
    </row>
    <row r="29" spans="1:18" x14ac:dyDescent="0.2">
      <c r="A29" s="32" t="s">
        <v>111</v>
      </c>
      <c r="B29" s="38"/>
      <c r="C29" s="62">
        <v>51270.4594</v>
      </c>
      <c r="D29" s="39">
        <v>2.9999999999999997E-4</v>
      </c>
      <c r="E29" s="55">
        <f t="shared" si="0"/>
        <v>-5598.5027006809951</v>
      </c>
      <c r="F29" s="55">
        <f t="shared" si="1"/>
        <v>-5598.5</v>
      </c>
      <c r="G29" s="55">
        <f t="shared" si="4"/>
        <v>-1.0322800007998012E-3</v>
      </c>
      <c r="H29" s="55"/>
      <c r="I29" s="55">
        <f t="shared" si="5"/>
        <v>-1.0322800007998012E-3</v>
      </c>
      <c r="J29" s="55"/>
      <c r="K29" s="55"/>
      <c r="L29" s="55"/>
      <c r="M29" s="55"/>
      <c r="N29" s="55"/>
      <c r="O29" s="55">
        <f t="shared" ca="1" si="2"/>
        <v>-2.2050705095455828E-4</v>
      </c>
      <c r="P29" s="55"/>
      <c r="Q29" s="56">
        <f t="shared" si="3"/>
        <v>36251.9594</v>
      </c>
    </row>
    <row r="30" spans="1:18" x14ac:dyDescent="0.2">
      <c r="A30" s="32" t="s">
        <v>111</v>
      </c>
      <c r="B30" s="38"/>
      <c r="C30" s="62">
        <v>51301.419399999999</v>
      </c>
      <c r="D30" s="39">
        <v>3.3999999999999998E-3</v>
      </c>
      <c r="E30" s="55">
        <f t="shared" si="0"/>
        <v>-5517.5042471863535</v>
      </c>
      <c r="F30" s="55">
        <f t="shared" si="1"/>
        <v>-5517.5</v>
      </c>
      <c r="G30" s="55">
        <f t="shared" si="4"/>
        <v>-1.6233999995165505E-3</v>
      </c>
      <c r="H30" s="55"/>
      <c r="I30" s="55">
        <f t="shared" si="5"/>
        <v>-1.6233999995165505E-3</v>
      </c>
      <c r="J30" s="55"/>
      <c r="K30" s="55"/>
      <c r="L30" s="55"/>
      <c r="M30" s="55"/>
      <c r="N30" s="55"/>
      <c r="O30" s="55">
        <f t="shared" ca="1" si="2"/>
        <v>-1.8207975976759945E-4</v>
      </c>
      <c r="P30" s="55"/>
      <c r="Q30" s="56">
        <f t="shared" si="3"/>
        <v>36282.919399999999</v>
      </c>
    </row>
    <row r="31" spans="1:18" x14ac:dyDescent="0.2">
      <c r="A31" s="33" t="s">
        <v>132</v>
      </c>
      <c r="B31" s="41" t="s">
        <v>133</v>
      </c>
      <c r="C31" s="40">
        <v>51306.771200000003</v>
      </c>
      <c r="D31" s="33">
        <v>5.0000000000000001E-4</v>
      </c>
      <c r="E31" s="55">
        <f t="shared" si="0"/>
        <v>-5503.5027121923949</v>
      </c>
      <c r="F31" s="55">
        <f t="shared" si="1"/>
        <v>-5503.5</v>
      </c>
      <c r="G31" s="55">
        <f t="shared" si="4"/>
        <v>-1.036679997923784E-3</v>
      </c>
      <c r="H31" s="55"/>
      <c r="I31" s="55">
        <f t="shared" si="5"/>
        <v>-1.036679997923784E-3</v>
      </c>
      <c r="J31" s="55"/>
      <c r="K31" s="55"/>
      <c r="L31" s="55"/>
      <c r="M31" s="55"/>
      <c r="N31" s="55"/>
      <c r="O31" s="55">
        <f t="shared" ca="1" si="2"/>
        <v>-1.7543800573528549E-4</v>
      </c>
      <c r="P31" s="55"/>
      <c r="Q31" s="56">
        <f t="shared" si="3"/>
        <v>36288.271200000003</v>
      </c>
    </row>
    <row r="32" spans="1:18" x14ac:dyDescent="0.2">
      <c r="A32" s="32" t="s">
        <v>132</v>
      </c>
      <c r="B32" s="46" t="s">
        <v>133</v>
      </c>
      <c r="C32" s="57">
        <v>51308.875899999999</v>
      </c>
      <c r="D32" s="32">
        <v>1E-3</v>
      </c>
      <c r="E32" s="55">
        <f t="shared" si="0"/>
        <v>-5497.9963347676576</v>
      </c>
      <c r="F32" s="55">
        <f t="shared" si="1"/>
        <v>-5498</v>
      </c>
      <c r="G32" s="55">
        <f t="shared" si="4"/>
        <v>1.4009599981363863E-3</v>
      </c>
      <c r="H32" s="55"/>
      <c r="I32" s="55">
        <f t="shared" si="5"/>
        <v>1.4009599981363863E-3</v>
      </c>
      <c r="J32" s="55"/>
      <c r="K32" s="55"/>
      <c r="L32" s="55"/>
      <c r="M32" s="55"/>
      <c r="N32" s="55"/>
      <c r="O32" s="55">
        <f t="shared" ca="1" si="2"/>
        <v>-1.7282874522259054E-4</v>
      </c>
      <c r="P32" s="55"/>
      <c r="Q32" s="56">
        <f t="shared" si="3"/>
        <v>36290.375899999999</v>
      </c>
    </row>
    <row r="33" spans="1:20" x14ac:dyDescent="0.2">
      <c r="A33" s="32" t="s">
        <v>142</v>
      </c>
      <c r="B33" s="46" t="s">
        <v>133</v>
      </c>
      <c r="C33" s="32">
        <v>52049.4447</v>
      </c>
      <c r="D33" s="32">
        <v>2.9999999999999997E-4</v>
      </c>
      <c r="E33" s="55">
        <f t="shared" si="0"/>
        <v>-3560.498676292716</v>
      </c>
      <c r="F33" s="55">
        <f t="shared" si="1"/>
        <v>-3560.5</v>
      </c>
      <c r="G33" s="55">
        <f t="shared" si="4"/>
        <v>5.0596000073710456E-4</v>
      </c>
      <c r="H33" s="55"/>
      <c r="J33" s="55">
        <f>+G33</f>
        <v>5.0596000073710456E-4</v>
      </c>
      <c r="K33" s="55"/>
      <c r="L33" s="55"/>
      <c r="M33" s="55"/>
      <c r="N33" s="55"/>
      <c r="O33" s="55">
        <f t="shared" ca="1" si="2"/>
        <v>7.463425717494246E-4</v>
      </c>
      <c r="P33" s="55"/>
      <c r="Q33" s="56">
        <f t="shared" si="3"/>
        <v>37030.9447</v>
      </c>
    </row>
    <row r="34" spans="1:20" x14ac:dyDescent="0.2">
      <c r="A34" s="32" t="s">
        <v>142</v>
      </c>
      <c r="B34" s="46" t="s">
        <v>133</v>
      </c>
      <c r="C34" s="32">
        <v>52119.392999999996</v>
      </c>
      <c r="D34" s="32">
        <v>2.9999999999999997E-4</v>
      </c>
      <c r="E34" s="55">
        <f t="shared" si="0"/>
        <v>-3377.4978970750449</v>
      </c>
      <c r="F34" s="55">
        <f t="shared" si="1"/>
        <v>-3377.5</v>
      </c>
      <c r="G34" s="55">
        <f t="shared" si="4"/>
        <v>8.0379999417345971E-4</v>
      </c>
      <c r="H34" s="55"/>
      <c r="J34" s="55">
        <f>+G34</f>
        <v>8.0379999417345971E-4</v>
      </c>
      <c r="K34" s="55"/>
      <c r="L34" s="55"/>
      <c r="M34" s="55"/>
      <c r="N34" s="55"/>
      <c r="O34" s="55">
        <f t="shared" ca="1" si="2"/>
        <v>8.3315978517181362E-4</v>
      </c>
      <c r="P34" s="55"/>
      <c r="Q34" s="56">
        <f t="shared" si="3"/>
        <v>37100.892999999996</v>
      </c>
    </row>
    <row r="35" spans="1:20" x14ac:dyDescent="0.2">
      <c r="A35" s="32" t="s">
        <v>142</v>
      </c>
      <c r="B35" s="46" t="s">
        <v>113</v>
      </c>
      <c r="C35" s="32">
        <v>52320.6342</v>
      </c>
      <c r="D35" s="32">
        <v>4.0000000000000002E-4</v>
      </c>
      <c r="E35" s="55">
        <f t="shared" si="0"/>
        <v>-2851.0048098849084</v>
      </c>
      <c r="F35" s="55">
        <f t="shared" si="1"/>
        <v>-2851</v>
      </c>
      <c r="G35" s="55">
        <f t="shared" si="4"/>
        <v>-1.8384799986961298E-3</v>
      </c>
      <c r="H35" s="55"/>
      <c r="J35" s="55">
        <f>+G35</f>
        <v>-1.8384799986961298E-3</v>
      </c>
      <c r="K35" s="55"/>
      <c r="L35" s="55"/>
      <c r="M35" s="55"/>
      <c r="N35" s="55"/>
      <c r="O35" s="55">
        <f t="shared" ca="1" si="2"/>
        <v>1.0829371778870477E-3</v>
      </c>
      <c r="P35" s="55"/>
      <c r="Q35" s="56">
        <f t="shared" si="3"/>
        <v>37302.1342</v>
      </c>
    </row>
    <row r="36" spans="1:20" x14ac:dyDescent="0.2">
      <c r="A36" s="32" t="s">
        <v>142</v>
      </c>
      <c r="B36" s="46" t="s">
        <v>113</v>
      </c>
      <c r="C36" s="32">
        <v>52348.5389</v>
      </c>
      <c r="D36" s="32">
        <v>4.0000000000000002E-4</v>
      </c>
      <c r="E36" s="55">
        <f t="shared" si="0"/>
        <v>-2777.9997212146268</v>
      </c>
      <c r="F36" s="55">
        <f t="shared" si="1"/>
        <v>-2778</v>
      </c>
      <c r="G36" s="55">
        <f t="shared" si="4"/>
        <v>1.0656000085873529E-4</v>
      </c>
      <c r="H36" s="55"/>
      <c r="J36" s="55">
        <f>+G36</f>
        <v>1.0656000085873529E-4</v>
      </c>
      <c r="K36" s="55"/>
      <c r="L36" s="55"/>
      <c r="M36" s="55"/>
      <c r="N36" s="55"/>
      <c r="O36" s="55">
        <f t="shared" ca="1" si="2"/>
        <v>1.1175691810555418E-3</v>
      </c>
      <c r="P36" s="55"/>
      <c r="Q36" s="56">
        <f t="shared" si="3"/>
        <v>37330.0389</v>
      </c>
    </row>
    <row r="37" spans="1:20" x14ac:dyDescent="0.2">
      <c r="A37" s="32" t="s">
        <v>142</v>
      </c>
      <c r="B37" s="46" t="s">
        <v>113</v>
      </c>
      <c r="C37" s="32">
        <v>52387.520100000002</v>
      </c>
      <c r="D37" s="32">
        <v>2.0000000000000001E-4</v>
      </c>
      <c r="E37" s="55">
        <f t="shared" si="0"/>
        <v>-2676.0159707183229</v>
      </c>
      <c r="F37" s="55">
        <f t="shared" si="1"/>
        <v>-2676</v>
      </c>
      <c r="G37" s="55"/>
      <c r="H37" s="55"/>
      <c r="I37" s="55"/>
      <c r="J37" s="55"/>
      <c r="K37" s="55"/>
      <c r="L37" s="55"/>
      <c r="M37" s="55"/>
      <c r="N37" s="55"/>
      <c r="O37" s="55">
        <f t="shared" ca="1" si="2"/>
        <v>1.1659591032909717E-3</v>
      </c>
      <c r="P37" s="55"/>
      <c r="Q37" s="56">
        <f t="shared" si="3"/>
        <v>37369.020100000002</v>
      </c>
      <c r="R37" s="49">
        <f>+C37-(C$7+F37*C$8)</f>
        <v>-6.1044800022500567E-3</v>
      </c>
    </row>
    <row r="38" spans="1:20" x14ac:dyDescent="0.2">
      <c r="A38" s="32" t="s">
        <v>142</v>
      </c>
      <c r="B38" s="46" t="s">
        <v>113</v>
      </c>
      <c r="C38" s="32">
        <v>52387.520299999996</v>
      </c>
      <c r="D38" s="32">
        <v>1E-4</v>
      </c>
      <c r="E38" s="55">
        <f t="shared" si="0"/>
        <v>-2676.0154474725127</v>
      </c>
      <c r="F38" s="55">
        <f t="shared" si="1"/>
        <v>-2676</v>
      </c>
      <c r="G38" s="55"/>
      <c r="H38" s="55"/>
      <c r="I38" s="55"/>
      <c r="J38" s="55"/>
      <c r="K38" s="55"/>
      <c r="L38" s="55"/>
      <c r="M38" s="55"/>
      <c r="N38" s="55"/>
      <c r="O38" s="55">
        <f t="shared" ca="1" si="2"/>
        <v>1.1659591032909717E-3</v>
      </c>
      <c r="P38" s="55"/>
      <c r="Q38" s="56">
        <f t="shared" si="3"/>
        <v>37369.020299999996</v>
      </c>
      <c r="R38" s="49">
        <f>+C38-(C$7+F38*C$8)</f>
        <v>-5.9044800073024817E-3</v>
      </c>
    </row>
    <row r="39" spans="1:20" x14ac:dyDescent="0.2">
      <c r="A39" s="32" t="s">
        <v>142</v>
      </c>
      <c r="B39" s="46" t="s">
        <v>133</v>
      </c>
      <c r="C39" s="32">
        <v>52401.467199999999</v>
      </c>
      <c r="D39" s="32">
        <v>2.0000000000000001E-4</v>
      </c>
      <c r="E39" s="55">
        <f t="shared" si="0"/>
        <v>-2639.527161586057</v>
      </c>
      <c r="F39" s="55">
        <f t="shared" si="1"/>
        <v>-2639.5</v>
      </c>
      <c r="G39" s="55">
        <f t="shared" ref="G39:G67" si="6">+C39-(C$7+F39*C$8)</f>
        <v>-1.0381960004451685E-2</v>
      </c>
      <c r="H39" s="55"/>
      <c r="I39" s="55"/>
      <c r="J39" s="55"/>
      <c r="K39" s="55"/>
      <c r="L39" s="55"/>
      <c r="M39" s="55"/>
      <c r="N39" s="55"/>
      <c r="O39" s="55">
        <f t="shared" ca="1" si="2"/>
        <v>1.1832751048752187E-3</v>
      </c>
      <c r="P39" s="55"/>
      <c r="Q39" s="56">
        <f t="shared" si="3"/>
        <v>37382.967199999999</v>
      </c>
      <c r="R39" s="49">
        <f>+G39</f>
        <v>-1.0381960004451685E-2</v>
      </c>
    </row>
    <row r="40" spans="1:20" x14ac:dyDescent="0.2">
      <c r="A40" s="32" t="s">
        <v>142</v>
      </c>
      <c r="B40" s="46" t="s">
        <v>113</v>
      </c>
      <c r="C40" s="32">
        <v>52402.429600000003</v>
      </c>
      <c r="D40" s="32">
        <v>2.0000000000000001E-4</v>
      </c>
      <c r="E40" s="55">
        <f t="shared" si="0"/>
        <v>-2637.0093026828413</v>
      </c>
      <c r="F40" s="55">
        <f t="shared" si="1"/>
        <v>-2637</v>
      </c>
      <c r="G40" s="55">
        <f t="shared" si="6"/>
        <v>-3.5557599985622801E-3</v>
      </c>
      <c r="H40" s="55"/>
      <c r="J40" s="55">
        <f>+G40</f>
        <v>-3.5557599985622801E-3</v>
      </c>
      <c r="K40" s="55"/>
      <c r="L40" s="55"/>
      <c r="M40" s="55"/>
      <c r="N40" s="55"/>
      <c r="O40" s="55">
        <f t="shared" ca="1" si="2"/>
        <v>1.1844611323809889E-3</v>
      </c>
      <c r="P40" s="55"/>
      <c r="Q40" s="56">
        <f t="shared" si="3"/>
        <v>37383.929600000003</v>
      </c>
    </row>
    <row r="41" spans="1:20" x14ac:dyDescent="0.2">
      <c r="A41" s="60" t="s">
        <v>134</v>
      </c>
      <c r="B41" s="43" t="s">
        <v>133</v>
      </c>
      <c r="C41" s="60">
        <v>52751.410799999998</v>
      </c>
      <c r="D41" s="60">
        <v>1E-4</v>
      </c>
      <c r="E41" s="55">
        <f t="shared" si="0"/>
        <v>-1723.9945255929013</v>
      </c>
      <c r="F41" s="55">
        <f t="shared" si="1"/>
        <v>-1724</v>
      </c>
      <c r="G41" s="55">
        <f t="shared" si="6"/>
        <v>2.0924799973727204E-3</v>
      </c>
      <c r="H41" s="55"/>
      <c r="J41" s="55">
        <f>+G41</f>
        <v>2.0924799973727204E-3</v>
      </c>
      <c r="K41" s="55"/>
      <c r="L41" s="55"/>
      <c r="M41" s="55"/>
      <c r="N41" s="55"/>
      <c r="O41" s="55">
        <f t="shared" ca="1" si="2"/>
        <v>1.617598377488318E-3</v>
      </c>
      <c r="P41" s="55"/>
      <c r="Q41" s="56">
        <f t="shared" si="3"/>
        <v>37732.910799999998</v>
      </c>
    </row>
    <row r="42" spans="1:20" x14ac:dyDescent="0.2">
      <c r="A42" s="55" t="s">
        <v>157</v>
      </c>
      <c r="B42" s="41" t="s">
        <v>113</v>
      </c>
      <c r="C42" s="40">
        <v>53192.121400000004</v>
      </c>
      <c r="D42" s="55"/>
      <c r="E42" s="55">
        <f t="shared" si="0"/>
        <v>-570.99462124222271</v>
      </c>
      <c r="F42" s="55">
        <f t="shared" si="1"/>
        <v>-571</v>
      </c>
      <c r="G42" s="55">
        <f t="shared" si="6"/>
        <v>2.0559200056595728E-3</v>
      </c>
      <c r="H42" s="55"/>
      <c r="I42" s="55">
        <f>G42</f>
        <v>2.0559200056595728E-3</v>
      </c>
      <c r="J42" s="55"/>
      <c r="K42" s="55"/>
      <c r="L42" s="55"/>
      <c r="M42" s="55"/>
      <c r="O42" s="55">
        <f t="shared" ca="1" si="2"/>
        <v>2.1645942631495999E-3</v>
      </c>
      <c r="P42" s="55"/>
      <c r="Q42" s="56">
        <f t="shared" si="3"/>
        <v>38173.621400000004</v>
      </c>
    </row>
    <row r="43" spans="1:20" x14ac:dyDescent="0.2">
      <c r="A43" s="33" t="s">
        <v>112</v>
      </c>
      <c r="B43" s="41" t="s">
        <v>113</v>
      </c>
      <c r="C43" s="40">
        <v>53218.493999999999</v>
      </c>
      <c r="D43" s="33">
        <v>2.9999999999999997E-4</v>
      </c>
      <c r="E43" s="55">
        <f t="shared" si="0"/>
        <v>-501.99785720370687</v>
      </c>
      <c r="F43" s="55">
        <f t="shared" si="1"/>
        <v>-502</v>
      </c>
      <c r="G43" s="55">
        <f t="shared" si="6"/>
        <v>8.1903999671339989E-4</v>
      </c>
      <c r="H43" s="55"/>
      <c r="I43" s="55">
        <f>+G43</f>
        <v>8.1903999671339989E-4</v>
      </c>
      <c r="J43" s="55"/>
      <c r="K43" s="55"/>
      <c r="L43" s="55"/>
      <c r="M43" s="55"/>
      <c r="N43" s="55"/>
      <c r="O43" s="55">
        <f t="shared" ca="1" si="2"/>
        <v>2.1973286223088613E-3</v>
      </c>
      <c r="P43" s="55"/>
      <c r="Q43" s="56">
        <f t="shared" si="3"/>
        <v>38199.993999999999</v>
      </c>
    </row>
    <row r="44" spans="1:20" x14ac:dyDescent="0.2">
      <c r="A44" s="55" t="s">
        <v>157</v>
      </c>
      <c r="B44" s="41" t="s">
        <v>133</v>
      </c>
      <c r="C44" s="40">
        <v>53409.418700000002</v>
      </c>
      <c r="D44" s="55"/>
      <c r="E44" s="55">
        <f t="shared" si="0"/>
        <v>-2.4950977098739187</v>
      </c>
      <c r="F44" s="55">
        <f t="shared" si="1"/>
        <v>-2.5</v>
      </c>
      <c r="G44" s="55">
        <f t="shared" si="6"/>
        <v>1.8737999998847954E-3</v>
      </c>
      <c r="H44" s="55"/>
      <c r="I44" s="55">
        <f>G44</f>
        <v>1.8737999998847954E-3</v>
      </c>
      <c r="J44" s="55"/>
      <c r="K44" s="55"/>
      <c r="L44" s="55"/>
      <c r="M44" s="55"/>
      <c r="O44" s="55">
        <f t="shared" ca="1" si="2"/>
        <v>2.4342969179617755E-3</v>
      </c>
      <c r="P44" s="55"/>
      <c r="Q44" s="56">
        <f t="shared" si="3"/>
        <v>38390.918700000002</v>
      </c>
      <c r="T44" s="53" t="s">
        <v>156</v>
      </c>
    </row>
    <row r="45" spans="1:20" x14ac:dyDescent="0.2">
      <c r="A45" s="55" t="s">
        <v>157</v>
      </c>
      <c r="B45" s="41" t="s">
        <v>113</v>
      </c>
      <c r="C45" s="40">
        <v>53410.3753</v>
      </c>
      <c r="D45" s="55"/>
      <c r="E45" s="55">
        <f t="shared" si="0"/>
        <v>7.5870644410180937E-3</v>
      </c>
      <c r="F45" s="55">
        <f t="shared" si="1"/>
        <v>0</v>
      </c>
      <c r="G45" s="55">
        <f t="shared" si="6"/>
        <v>2.8999999994994141E-3</v>
      </c>
      <c r="H45" s="55"/>
      <c r="I45" s="55">
        <f>G45</f>
        <v>2.8999999994994141E-3</v>
      </c>
      <c r="J45" s="55"/>
      <c r="K45" s="55"/>
      <c r="L45" s="55"/>
      <c r="M45" s="55"/>
      <c r="O45" s="55">
        <f t="shared" ca="1" si="2"/>
        <v>2.4354829454675459E-3</v>
      </c>
      <c r="P45" s="55"/>
      <c r="Q45" s="56">
        <f t="shared" si="3"/>
        <v>38391.8753</v>
      </c>
      <c r="T45" s="53" t="s">
        <v>156</v>
      </c>
    </row>
    <row r="46" spans="1:20" x14ac:dyDescent="0.2">
      <c r="A46" s="55" t="s">
        <v>157</v>
      </c>
      <c r="B46" s="41" t="s">
        <v>133</v>
      </c>
      <c r="C46" s="40">
        <v>53411.326300000001</v>
      </c>
      <c r="D46" s="55"/>
      <c r="E46" s="55">
        <f t="shared" si="0"/>
        <v>2.4956209557033446</v>
      </c>
      <c r="F46" s="55">
        <f t="shared" si="1"/>
        <v>2.5</v>
      </c>
      <c r="G46" s="55">
        <f t="shared" si="6"/>
        <v>-1.6737999976612628E-3</v>
      </c>
      <c r="H46" s="55"/>
      <c r="I46" s="55">
        <f>G46</f>
        <v>-1.6737999976612628E-3</v>
      </c>
      <c r="J46" s="55"/>
      <c r="K46" s="55"/>
      <c r="L46" s="55"/>
      <c r="M46" s="55"/>
      <c r="O46" s="55">
        <f t="shared" ca="1" si="2"/>
        <v>2.4366689729733164E-3</v>
      </c>
      <c r="P46" s="55"/>
      <c r="Q46" s="56">
        <f t="shared" si="3"/>
        <v>38392.826300000001</v>
      </c>
      <c r="T46" s="53" t="s">
        <v>156</v>
      </c>
    </row>
    <row r="47" spans="1:20" x14ac:dyDescent="0.2">
      <c r="A47" s="44" t="s">
        <v>120</v>
      </c>
      <c r="B47" s="45"/>
      <c r="C47" s="33">
        <v>53516.4427</v>
      </c>
      <c r="D47" s="33">
        <v>1.1999999999999999E-3</v>
      </c>
      <c r="E47" s="55">
        <f t="shared" si="0"/>
        <v>277.5042074196661</v>
      </c>
      <c r="F47" s="55">
        <f t="shared" si="1"/>
        <v>277.5</v>
      </c>
      <c r="G47" s="55">
        <f t="shared" si="6"/>
        <v>1.6082000001915731E-3</v>
      </c>
      <c r="H47" s="55"/>
      <c r="I47" s="55">
        <f>+G47</f>
        <v>1.6082000001915731E-3</v>
      </c>
      <c r="J47" s="55"/>
      <c r="K47" s="55"/>
      <c r="L47" s="55"/>
      <c r="M47" s="55"/>
      <c r="N47" s="55"/>
      <c r="O47" s="55">
        <f t="shared" ca="1" si="2"/>
        <v>2.5671319986080537E-3</v>
      </c>
      <c r="P47" s="55"/>
      <c r="Q47" s="56">
        <f t="shared" si="3"/>
        <v>38497.9427</v>
      </c>
    </row>
    <row r="48" spans="1:20" x14ac:dyDescent="0.2">
      <c r="A48" s="57" t="s">
        <v>122</v>
      </c>
      <c r="B48" s="55"/>
      <c r="C48" s="58">
        <v>53822.8</v>
      </c>
      <c r="D48" s="33">
        <v>2.0000000000000001E-4</v>
      </c>
      <c r="E48" s="55">
        <f t="shared" si="0"/>
        <v>1079.0050962050307</v>
      </c>
      <c r="F48" s="55">
        <f t="shared" si="1"/>
        <v>1079</v>
      </c>
      <c r="G48" s="55">
        <f t="shared" si="6"/>
        <v>1.9479200054774992E-3</v>
      </c>
      <c r="H48" s="55"/>
      <c r="I48" s="55"/>
      <c r="J48" s="55">
        <f t="shared" ref="J48:J55" si="7">+G48</f>
        <v>1.9479200054774992E-3</v>
      </c>
      <c r="K48" s="55"/>
      <c r="L48" s="55"/>
      <c r="M48" s="55"/>
      <c r="N48" s="55"/>
      <c r="O48" s="55">
        <f t="shared" ca="1" si="2"/>
        <v>2.9473724169580256E-3</v>
      </c>
      <c r="P48" s="55"/>
      <c r="Q48" s="56">
        <f t="shared" si="3"/>
        <v>38804.300000000003</v>
      </c>
    </row>
    <row r="49" spans="1:17" x14ac:dyDescent="0.2">
      <c r="A49" s="32" t="s">
        <v>129</v>
      </c>
      <c r="B49" s="38" t="s">
        <v>113</v>
      </c>
      <c r="C49" s="52">
        <v>53937.469400000002</v>
      </c>
      <c r="D49" s="52">
        <v>4.0000000000000002E-4</v>
      </c>
      <c r="E49" s="55">
        <f t="shared" si="0"/>
        <v>1379.006519433668</v>
      </c>
      <c r="F49" s="55">
        <f t="shared" si="1"/>
        <v>1379</v>
      </c>
      <c r="G49" s="55">
        <f t="shared" si="6"/>
        <v>2.4919200004660524E-3</v>
      </c>
      <c r="H49" s="55"/>
      <c r="J49" s="55">
        <f t="shared" si="7"/>
        <v>2.4919200004660524E-3</v>
      </c>
      <c r="K49" s="55"/>
      <c r="L49" s="55"/>
      <c r="M49" s="55"/>
      <c r="N49" s="55"/>
      <c r="O49" s="55">
        <f t="shared" ca="1" si="2"/>
        <v>3.0896957176504668E-3</v>
      </c>
      <c r="P49" s="55"/>
      <c r="Q49" s="56">
        <f t="shared" si="3"/>
        <v>38918.969400000002</v>
      </c>
    </row>
    <row r="50" spans="1:17" x14ac:dyDescent="0.2">
      <c r="A50" s="32" t="s">
        <v>129</v>
      </c>
      <c r="B50" s="38" t="s">
        <v>113</v>
      </c>
      <c r="C50" s="52">
        <v>53965.373899999999</v>
      </c>
      <c r="D50" s="52">
        <v>6.9999999999999999E-4</v>
      </c>
      <c r="E50" s="55">
        <f t="shared" si="0"/>
        <v>1452.0110848581201</v>
      </c>
      <c r="F50" s="55">
        <f t="shared" si="1"/>
        <v>1452</v>
      </c>
      <c r="G50" s="55">
        <f t="shared" si="6"/>
        <v>4.2369599977973849E-3</v>
      </c>
      <c r="H50" s="55"/>
      <c r="J50" s="55">
        <f t="shared" si="7"/>
        <v>4.2369599977973849E-3</v>
      </c>
      <c r="K50" s="55"/>
      <c r="L50" s="55"/>
      <c r="M50" s="55"/>
      <c r="N50" s="55"/>
      <c r="O50" s="55">
        <f t="shared" ca="1" si="2"/>
        <v>3.1243277208189606E-3</v>
      </c>
      <c r="P50" s="55"/>
      <c r="Q50" s="56">
        <f t="shared" si="3"/>
        <v>38946.873899999999</v>
      </c>
    </row>
    <row r="51" spans="1:17" x14ac:dyDescent="0.2">
      <c r="A51" s="33" t="s">
        <v>130</v>
      </c>
      <c r="B51" s="43"/>
      <c r="C51" s="33">
        <v>54218.4067</v>
      </c>
      <c r="D51" s="33">
        <v>2E-3</v>
      </c>
      <c r="E51" s="55">
        <f t="shared" si="0"/>
        <v>2114.0028640383384</v>
      </c>
      <c r="F51" s="55">
        <f t="shared" si="1"/>
        <v>2114</v>
      </c>
      <c r="G51" s="55">
        <f t="shared" si="6"/>
        <v>1.0947199989459477E-3</v>
      </c>
      <c r="H51" s="55"/>
      <c r="J51" s="55">
        <f t="shared" si="7"/>
        <v>1.0947199989459477E-3</v>
      </c>
      <c r="K51" s="55"/>
      <c r="L51" s="55"/>
      <c r="M51" s="55"/>
      <c r="N51" s="55"/>
      <c r="O51" s="55">
        <f t="shared" ca="1" si="2"/>
        <v>3.4383878043469473E-3</v>
      </c>
      <c r="P51" s="55"/>
      <c r="Q51" s="56">
        <f t="shared" si="3"/>
        <v>39199.9067</v>
      </c>
    </row>
    <row r="52" spans="1:17" x14ac:dyDescent="0.2">
      <c r="A52" s="32" t="s">
        <v>142</v>
      </c>
      <c r="B52" s="46" t="s">
        <v>133</v>
      </c>
      <c r="C52" s="32">
        <v>54709.381099999999</v>
      </c>
      <c r="D52" s="32">
        <v>2.9999999999999997E-4</v>
      </c>
      <c r="E52" s="55">
        <f t="shared" si="0"/>
        <v>3398.5043855325421</v>
      </c>
      <c r="F52" s="55">
        <f t="shared" si="1"/>
        <v>3398.5</v>
      </c>
      <c r="G52" s="55">
        <f t="shared" si="6"/>
        <v>1.6762800005380996E-3</v>
      </c>
      <c r="H52" s="55"/>
      <c r="J52" s="55">
        <f t="shared" si="7"/>
        <v>1.6762800005380996E-3</v>
      </c>
      <c r="K52" s="55"/>
      <c r="L52" s="55"/>
      <c r="M52" s="55"/>
      <c r="N52" s="55"/>
      <c r="O52" s="55">
        <f t="shared" ca="1" si="2"/>
        <v>4.047768736811749E-3</v>
      </c>
      <c r="P52" s="55"/>
      <c r="Q52" s="56">
        <f t="shared" si="3"/>
        <v>39690.881099999999</v>
      </c>
    </row>
    <row r="53" spans="1:17" x14ac:dyDescent="0.2">
      <c r="A53" s="32" t="s">
        <v>142</v>
      </c>
      <c r="B53" s="46" t="s">
        <v>113</v>
      </c>
      <c r="C53" s="32">
        <v>54710.339699999997</v>
      </c>
      <c r="D53" s="32">
        <v>4.0000000000000002E-4</v>
      </c>
      <c r="E53" s="55">
        <f t="shared" si="0"/>
        <v>3401.0123027650943</v>
      </c>
      <c r="F53" s="55">
        <f t="shared" si="1"/>
        <v>3401</v>
      </c>
      <c r="G53" s="55">
        <f t="shared" si="6"/>
        <v>4.7024799932842143E-3</v>
      </c>
      <c r="H53" s="55"/>
      <c r="J53" s="55">
        <f t="shared" si="7"/>
        <v>4.7024799932842143E-3</v>
      </c>
      <c r="K53" s="55"/>
      <c r="L53" s="55"/>
      <c r="M53" s="55"/>
      <c r="N53" s="55"/>
      <c r="O53" s="55">
        <f t="shared" ca="1" si="2"/>
        <v>4.0489547643175194E-3</v>
      </c>
      <c r="P53" s="55"/>
      <c r="Q53" s="56">
        <f t="shared" si="3"/>
        <v>39691.839699999997</v>
      </c>
    </row>
    <row r="54" spans="1:17" x14ac:dyDescent="0.2">
      <c r="A54" s="32" t="s">
        <v>143</v>
      </c>
      <c r="B54" s="46" t="s">
        <v>113</v>
      </c>
      <c r="C54" s="32">
        <v>54908.525999999998</v>
      </c>
      <c r="D54" s="32" t="s">
        <v>144</v>
      </c>
      <c r="E54" s="55">
        <f t="shared" si="0"/>
        <v>3919.5130716225108</v>
      </c>
      <c r="F54" s="55">
        <f t="shared" si="1"/>
        <v>3919.5</v>
      </c>
      <c r="G54" s="55">
        <f t="shared" si="6"/>
        <v>4.9963599958573468E-3</v>
      </c>
      <c r="H54" s="55"/>
      <c r="J54" s="55">
        <f t="shared" si="7"/>
        <v>4.9963599958573468E-3</v>
      </c>
      <c r="K54" s="55"/>
      <c r="L54" s="55"/>
      <c r="M54" s="55"/>
      <c r="N54" s="55"/>
      <c r="O54" s="55">
        <f t="shared" ca="1" si="2"/>
        <v>4.2949368690142885E-3</v>
      </c>
      <c r="P54" s="55"/>
      <c r="Q54" s="56">
        <f t="shared" si="3"/>
        <v>39890.025999999998</v>
      </c>
    </row>
    <row r="55" spans="1:17" x14ac:dyDescent="0.2">
      <c r="A55" s="59" t="s">
        <v>136</v>
      </c>
      <c r="B55" s="55"/>
      <c r="C55" s="33">
        <v>54916.934800000003</v>
      </c>
      <c r="D55" s="33">
        <v>1E-4</v>
      </c>
      <c r="E55" s="55">
        <f t="shared" si="0"/>
        <v>3941.5124190303318</v>
      </c>
      <c r="F55" s="55">
        <f t="shared" si="1"/>
        <v>3941.5</v>
      </c>
      <c r="G55" s="55">
        <f t="shared" si="6"/>
        <v>4.7469199998886324E-3</v>
      </c>
      <c r="H55" s="55"/>
      <c r="I55" s="55"/>
      <c r="J55" s="55">
        <f t="shared" si="7"/>
        <v>4.7469199998886324E-3</v>
      </c>
      <c r="K55" s="55"/>
      <c r="L55" s="55"/>
      <c r="M55" s="55"/>
      <c r="N55" s="55"/>
      <c r="O55" s="55">
        <f t="shared" ca="1" si="2"/>
        <v>4.3053739110650675E-3</v>
      </c>
      <c r="P55" s="55"/>
      <c r="Q55" s="56">
        <f t="shared" si="3"/>
        <v>39898.434800000003</v>
      </c>
    </row>
    <row r="56" spans="1:17" x14ac:dyDescent="0.2">
      <c r="A56" s="32" t="s">
        <v>143</v>
      </c>
      <c r="B56" s="46" t="s">
        <v>113</v>
      </c>
      <c r="C56" s="32">
        <v>54932.413500000002</v>
      </c>
      <c r="D56" s="32" t="s">
        <v>145</v>
      </c>
      <c r="E56" s="55">
        <f t="shared" si="0"/>
        <v>3982.0082446797992</v>
      </c>
      <c r="F56" s="55">
        <f t="shared" si="1"/>
        <v>3982</v>
      </c>
      <c r="G56" s="55">
        <f t="shared" si="6"/>
        <v>3.1513600042671897E-3</v>
      </c>
      <c r="H56" s="55"/>
      <c r="I56" s="55"/>
      <c r="J56" s="55">
        <f t="shared" ref="J56:J67" si="8">+G56</f>
        <v>3.1513600042671897E-3</v>
      </c>
      <c r="K56" s="55"/>
      <c r="L56" s="55"/>
      <c r="M56" s="55"/>
      <c r="N56" s="55"/>
      <c r="O56" s="55">
        <f t="shared" ca="1" si="2"/>
        <v>4.3245875566585469E-3</v>
      </c>
      <c r="P56" s="55"/>
      <c r="Q56" s="56">
        <f t="shared" si="3"/>
        <v>39913.913500000002</v>
      </c>
    </row>
    <row r="57" spans="1:17" x14ac:dyDescent="0.2">
      <c r="A57" s="32" t="s">
        <v>143</v>
      </c>
      <c r="B57" s="46" t="s">
        <v>113</v>
      </c>
      <c r="C57" s="32">
        <v>54932.609499999999</v>
      </c>
      <c r="D57" s="32" t="s">
        <v>146</v>
      </c>
      <c r="E57" s="55">
        <f t="shared" si="0"/>
        <v>3982.521025586926</v>
      </c>
      <c r="F57" s="55">
        <f t="shared" si="1"/>
        <v>3982.5</v>
      </c>
      <c r="G57" s="55">
        <f t="shared" si="6"/>
        <v>8.0365999965579249E-3</v>
      </c>
      <c r="H57" s="55"/>
      <c r="I57" s="55"/>
      <c r="J57" s="55">
        <f t="shared" si="8"/>
        <v>8.0365999965579249E-3</v>
      </c>
      <c r="K57" s="55"/>
      <c r="L57" s="55"/>
      <c r="M57" s="55"/>
      <c r="N57" s="55"/>
      <c r="O57" s="55">
        <f t="shared" ca="1" si="2"/>
        <v>4.3248247621597014E-3</v>
      </c>
      <c r="P57" s="55"/>
      <c r="Q57" s="56">
        <f t="shared" si="3"/>
        <v>39914.109499999999</v>
      </c>
    </row>
    <row r="58" spans="1:17" x14ac:dyDescent="0.2">
      <c r="A58" s="32" t="s">
        <v>142</v>
      </c>
      <c r="B58" s="46" t="s">
        <v>113</v>
      </c>
      <c r="C58" s="32">
        <v>54977.518100000001</v>
      </c>
      <c r="D58" s="32">
        <v>2.0000000000000001E-4</v>
      </c>
      <c r="E58" s="55">
        <f t="shared" si="0"/>
        <v>4100.0122125575253</v>
      </c>
      <c r="F58" s="55">
        <f t="shared" si="1"/>
        <v>4100</v>
      </c>
      <c r="G58" s="55">
        <f t="shared" si="6"/>
        <v>4.6680000014021061E-3</v>
      </c>
      <c r="H58" s="55"/>
      <c r="I58" s="55"/>
      <c r="J58" s="55">
        <f t="shared" si="8"/>
        <v>4.6680000014021061E-3</v>
      </c>
      <c r="K58" s="55"/>
      <c r="L58" s="55"/>
      <c r="M58" s="55"/>
      <c r="N58" s="55"/>
      <c r="O58" s="55">
        <f t="shared" ca="1" si="2"/>
        <v>4.3805680549309067E-3</v>
      </c>
      <c r="P58" s="55"/>
      <c r="Q58" s="56">
        <f t="shared" si="3"/>
        <v>39959.018100000001</v>
      </c>
    </row>
    <row r="59" spans="1:17" x14ac:dyDescent="0.2">
      <c r="A59" s="32" t="s">
        <v>135</v>
      </c>
      <c r="B59" s="46" t="s">
        <v>133</v>
      </c>
      <c r="C59" s="32">
        <v>55283.878100000002</v>
      </c>
      <c r="D59" s="32">
        <v>4.0000000000000002E-4</v>
      </c>
      <c r="E59" s="55">
        <f t="shared" si="0"/>
        <v>4901.5201651615016</v>
      </c>
      <c r="F59" s="55">
        <f t="shared" si="1"/>
        <v>4901.5</v>
      </c>
      <c r="G59" s="55">
        <f t="shared" si="6"/>
        <v>7.7077200039639138E-3</v>
      </c>
      <c r="H59" s="55"/>
      <c r="I59" s="55"/>
      <c r="J59" s="55">
        <f t="shared" si="8"/>
        <v>7.7077200039639138E-3</v>
      </c>
      <c r="K59" s="55"/>
      <c r="L59" s="55"/>
      <c r="M59" s="55"/>
      <c r="N59" s="55"/>
      <c r="O59" s="55">
        <f t="shared" ca="1" si="2"/>
        <v>4.760808473280879E-3</v>
      </c>
      <c r="P59" s="55"/>
      <c r="Q59" s="56">
        <f t="shared" si="3"/>
        <v>40265.378100000002</v>
      </c>
    </row>
    <row r="60" spans="1:17" x14ac:dyDescent="0.2">
      <c r="A60" s="45" t="s">
        <v>140</v>
      </c>
      <c r="B60" s="43" t="s">
        <v>113</v>
      </c>
      <c r="C60" s="60">
        <v>55307.383500000004</v>
      </c>
      <c r="D60" s="60">
        <v>4.0000000000000002E-4</v>
      </c>
      <c r="E60" s="55">
        <f t="shared" si="0"/>
        <v>4963.015677072779</v>
      </c>
      <c r="F60" s="55">
        <f t="shared" si="1"/>
        <v>4963</v>
      </c>
      <c r="G60" s="55">
        <f t="shared" si="6"/>
        <v>5.9922400032519363E-3</v>
      </c>
      <c r="H60" s="55"/>
      <c r="I60" s="55"/>
      <c r="J60" s="55">
        <f t="shared" si="8"/>
        <v>5.9922400032519363E-3</v>
      </c>
      <c r="K60" s="55"/>
      <c r="L60" s="55"/>
      <c r="M60" s="55"/>
      <c r="N60" s="55"/>
      <c r="O60" s="55">
        <f t="shared" ca="1" si="2"/>
        <v>4.7899847499228293E-3</v>
      </c>
      <c r="P60" s="55"/>
      <c r="Q60" s="56">
        <f t="shared" si="3"/>
        <v>40288.883500000004</v>
      </c>
    </row>
    <row r="61" spans="1:17" x14ac:dyDescent="0.2">
      <c r="A61" s="32" t="s">
        <v>147</v>
      </c>
      <c r="B61" s="46" t="s">
        <v>113</v>
      </c>
      <c r="C61" s="32">
        <v>55341.400399999999</v>
      </c>
      <c r="D61" s="32" t="s">
        <v>148</v>
      </c>
      <c r="E61" s="55">
        <f t="shared" si="0"/>
        <v>5052.0116813583591</v>
      </c>
      <c r="F61" s="55">
        <f t="shared" si="1"/>
        <v>5052</v>
      </c>
      <c r="G61" s="55">
        <f t="shared" si="6"/>
        <v>4.4649600022239611E-3</v>
      </c>
      <c r="H61" s="55"/>
      <c r="I61" s="55"/>
      <c r="J61" s="55">
        <f t="shared" si="8"/>
        <v>4.4649600022239611E-3</v>
      </c>
      <c r="K61" s="55"/>
      <c r="L61" s="55"/>
      <c r="M61" s="55"/>
      <c r="N61" s="55"/>
      <c r="O61" s="55">
        <f t="shared" ca="1" si="2"/>
        <v>4.832207329128254E-3</v>
      </c>
      <c r="P61" s="55"/>
      <c r="Q61" s="56">
        <f t="shared" si="3"/>
        <v>40322.900399999999</v>
      </c>
    </row>
    <row r="62" spans="1:17" x14ac:dyDescent="0.2">
      <c r="A62" s="32" t="s">
        <v>147</v>
      </c>
      <c r="B62" s="46" t="s">
        <v>113</v>
      </c>
      <c r="C62" s="32">
        <v>55352.486700000001</v>
      </c>
      <c r="D62" s="32" t="s">
        <v>149</v>
      </c>
      <c r="E62" s="55">
        <f t="shared" si="0"/>
        <v>5081.0159822297373</v>
      </c>
      <c r="F62" s="55">
        <f t="shared" si="1"/>
        <v>5081</v>
      </c>
      <c r="G62" s="55">
        <f t="shared" si="6"/>
        <v>6.1088799993740395E-3</v>
      </c>
      <c r="H62" s="55"/>
      <c r="I62" s="55"/>
      <c r="J62" s="55">
        <f t="shared" si="8"/>
        <v>6.1088799993740395E-3</v>
      </c>
      <c r="K62" s="55"/>
      <c r="L62" s="55"/>
      <c r="M62" s="55"/>
      <c r="N62" s="55"/>
      <c r="O62" s="55">
        <f t="shared" ca="1" si="2"/>
        <v>4.845965248195189E-3</v>
      </c>
      <c r="P62" s="55"/>
      <c r="Q62" s="56">
        <f t="shared" si="3"/>
        <v>40333.986700000001</v>
      </c>
    </row>
    <row r="63" spans="1:17" x14ac:dyDescent="0.2">
      <c r="A63" s="45" t="s">
        <v>140</v>
      </c>
      <c r="B63" s="43" t="s">
        <v>133</v>
      </c>
      <c r="C63" s="60">
        <v>55392.430999999997</v>
      </c>
      <c r="D63" s="60">
        <v>5.0000000000000001E-4</v>
      </c>
      <c r="E63" s="55">
        <f t="shared" si="0"/>
        <v>5185.5194229896133</v>
      </c>
      <c r="F63" s="55">
        <f t="shared" si="1"/>
        <v>5185.5</v>
      </c>
      <c r="G63" s="55">
        <f t="shared" si="6"/>
        <v>7.4240399990230799E-3</v>
      </c>
      <c r="H63" s="55"/>
      <c r="I63" s="55"/>
      <c r="J63" s="55">
        <f t="shared" si="8"/>
        <v>7.4240399990230799E-3</v>
      </c>
      <c r="K63" s="55"/>
      <c r="L63" s="55"/>
      <c r="M63" s="55"/>
      <c r="N63" s="55"/>
      <c r="O63" s="55">
        <f t="shared" ca="1" si="2"/>
        <v>4.8955411979363893E-3</v>
      </c>
      <c r="P63" s="55"/>
      <c r="Q63" s="56">
        <f t="shared" si="3"/>
        <v>40373.930999999997</v>
      </c>
    </row>
    <row r="64" spans="1:17" x14ac:dyDescent="0.2">
      <c r="A64" s="32" t="s">
        <v>151</v>
      </c>
      <c r="B64" s="46" t="s">
        <v>113</v>
      </c>
      <c r="C64" s="32">
        <v>55669.546600000001</v>
      </c>
      <c r="D64" s="32" t="s">
        <v>152</v>
      </c>
      <c r="E64" s="55">
        <f t="shared" si="0"/>
        <v>5910.5173247738721</v>
      </c>
      <c r="F64" s="55">
        <f t="shared" si="1"/>
        <v>5910.5</v>
      </c>
      <c r="G64" s="55">
        <f t="shared" si="6"/>
        <v>6.622040004003793E-3</v>
      </c>
      <c r="H64" s="55"/>
      <c r="I64" s="55"/>
      <c r="J64" s="55">
        <f t="shared" si="8"/>
        <v>6.622040004003793E-3</v>
      </c>
      <c r="K64" s="55"/>
      <c r="L64" s="55"/>
      <c r="M64" s="55"/>
      <c r="N64" s="55"/>
      <c r="O64" s="55">
        <f t="shared" ca="1" si="2"/>
        <v>5.2394891746097884E-3</v>
      </c>
      <c r="P64" s="55"/>
      <c r="Q64" s="56">
        <f t="shared" si="3"/>
        <v>40651.046600000001</v>
      </c>
    </row>
    <row r="65" spans="1:20" x14ac:dyDescent="0.2">
      <c r="A65" s="32" t="s">
        <v>150</v>
      </c>
      <c r="B65" s="46" t="s">
        <v>133</v>
      </c>
      <c r="C65" s="32">
        <v>55698.786099999998</v>
      </c>
      <c r="D65" s="32">
        <v>6.9999999999999999E-4</v>
      </c>
      <c r="E65" s="55">
        <f t="shared" si="0"/>
        <v>5987.0145560709107</v>
      </c>
      <c r="F65" s="55">
        <f t="shared" si="1"/>
        <v>5987</v>
      </c>
      <c r="G65" s="55">
        <f t="shared" si="6"/>
        <v>5.5637599944020621E-3</v>
      </c>
      <c r="H65" s="55"/>
      <c r="I65" s="55"/>
      <c r="J65" s="55">
        <f t="shared" si="8"/>
        <v>5.5637599944020621E-3</v>
      </c>
      <c r="K65" s="55"/>
      <c r="L65" s="55"/>
      <c r="M65" s="55"/>
      <c r="N65" s="55"/>
      <c r="O65" s="55">
        <f t="shared" ca="1" si="2"/>
        <v>5.2757816162863616E-3</v>
      </c>
      <c r="P65" s="55"/>
      <c r="Q65" s="56">
        <f t="shared" si="3"/>
        <v>40680.286099999998</v>
      </c>
    </row>
    <row r="66" spans="1:20" x14ac:dyDescent="0.2">
      <c r="A66" s="32" t="s">
        <v>151</v>
      </c>
      <c r="B66" s="46" t="s">
        <v>113</v>
      </c>
      <c r="C66" s="32">
        <v>55749.432399999998</v>
      </c>
      <c r="D66" s="32" t="s">
        <v>153</v>
      </c>
      <c r="E66" s="55">
        <f t="shared" si="0"/>
        <v>6119.5168808521066</v>
      </c>
      <c r="F66" s="55">
        <f t="shared" si="1"/>
        <v>6119.5</v>
      </c>
      <c r="G66" s="55">
        <f t="shared" si="6"/>
        <v>6.4523599940002896E-3</v>
      </c>
      <c r="H66" s="55"/>
      <c r="I66" s="55"/>
      <c r="J66" s="55">
        <f t="shared" si="8"/>
        <v>6.4523599940002896E-3</v>
      </c>
      <c r="K66" s="55"/>
      <c r="L66" s="55"/>
      <c r="M66" s="55"/>
      <c r="N66" s="55"/>
      <c r="O66" s="55">
        <f t="shared" ca="1" si="2"/>
        <v>5.3386410740921897E-3</v>
      </c>
      <c r="P66" s="55"/>
      <c r="Q66" s="56">
        <f t="shared" si="3"/>
        <v>40730.932399999998</v>
      </c>
    </row>
    <row r="67" spans="1:20" x14ac:dyDescent="0.2">
      <c r="A67" s="59" t="s">
        <v>163</v>
      </c>
      <c r="B67" s="55"/>
      <c r="C67" s="33">
        <v>55984.886217107283</v>
      </c>
      <c r="D67" s="33">
        <v>3.0000000000000001E-3</v>
      </c>
      <c r="E67" s="55">
        <f t="shared" si="0"/>
        <v>6735.5180131228044</v>
      </c>
      <c r="F67" s="55">
        <f t="shared" si="1"/>
        <v>6735.5</v>
      </c>
      <c r="G67" s="55">
        <f t="shared" si="6"/>
        <v>6.8851472824462689E-3</v>
      </c>
      <c r="H67" s="55"/>
      <c r="I67" s="55"/>
      <c r="J67" s="55">
        <f t="shared" si="8"/>
        <v>6.8851472824462689E-3</v>
      </c>
      <c r="K67" s="55"/>
      <c r="L67" s="55"/>
      <c r="M67" s="55"/>
      <c r="N67" s="55"/>
      <c r="O67" s="55">
        <f t="shared" ca="1" si="2"/>
        <v>5.6308782515140021E-3</v>
      </c>
      <c r="P67" s="55"/>
      <c r="Q67" s="56">
        <f t="shared" si="3"/>
        <v>40966.386217107283</v>
      </c>
      <c r="R67" s="47"/>
      <c r="T67" s="47" t="s">
        <v>141</v>
      </c>
    </row>
    <row r="68" spans="1:20" x14ac:dyDescent="0.2">
      <c r="A68" s="70" t="s">
        <v>204</v>
      </c>
      <c r="B68" s="11" t="s">
        <v>113</v>
      </c>
      <c r="C68">
        <v>52053.455999999998</v>
      </c>
      <c r="D68" s="68" t="s">
        <v>300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6"/>
    </row>
    <row r="69" spans="1:20" x14ac:dyDescent="0.2">
      <c r="A69" s="71" t="s">
        <v>288</v>
      </c>
      <c r="B69" s="11" t="s">
        <v>133</v>
      </c>
      <c r="C69">
        <v>55984.885999999999</v>
      </c>
      <c r="D69" s="68" t="s">
        <v>301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6"/>
    </row>
    <row r="70" spans="1:20" x14ac:dyDescent="0.2">
      <c r="A70" s="71" t="s">
        <v>244</v>
      </c>
      <c r="B70" s="11" t="s">
        <v>113</v>
      </c>
      <c r="C70">
        <v>54599.491900000001</v>
      </c>
      <c r="D70" s="68" t="s">
        <v>301</v>
      </c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6"/>
    </row>
    <row r="71" spans="1:20" x14ac:dyDescent="0.2">
      <c r="A71" s="71" t="s">
        <v>274</v>
      </c>
      <c r="B71" s="11" t="s">
        <v>113</v>
      </c>
      <c r="C71">
        <v>55657.505100000002</v>
      </c>
      <c r="D71" s="68" t="s">
        <v>301</v>
      </c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6"/>
    </row>
    <row r="72" spans="1:20" x14ac:dyDescent="0.2">
      <c r="A72" s="71" t="s">
        <v>281</v>
      </c>
      <c r="B72" s="11" t="s">
        <v>133</v>
      </c>
      <c r="C72">
        <v>55673.385900000001</v>
      </c>
      <c r="D72" s="68" t="s">
        <v>301</v>
      </c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6"/>
    </row>
    <row r="73" spans="1:20" x14ac:dyDescent="0.2">
      <c r="A73" s="71" t="s">
        <v>274</v>
      </c>
      <c r="B73" s="11" t="s">
        <v>133</v>
      </c>
      <c r="C73">
        <v>56132.427199999998</v>
      </c>
      <c r="D73" s="68" t="s">
        <v>301</v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6"/>
    </row>
    <row r="74" spans="1:20" x14ac:dyDescent="0.2">
      <c r="A74" s="71" t="s">
        <v>274</v>
      </c>
      <c r="B74" s="11" t="s">
        <v>133</v>
      </c>
      <c r="C74">
        <v>56150.3923</v>
      </c>
      <c r="D74" s="68" t="s">
        <v>301</v>
      </c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6"/>
    </row>
    <row r="75" spans="1:20" x14ac:dyDescent="0.2">
      <c r="A75" s="32"/>
      <c r="B75" s="41"/>
      <c r="C75" s="33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6"/>
    </row>
    <row r="76" spans="1:20" x14ac:dyDescent="0.2">
      <c r="A76" s="32"/>
      <c r="B76" s="41"/>
      <c r="C76" s="33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6"/>
      <c r="T76" s="54"/>
    </row>
    <row r="77" spans="1:20" x14ac:dyDescent="0.2">
      <c r="A77" s="55"/>
      <c r="B77" s="41"/>
      <c r="C77" s="33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6"/>
      <c r="T77" s="54"/>
    </row>
    <row r="78" spans="1:20" x14ac:dyDescent="0.2">
      <c r="A78" s="55"/>
      <c r="B78" s="41"/>
      <c r="C78" s="33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6"/>
      <c r="T78" s="54"/>
    </row>
    <row r="79" spans="1:20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</row>
    <row r="80" spans="1:20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</row>
    <row r="81" spans="1:17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</row>
    <row r="82" spans="1:17" x14ac:dyDescent="0.2">
      <c r="A82" s="55"/>
      <c r="B82" s="55"/>
      <c r="C82" s="32"/>
      <c r="D82" s="32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</row>
    <row r="83" spans="1:17" x14ac:dyDescent="0.2">
      <c r="A83" s="55"/>
      <c r="B83" s="55"/>
      <c r="C83" s="33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</row>
    <row r="86" spans="1:17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</row>
    <row r="87" spans="1:17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</row>
    <row r="88" spans="1:17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</row>
    <row r="89" spans="1:17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</row>
    <row r="90" spans="1:17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</row>
    <row r="91" spans="1:17" x14ac:dyDescent="0.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</row>
    <row r="92" spans="1:17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</row>
    <row r="93" spans="1:17" x14ac:dyDescent="0.2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</row>
    <row r="94" spans="1:17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</row>
    <row r="95" spans="1:17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</row>
    <row r="96" spans="1:17" x14ac:dyDescent="0.2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</row>
    <row r="97" spans="1:17" x14ac:dyDescent="0.2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</row>
    <row r="98" spans="1:17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</row>
    <row r="99" spans="1:17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</row>
    <row r="100" spans="1:17" x14ac:dyDescent="0.2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</row>
    <row r="101" spans="1:17" x14ac:dyDescent="0.2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</row>
  </sheetData>
  <sheetProtection sheet="1" objects="1" scenarios="1"/>
  <phoneticPr fontId="7" type="noConversion"/>
  <hyperlinks>
    <hyperlink ref="A70" r:id="rId1" display="http://www.bav-astro.de/sfs/BAVM_link.php?BAVMnr=203"/>
    <hyperlink ref="A71" r:id="rId2" display="http://www.konkoly.hu/cgi-bin/IBVS?6044"/>
    <hyperlink ref="A72" r:id="rId3" display="http://www.bav-astro.de/sfs/BAVM_link.php?BAVMnr=225"/>
    <hyperlink ref="A69" r:id="rId4" display="http://www.konkoly.hu/cgi-bin/IBVS?6050"/>
    <hyperlink ref="A73" r:id="rId5" display="http://www.konkoly.hu/cgi-bin/IBVS?6044"/>
    <hyperlink ref="A74" r:id="rId6" display="http://www.konkoly.hu/cgi-bin/IBVS?6044"/>
  </hyperlinks>
  <pageMargins left="0.75" right="0.75" top="1" bottom="1" header="0.5" footer="0.5"/>
  <pageSetup orientation="portrait" horizontalDpi="300" verticalDpi="300" r:id="rId7"/>
  <headerFooter alignWithMargins="0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D54" sqref="A54:D60"/>
    </sheetView>
  </sheetViews>
  <sheetFormatPr defaultRowHeight="12.75" x14ac:dyDescent="0.2"/>
  <cols>
    <col min="1" max="1" width="11.85546875" customWidth="1"/>
    <col min="2" max="2" width="6.42578125" customWidth="1"/>
    <col min="3" max="3" width="13.140625" customWidth="1"/>
    <col min="5" max="5" width="12.140625" customWidth="1"/>
    <col min="6" max="8" width="22.85546875" customWidth="1"/>
    <col min="9" max="9" width="9.85546875" customWidth="1"/>
    <col min="10" max="13" width="22.85546875" customWidth="1"/>
  </cols>
  <sheetData>
    <row r="1" spans="1:12" ht="15.75" x14ac:dyDescent="0.25">
      <c r="A1" s="65" t="s">
        <v>167</v>
      </c>
    </row>
    <row r="3" spans="1:12" x14ac:dyDescent="0.2">
      <c r="A3" s="66" t="s">
        <v>168</v>
      </c>
    </row>
    <row r="11" spans="1:12" x14ac:dyDescent="0.2">
      <c r="A11" s="71" t="s">
        <v>173</v>
      </c>
      <c r="B11" s="11" t="s">
        <v>113</v>
      </c>
      <c r="C11">
        <v>50539.445500000002</v>
      </c>
      <c r="D11" s="68" t="s">
        <v>300</v>
      </c>
      <c r="E11">
        <f>VLOOKUP(C11,Active!C$21:E$70,3,FALSE)</f>
        <v>836.98857772543317</v>
      </c>
      <c r="F11" s="68" t="s">
        <v>169</v>
      </c>
      <c r="G11" s="67">
        <v>-5130</v>
      </c>
      <c r="H11" s="67" t="s">
        <v>170</v>
      </c>
      <c r="I11" s="67"/>
      <c r="K11" s="68" t="s">
        <v>171</v>
      </c>
      <c r="L11" s="69" t="s">
        <v>172</v>
      </c>
    </row>
    <row r="12" spans="1:12" x14ac:dyDescent="0.2">
      <c r="A12" s="71" t="s">
        <v>176</v>
      </c>
      <c r="B12" s="11" t="s">
        <v>133</v>
      </c>
      <c r="C12">
        <v>50571.371599999999</v>
      </c>
      <c r="D12" s="68" t="s">
        <v>300</v>
      </c>
      <c r="E12">
        <f>VLOOKUP(C12,Active!C$21:E$70,3,FALSE)</f>
        <v>920.51458121727978</v>
      </c>
      <c r="F12" s="68" t="s">
        <v>174</v>
      </c>
      <c r="G12" s="67">
        <v>-5046.5</v>
      </c>
      <c r="H12" s="67" t="s">
        <v>175</v>
      </c>
      <c r="I12" s="67"/>
      <c r="K12" s="68" t="s">
        <v>171</v>
      </c>
      <c r="L12" s="69" t="s">
        <v>172</v>
      </c>
    </row>
    <row r="13" spans="1:12" x14ac:dyDescent="0.2">
      <c r="A13" s="71" t="s">
        <v>176</v>
      </c>
      <c r="B13" s="11" t="s">
        <v>133</v>
      </c>
      <c r="C13">
        <v>50851.538200000003</v>
      </c>
      <c r="D13" s="68" t="s">
        <v>300</v>
      </c>
      <c r="E13">
        <f>VLOOKUP(C13,Active!C$21:E$70,3,FALSE)</f>
        <v>1653.4946949769108</v>
      </c>
      <c r="F13" s="68" t="s">
        <v>177</v>
      </c>
      <c r="G13" s="67">
        <v>-4313.5</v>
      </c>
      <c r="H13" s="67" t="s">
        <v>178</v>
      </c>
      <c r="I13" s="67"/>
      <c r="K13" s="68" t="s">
        <v>171</v>
      </c>
      <c r="L13" s="69" t="s">
        <v>172</v>
      </c>
    </row>
    <row r="14" spans="1:12" x14ac:dyDescent="0.2">
      <c r="A14" s="71" t="s">
        <v>176</v>
      </c>
      <c r="B14" s="11" t="s">
        <v>133</v>
      </c>
      <c r="C14">
        <v>50859.563699999999</v>
      </c>
      <c r="D14" s="68" t="s">
        <v>300</v>
      </c>
      <c r="E14">
        <f>VLOOKUP(C14,Active!C$21:E$70,3,FALSE)</f>
        <v>1674.4912445405453</v>
      </c>
      <c r="F14" s="68" t="s">
        <v>179</v>
      </c>
      <c r="G14" s="67">
        <v>-4292.5</v>
      </c>
      <c r="H14" s="67" t="s">
        <v>180</v>
      </c>
      <c r="I14" s="67"/>
      <c r="K14" s="68" t="s">
        <v>171</v>
      </c>
      <c r="L14" s="69" t="s">
        <v>172</v>
      </c>
    </row>
    <row r="15" spans="1:12" x14ac:dyDescent="0.2">
      <c r="A15" s="71" t="s">
        <v>176</v>
      </c>
      <c r="B15" s="11" t="s">
        <v>133</v>
      </c>
      <c r="C15">
        <v>50885.554600000003</v>
      </c>
      <c r="D15" s="68" t="s">
        <v>300</v>
      </c>
      <c r="E15">
        <f>VLOOKUP(C15,Active!C$21:E$70,3,FALSE)</f>
        <v>1742.489402917447</v>
      </c>
      <c r="F15" s="68" t="s">
        <v>181</v>
      </c>
      <c r="G15" s="67">
        <v>-4224.5</v>
      </c>
      <c r="H15" s="67" t="s">
        <v>182</v>
      </c>
      <c r="I15" s="67"/>
      <c r="K15" s="68" t="s">
        <v>171</v>
      </c>
      <c r="L15" s="69" t="s">
        <v>172</v>
      </c>
    </row>
    <row r="16" spans="1:12" x14ac:dyDescent="0.2">
      <c r="A16" s="71" t="s">
        <v>176</v>
      </c>
      <c r="B16" s="11" t="s">
        <v>113</v>
      </c>
      <c r="C16">
        <v>50896.447899999999</v>
      </c>
      <c r="D16" s="68" t="s">
        <v>300</v>
      </c>
      <c r="E16">
        <f>VLOOKUP(C16,Active!C$21:E$70,3,FALSE)</f>
        <v>1770.9887753380526</v>
      </c>
      <c r="F16" s="68" t="s">
        <v>183</v>
      </c>
      <c r="G16" s="67">
        <v>-4196</v>
      </c>
      <c r="H16" s="67" t="s">
        <v>184</v>
      </c>
      <c r="I16" s="67"/>
      <c r="K16" s="68" t="s">
        <v>171</v>
      </c>
      <c r="L16" s="69" t="s">
        <v>172</v>
      </c>
    </row>
    <row r="17" spans="1:12" x14ac:dyDescent="0.2">
      <c r="A17" s="71" t="s">
        <v>187</v>
      </c>
      <c r="B17" s="11" t="s">
        <v>133</v>
      </c>
      <c r="C17">
        <v>51253.641600000003</v>
      </c>
      <c r="D17" s="68" t="s">
        <v>300</v>
      </c>
      <c r="E17">
        <f>VLOOKUP(C17,Active!C$21:E$70,3,FALSE)</f>
        <v>2705.4894576471579</v>
      </c>
      <c r="F17" s="68" t="s">
        <v>185</v>
      </c>
      <c r="G17" s="67">
        <v>-3261.5</v>
      </c>
      <c r="H17" s="67" t="s">
        <v>186</v>
      </c>
      <c r="I17" s="67"/>
      <c r="K17" s="68" t="s">
        <v>171</v>
      </c>
      <c r="L17" s="69" t="s">
        <v>172</v>
      </c>
    </row>
    <row r="18" spans="1:12" x14ac:dyDescent="0.2">
      <c r="A18" s="71" t="s">
        <v>187</v>
      </c>
      <c r="B18" s="11" t="s">
        <v>133</v>
      </c>
      <c r="C18">
        <v>51270.4594</v>
      </c>
      <c r="D18" s="68" t="s">
        <v>300</v>
      </c>
      <c r="E18">
        <f>VLOOKUP(C18,Active!C$21:E$70,3,FALSE)</f>
        <v>2749.4886815274649</v>
      </c>
      <c r="F18" s="68" t="s">
        <v>188</v>
      </c>
      <c r="G18" s="67">
        <v>-3217.5</v>
      </c>
      <c r="H18" s="67" t="s">
        <v>189</v>
      </c>
      <c r="I18" s="67"/>
      <c r="K18" s="68" t="s">
        <v>171</v>
      </c>
      <c r="L18" s="69" t="s">
        <v>172</v>
      </c>
    </row>
    <row r="19" spans="1:12" x14ac:dyDescent="0.2">
      <c r="A19" s="71" t="s">
        <v>187</v>
      </c>
      <c r="B19" s="11" t="s">
        <v>133</v>
      </c>
      <c r="C19">
        <v>51301.419399999999</v>
      </c>
      <c r="D19" s="68" t="s">
        <v>300</v>
      </c>
      <c r="E19">
        <f>VLOOKUP(C19,Active!C$21:E$70,3,FALSE)</f>
        <v>2830.4871457341092</v>
      </c>
      <c r="F19" s="68" t="s">
        <v>190</v>
      </c>
      <c r="G19" s="67">
        <v>-3136.5</v>
      </c>
      <c r="H19" s="67" t="s">
        <v>191</v>
      </c>
      <c r="I19" s="67"/>
      <c r="K19" s="68" t="s">
        <v>171</v>
      </c>
      <c r="L19" s="69" t="s">
        <v>172</v>
      </c>
    </row>
    <row r="20" spans="1:12" x14ac:dyDescent="0.2">
      <c r="A20" s="71" t="s">
        <v>195</v>
      </c>
      <c r="B20" s="11" t="s">
        <v>133</v>
      </c>
      <c r="C20">
        <v>51306.771200000003</v>
      </c>
      <c r="D20" s="68" t="s">
        <v>300</v>
      </c>
      <c r="E20">
        <f>VLOOKUP(C20,Active!C$21:E$70,3,FALSE)</f>
        <v>2844.4886825797635</v>
      </c>
      <c r="F20" s="68" t="s">
        <v>192</v>
      </c>
      <c r="G20" s="67">
        <v>-3122.5</v>
      </c>
      <c r="H20" s="67" t="s">
        <v>189</v>
      </c>
      <c r="I20" s="67"/>
      <c r="K20" s="68" t="s">
        <v>193</v>
      </c>
      <c r="L20" s="69" t="s">
        <v>194</v>
      </c>
    </row>
    <row r="21" spans="1:12" x14ac:dyDescent="0.2">
      <c r="A21" s="71" t="s">
        <v>195</v>
      </c>
      <c r="B21" s="11" t="s">
        <v>113</v>
      </c>
      <c r="C21">
        <v>51308.875899999999</v>
      </c>
      <c r="D21" s="68" t="s">
        <v>300</v>
      </c>
      <c r="E21">
        <f>VLOOKUP(C21,Active!C$21:E$70,3,FALSE)</f>
        <v>2849.9950607327164</v>
      </c>
      <c r="F21" s="68" t="s">
        <v>196</v>
      </c>
      <c r="G21" s="67">
        <v>-3117</v>
      </c>
      <c r="H21" s="67" t="s">
        <v>197</v>
      </c>
      <c r="I21" s="67"/>
      <c r="K21" s="68" t="s">
        <v>193</v>
      </c>
      <c r="L21" s="69" t="s">
        <v>194</v>
      </c>
    </row>
    <row r="22" spans="1:12" x14ac:dyDescent="0.2">
      <c r="A22" s="71" t="s">
        <v>201</v>
      </c>
      <c r="B22" s="11" t="s">
        <v>133</v>
      </c>
      <c r="C22">
        <v>52049.4447</v>
      </c>
      <c r="D22" s="68" t="s">
        <v>300</v>
      </c>
      <c r="E22">
        <f>VLOOKUP(C22,Active!C$21:E$70,3,FALSE)</f>
        <v>4787.4929754407012</v>
      </c>
      <c r="F22" s="68" t="s">
        <v>198</v>
      </c>
      <c r="G22" s="67">
        <v>-1179.5</v>
      </c>
      <c r="H22" s="67" t="s">
        <v>170</v>
      </c>
      <c r="I22" s="67"/>
      <c r="K22" s="68" t="s">
        <v>199</v>
      </c>
      <c r="L22" s="69" t="s">
        <v>200</v>
      </c>
    </row>
    <row r="23" spans="1:12" x14ac:dyDescent="0.2">
      <c r="A23" s="71" t="s">
        <v>201</v>
      </c>
      <c r="B23" s="11" t="s">
        <v>133</v>
      </c>
      <c r="C23">
        <v>52119.392999999996</v>
      </c>
      <c r="D23" s="68" t="s">
        <v>300</v>
      </c>
      <c r="E23">
        <f>VLOOKUP(C23,Active!C$21:E$70,3,FALSE)</f>
        <v>4970.4937788601292</v>
      </c>
      <c r="F23" s="68" t="s">
        <v>205</v>
      </c>
      <c r="G23" s="67">
        <v>-996.5</v>
      </c>
      <c r="H23" s="67" t="s">
        <v>206</v>
      </c>
      <c r="I23" s="67"/>
      <c r="K23" s="68" t="s">
        <v>199</v>
      </c>
      <c r="L23" s="69" t="s">
        <v>200</v>
      </c>
    </row>
    <row r="24" spans="1:12" x14ac:dyDescent="0.2">
      <c r="A24" s="71" t="s">
        <v>201</v>
      </c>
      <c r="B24" s="11" t="s">
        <v>113</v>
      </c>
      <c r="C24">
        <v>52320.6342</v>
      </c>
      <c r="D24" s="68" t="s">
        <v>300</v>
      </c>
      <c r="E24">
        <f>VLOOKUP(C24,Active!C$21:E$70,3,FALSE)</f>
        <v>5496.9869356786985</v>
      </c>
      <c r="F24" s="68" t="s">
        <v>207</v>
      </c>
      <c r="G24" s="67">
        <v>-470</v>
      </c>
      <c r="H24" s="67" t="s">
        <v>208</v>
      </c>
      <c r="I24" s="67"/>
      <c r="K24" s="68" t="s">
        <v>199</v>
      </c>
      <c r="L24" s="69" t="s">
        <v>200</v>
      </c>
    </row>
    <row r="25" spans="1:12" x14ac:dyDescent="0.2">
      <c r="A25" s="71" t="s">
        <v>201</v>
      </c>
      <c r="B25" s="11" t="s">
        <v>113</v>
      </c>
      <c r="C25">
        <v>52348.5389</v>
      </c>
      <c r="D25" s="68" t="s">
        <v>300</v>
      </c>
      <c r="E25">
        <f>VLOOKUP(C25,Active!C$21:E$70,3,FALSE)</f>
        <v>5569.9920340038643</v>
      </c>
      <c r="F25" s="68" t="s">
        <v>209</v>
      </c>
      <c r="G25" s="67">
        <v>-397</v>
      </c>
      <c r="H25" s="67" t="s">
        <v>210</v>
      </c>
      <c r="I25" s="67"/>
      <c r="K25" s="68" t="s">
        <v>199</v>
      </c>
      <c r="L25" s="69" t="s">
        <v>200</v>
      </c>
    </row>
    <row r="26" spans="1:12" x14ac:dyDescent="0.2">
      <c r="A26" s="71" t="s">
        <v>201</v>
      </c>
      <c r="B26" s="11" t="s">
        <v>113</v>
      </c>
      <c r="C26">
        <v>52387.520100000002</v>
      </c>
      <c r="D26" s="68" t="s">
        <v>301</v>
      </c>
      <c r="E26">
        <f>VLOOKUP(C26,Active!C$21:E$70,3,FALSE)</f>
        <v>5671.9757979874657</v>
      </c>
      <c r="F26" s="68" t="s">
        <v>211</v>
      </c>
      <c r="G26" s="67">
        <v>-295</v>
      </c>
      <c r="H26" s="67" t="s">
        <v>212</v>
      </c>
      <c r="I26" s="67"/>
      <c r="K26" s="68" t="s">
        <v>213</v>
      </c>
      <c r="L26" s="69" t="s">
        <v>200</v>
      </c>
    </row>
    <row r="27" spans="1:12" x14ac:dyDescent="0.2">
      <c r="A27" s="71" t="s">
        <v>201</v>
      </c>
      <c r="B27" s="11" t="s">
        <v>113</v>
      </c>
      <c r="C27">
        <v>52387.520299999996</v>
      </c>
      <c r="D27" s="68" t="s">
        <v>301</v>
      </c>
      <c r="E27">
        <f>VLOOKUP(C27,Active!C$21:E$70,3,FALSE)</f>
        <v>5671.9763212333455</v>
      </c>
      <c r="F27" s="68" t="s">
        <v>214</v>
      </c>
      <c r="G27" s="67">
        <v>-295</v>
      </c>
      <c r="H27" s="67" t="s">
        <v>215</v>
      </c>
      <c r="I27" s="67"/>
      <c r="K27" s="68" t="s">
        <v>216</v>
      </c>
      <c r="L27" s="69" t="s">
        <v>200</v>
      </c>
    </row>
    <row r="28" spans="1:12" x14ac:dyDescent="0.2">
      <c r="A28" s="71" t="s">
        <v>201</v>
      </c>
      <c r="B28" s="11" t="s">
        <v>133</v>
      </c>
      <c r="C28">
        <v>52401.467199999999</v>
      </c>
      <c r="D28" s="68" t="s">
        <v>301</v>
      </c>
      <c r="E28">
        <f>VLOOKUP(C28,Active!C$21:E$70,3,FALSE)</f>
        <v>5708.4646119453573</v>
      </c>
      <c r="F28" s="68" t="s">
        <v>217</v>
      </c>
      <c r="G28" s="67">
        <v>-258.5</v>
      </c>
      <c r="H28" s="67" t="s">
        <v>218</v>
      </c>
      <c r="I28" s="67"/>
      <c r="K28" s="68" t="s">
        <v>216</v>
      </c>
      <c r="L28" s="69" t="s">
        <v>200</v>
      </c>
    </row>
    <row r="29" spans="1:12" x14ac:dyDescent="0.2">
      <c r="A29" s="71" t="s">
        <v>201</v>
      </c>
      <c r="B29" s="11" t="s">
        <v>113</v>
      </c>
      <c r="C29">
        <v>52402.429600000003</v>
      </c>
      <c r="D29" s="68" t="s">
        <v>301</v>
      </c>
      <c r="E29">
        <f>VLOOKUP(C29,Active!C$21:E$70,3,FALSE)</f>
        <v>5710.982471181559</v>
      </c>
      <c r="F29" s="68" t="s">
        <v>219</v>
      </c>
      <c r="G29" s="67">
        <v>-256</v>
      </c>
      <c r="H29" s="67" t="s">
        <v>220</v>
      </c>
      <c r="I29" s="67"/>
      <c r="K29" s="68" t="s">
        <v>216</v>
      </c>
      <c r="L29" s="69" t="s">
        <v>200</v>
      </c>
    </row>
    <row r="30" spans="1:12" x14ac:dyDescent="0.2">
      <c r="A30" s="71" t="s">
        <v>224</v>
      </c>
      <c r="B30" s="11" t="s">
        <v>113</v>
      </c>
      <c r="C30">
        <v>53218.493999999999</v>
      </c>
      <c r="D30" s="68" t="s">
        <v>300</v>
      </c>
      <c r="E30">
        <f>VLOOKUP(C30,Active!C$21:E$70,3,FALSE)</f>
        <v>7845.99419901483</v>
      </c>
      <c r="F30" s="68" t="s">
        <v>221</v>
      </c>
      <c r="G30" s="67">
        <v>1879</v>
      </c>
      <c r="H30" s="67" t="s">
        <v>222</v>
      </c>
      <c r="I30" s="67"/>
      <c r="K30" s="68" t="s">
        <v>193</v>
      </c>
      <c r="L30" s="69" t="s">
        <v>223</v>
      </c>
    </row>
    <row r="31" spans="1:12" x14ac:dyDescent="0.2">
      <c r="A31" s="71" t="s">
        <v>229</v>
      </c>
      <c r="B31" s="11" t="s">
        <v>133</v>
      </c>
      <c r="C31">
        <v>53516.4427</v>
      </c>
      <c r="D31" s="68" t="s">
        <v>301</v>
      </c>
      <c r="E31">
        <f>VLOOKUP(C31,Active!C$21:E$70,3,FALSE)</f>
        <v>8625.4963667269403</v>
      </c>
      <c r="F31" s="68" t="s">
        <v>225</v>
      </c>
      <c r="G31" s="67">
        <v>2658.5</v>
      </c>
      <c r="H31" s="67" t="s">
        <v>226</v>
      </c>
      <c r="I31" s="67"/>
      <c r="K31" s="68" t="s">
        <v>227</v>
      </c>
      <c r="L31" s="69" t="s">
        <v>228</v>
      </c>
    </row>
    <row r="32" spans="1:12" x14ac:dyDescent="0.2">
      <c r="A32" s="71" t="s">
        <v>232</v>
      </c>
      <c r="B32" s="11" t="s">
        <v>113</v>
      </c>
      <c r="C32">
        <v>53822.8</v>
      </c>
      <c r="D32" s="68" t="s">
        <v>301</v>
      </c>
      <c r="E32">
        <f>VLOOKUP(C32,Active!C$21:E$70,3,FALSE)</f>
        <v>9426.9973615103736</v>
      </c>
      <c r="F32" s="68" t="s">
        <v>230</v>
      </c>
      <c r="G32" s="67">
        <v>3460</v>
      </c>
      <c r="H32" s="67" t="s">
        <v>226</v>
      </c>
      <c r="I32" s="67">
        <f t="shared" ref="I32:I53" si="0">1*G32</f>
        <v>3460</v>
      </c>
      <c r="K32" s="68" t="s">
        <v>213</v>
      </c>
      <c r="L32" s="69" t="s">
        <v>231</v>
      </c>
    </row>
    <row r="33" spans="1:12" x14ac:dyDescent="0.2">
      <c r="A33" s="71" t="s">
        <v>235</v>
      </c>
      <c r="B33" s="11" t="s">
        <v>113</v>
      </c>
      <c r="C33">
        <v>53937.469400000002</v>
      </c>
      <c r="D33" s="68" t="s">
        <v>301</v>
      </c>
      <c r="E33">
        <f>VLOOKUP(C33,Active!C$21:E$70,3,FALSE)</f>
        <v>9726.9988244140422</v>
      </c>
      <c r="F33" s="68" t="s">
        <v>233</v>
      </c>
      <c r="G33" s="67">
        <v>3760</v>
      </c>
      <c r="H33" s="67" t="s">
        <v>234</v>
      </c>
      <c r="I33" s="67">
        <f t="shared" si="0"/>
        <v>3760</v>
      </c>
      <c r="K33" s="68" t="s">
        <v>171</v>
      </c>
      <c r="L33" s="69" t="s">
        <v>200</v>
      </c>
    </row>
    <row r="34" spans="1:12" x14ac:dyDescent="0.2">
      <c r="A34" s="71" t="s">
        <v>235</v>
      </c>
      <c r="B34" s="11" t="s">
        <v>113</v>
      </c>
      <c r="C34">
        <v>53965.373899999999</v>
      </c>
      <c r="D34" s="68" t="s">
        <v>301</v>
      </c>
      <c r="E34">
        <f>VLOOKUP(C34,Active!C$21:E$70,3,FALSE)</f>
        <v>9800.0033994933092</v>
      </c>
      <c r="F34" s="68" t="s">
        <v>236</v>
      </c>
      <c r="G34" s="67">
        <v>3833</v>
      </c>
      <c r="H34" s="67" t="s">
        <v>237</v>
      </c>
      <c r="I34" s="67">
        <f t="shared" si="0"/>
        <v>3833</v>
      </c>
      <c r="K34" s="68" t="s">
        <v>216</v>
      </c>
      <c r="L34" s="69" t="s">
        <v>200</v>
      </c>
    </row>
    <row r="35" spans="1:12" x14ac:dyDescent="0.2">
      <c r="A35" s="71" t="s">
        <v>240</v>
      </c>
      <c r="B35" s="11" t="s">
        <v>113</v>
      </c>
      <c r="C35">
        <v>54218.4067</v>
      </c>
      <c r="D35" s="68" t="s">
        <v>301</v>
      </c>
      <c r="E35">
        <f>VLOOKUP(C35,Active!C$21:E$70,3,FALSE)</f>
        <v>10461.995266221591</v>
      </c>
      <c r="F35" s="68" t="s">
        <v>238</v>
      </c>
      <c r="G35" s="67">
        <v>4495</v>
      </c>
      <c r="H35" s="67" t="s">
        <v>239</v>
      </c>
      <c r="I35" s="67">
        <f t="shared" si="0"/>
        <v>4495</v>
      </c>
      <c r="K35" s="68" t="s">
        <v>227</v>
      </c>
      <c r="L35" s="69" t="s">
        <v>228</v>
      </c>
    </row>
    <row r="36" spans="1:12" x14ac:dyDescent="0.2">
      <c r="A36" s="71" t="s">
        <v>201</v>
      </c>
      <c r="B36" s="11" t="s">
        <v>133</v>
      </c>
      <c r="C36">
        <v>54709.381099999999</v>
      </c>
      <c r="D36" s="68" t="s">
        <v>301</v>
      </c>
      <c r="E36">
        <f>VLOOKUP(C36,Active!C$21:E$70,3,FALSE)</f>
        <v>11746.496957590443</v>
      </c>
      <c r="F36" s="68" t="s">
        <v>245</v>
      </c>
      <c r="G36" s="67">
        <v>5779.5</v>
      </c>
      <c r="H36" s="67" t="s">
        <v>246</v>
      </c>
      <c r="I36" s="67">
        <f t="shared" si="0"/>
        <v>5779.5</v>
      </c>
      <c r="K36" s="68" t="s">
        <v>216</v>
      </c>
      <c r="L36" s="69" t="s">
        <v>200</v>
      </c>
    </row>
    <row r="37" spans="1:12" x14ac:dyDescent="0.2">
      <c r="A37" s="71" t="s">
        <v>201</v>
      </c>
      <c r="B37" s="11" t="s">
        <v>113</v>
      </c>
      <c r="C37">
        <v>54710.339699999997</v>
      </c>
      <c r="D37" s="68" t="s">
        <v>301</v>
      </c>
      <c r="E37">
        <f>VLOOKUP(C37,Active!C$21:E$70,3,FALSE)</f>
        <v>11749.004875154666</v>
      </c>
      <c r="F37" s="68" t="s">
        <v>247</v>
      </c>
      <c r="G37" s="67">
        <v>5782</v>
      </c>
      <c r="H37" s="67" t="s">
        <v>248</v>
      </c>
      <c r="I37" s="67">
        <f t="shared" si="0"/>
        <v>5782</v>
      </c>
      <c r="K37" s="68" t="s">
        <v>216</v>
      </c>
      <c r="L37" s="69" t="s">
        <v>200</v>
      </c>
    </row>
    <row r="38" spans="1:12" x14ac:dyDescent="0.2">
      <c r="A38" s="71" t="s">
        <v>250</v>
      </c>
      <c r="B38" s="11" t="s">
        <v>133</v>
      </c>
      <c r="C38">
        <v>54908.525999999998</v>
      </c>
      <c r="D38" s="68" t="s">
        <v>301</v>
      </c>
      <c r="E38">
        <f>VLOOKUP(C38,Active!C$21:E$70,3,FALSE)</f>
        <v>12267.505712583536</v>
      </c>
      <c r="F38" s="68" t="s">
        <v>249</v>
      </c>
      <c r="G38" s="67">
        <v>6300.5</v>
      </c>
      <c r="H38" s="67" t="s">
        <v>197</v>
      </c>
      <c r="I38" s="67">
        <f t="shared" si="0"/>
        <v>6300.5</v>
      </c>
      <c r="K38" s="68" t="s">
        <v>227</v>
      </c>
      <c r="L38" s="69" t="s">
        <v>228</v>
      </c>
    </row>
    <row r="39" spans="1:12" x14ac:dyDescent="0.2">
      <c r="A39" s="71" t="s">
        <v>253</v>
      </c>
      <c r="B39" s="11" t="s">
        <v>133</v>
      </c>
      <c r="C39">
        <v>54916.934800000003</v>
      </c>
      <c r="D39" s="68" t="s">
        <v>301</v>
      </c>
      <c r="E39">
        <f>VLOOKUP(C39,Active!C$21:E$70,3,FALSE)</f>
        <v>12289.505062900758</v>
      </c>
      <c r="F39" s="68" t="s">
        <v>251</v>
      </c>
      <c r="G39" s="67">
        <v>6322.5</v>
      </c>
      <c r="H39" s="67" t="s">
        <v>252</v>
      </c>
      <c r="I39" s="67">
        <f t="shared" si="0"/>
        <v>6322.5</v>
      </c>
      <c r="K39" s="68" t="s">
        <v>213</v>
      </c>
      <c r="L39" s="69" t="s">
        <v>231</v>
      </c>
    </row>
    <row r="40" spans="1:12" x14ac:dyDescent="0.2">
      <c r="A40" s="71" t="s">
        <v>250</v>
      </c>
      <c r="B40" s="11" t="s">
        <v>113</v>
      </c>
      <c r="C40">
        <v>54932.413500000002</v>
      </c>
      <c r="D40" s="68" t="s">
        <v>301</v>
      </c>
      <c r="E40">
        <f>VLOOKUP(C40,Active!C$21:E$70,3,FALSE)</f>
        <v>12330.000893905777</v>
      </c>
      <c r="F40" s="68" t="s">
        <v>254</v>
      </c>
      <c r="G40" s="67">
        <v>6363</v>
      </c>
      <c r="H40" s="67" t="s">
        <v>184</v>
      </c>
      <c r="I40" s="67">
        <f t="shared" si="0"/>
        <v>6363</v>
      </c>
      <c r="K40" s="68" t="s">
        <v>227</v>
      </c>
      <c r="L40" s="69" t="s">
        <v>228</v>
      </c>
    </row>
    <row r="41" spans="1:12" x14ac:dyDescent="0.2">
      <c r="A41" s="71" t="s">
        <v>250</v>
      </c>
      <c r="B41" s="11" t="s">
        <v>133</v>
      </c>
      <c r="C41">
        <v>54932.609499999999</v>
      </c>
      <c r="D41" s="68" t="s">
        <v>301</v>
      </c>
      <c r="E41">
        <f>VLOOKUP(C41,Active!C$21:E$70,3,FALSE)</f>
        <v>12330.51367488072</v>
      </c>
      <c r="F41" s="68" t="s">
        <v>255</v>
      </c>
      <c r="G41" s="67">
        <v>6363.5</v>
      </c>
      <c r="H41" s="67" t="s">
        <v>256</v>
      </c>
      <c r="I41" s="67">
        <f t="shared" si="0"/>
        <v>6363.5</v>
      </c>
      <c r="K41" s="68" t="s">
        <v>227</v>
      </c>
      <c r="L41" s="69" t="s">
        <v>228</v>
      </c>
    </row>
    <row r="42" spans="1:12" x14ac:dyDescent="0.2">
      <c r="A42" s="71" t="s">
        <v>201</v>
      </c>
      <c r="B42" s="11" t="s">
        <v>113</v>
      </c>
      <c r="C42">
        <v>54977.518100000001</v>
      </c>
      <c r="D42" s="68" t="s">
        <v>301</v>
      </c>
      <c r="E42">
        <f>VLOOKUP(C42,Active!C$21:E$70,3,FALSE)</f>
        <v>12448.004877389467</v>
      </c>
      <c r="F42" s="68" t="s">
        <v>257</v>
      </c>
      <c r="G42" s="67">
        <v>6481</v>
      </c>
      <c r="H42" s="67" t="s">
        <v>258</v>
      </c>
      <c r="I42" s="67">
        <f t="shared" si="0"/>
        <v>6481</v>
      </c>
      <c r="K42" s="68" t="s">
        <v>216</v>
      </c>
      <c r="L42" s="69" t="s">
        <v>200</v>
      </c>
    </row>
    <row r="43" spans="1:12" x14ac:dyDescent="0.2">
      <c r="A43" s="71" t="s">
        <v>261</v>
      </c>
      <c r="B43" s="11" t="s">
        <v>133</v>
      </c>
      <c r="C43">
        <v>55283.878100000002</v>
      </c>
      <c r="D43" s="68" t="s">
        <v>301</v>
      </c>
      <c r="E43">
        <f>VLOOKUP(C43,Active!C$21:E$70,3,FALSE)</f>
        <v>13249.512935992447</v>
      </c>
      <c r="F43" s="68" t="s">
        <v>259</v>
      </c>
      <c r="G43" s="67">
        <v>7282.5</v>
      </c>
      <c r="H43" s="67" t="s">
        <v>260</v>
      </c>
      <c r="I43" s="67">
        <f t="shared" si="0"/>
        <v>7282.5</v>
      </c>
      <c r="K43" s="68" t="s">
        <v>216</v>
      </c>
      <c r="L43" s="69" t="s">
        <v>194</v>
      </c>
    </row>
    <row r="44" spans="1:12" x14ac:dyDescent="0.2">
      <c r="A44" s="71" t="s">
        <v>264</v>
      </c>
      <c r="B44" s="11" t="s">
        <v>113</v>
      </c>
      <c r="C44">
        <v>55307.383500000004</v>
      </c>
      <c r="D44" s="68" t="s">
        <v>301</v>
      </c>
      <c r="E44">
        <f>VLOOKUP(C44,Active!C$21:E$70,3,FALSE)</f>
        <v>13311.008456036474</v>
      </c>
      <c r="F44" s="68" t="s">
        <v>262</v>
      </c>
      <c r="G44" s="67">
        <v>7344</v>
      </c>
      <c r="H44" s="67" t="s">
        <v>263</v>
      </c>
      <c r="I44" s="67">
        <f t="shared" si="0"/>
        <v>7344</v>
      </c>
      <c r="K44" s="68" t="s">
        <v>213</v>
      </c>
      <c r="L44" s="69" t="s">
        <v>200</v>
      </c>
    </row>
    <row r="45" spans="1:12" x14ac:dyDescent="0.2">
      <c r="A45" s="71" t="s">
        <v>267</v>
      </c>
      <c r="B45" s="11" t="s">
        <v>113</v>
      </c>
      <c r="C45">
        <v>55341.400399999999</v>
      </c>
      <c r="D45" s="68" t="s">
        <v>301</v>
      </c>
      <c r="E45" t="e">
        <f>VLOOKUP(C45,Active!C$21:E$70,3,FALSE)</f>
        <v>#N/A</v>
      </c>
      <c r="F45" s="68" t="s">
        <v>265</v>
      </c>
      <c r="G45" s="67">
        <v>7433</v>
      </c>
      <c r="H45" s="67" t="s">
        <v>266</v>
      </c>
      <c r="I45" s="67">
        <f t="shared" si="0"/>
        <v>7433</v>
      </c>
      <c r="K45" s="68" t="s">
        <v>227</v>
      </c>
      <c r="L45" s="69" t="s">
        <v>228</v>
      </c>
    </row>
    <row r="46" spans="1:12" x14ac:dyDescent="0.2">
      <c r="A46" s="71" t="s">
        <v>267</v>
      </c>
      <c r="B46" s="11" t="s">
        <v>113</v>
      </c>
      <c r="C46">
        <v>55352.486700000001</v>
      </c>
      <c r="D46" s="68" t="s">
        <v>301</v>
      </c>
      <c r="E46" t="e">
        <f>VLOOKUP(C46,Active!C$21:E$70,3,FALSE)</f>
        <v>#N/A</v>
      </c>
      <c r="F46" s="68" t="s">
        <v>268</v>
      </c>
      <c r="G46" s="67">
        <v>7462</v>
      </c>
      <c r="H46" s="67" t="s">
        <v>269</v>
      </c>
      <c r="I46" s="67">
        <f t="shared" si="0"/>
        <v>7462</v>
      </c>
      <c r="K46" s="68" t="s">
        <v>171</v>
      </c>
      <c r="L46" s="69" t="s">
        <v>270</v>
      </c>
    </row>
    <row r="47" spans="1:12" x14ac:dyDescent="0.2">
      <c r="A47" s="71" t="s">
        <v>264</v>
      </c>
      <c r="B47" s="11" t="s">
        <v>133</v>
      </c>
      <c r="C47">
        <v>55392.430999999997</v>
      </c>
      <c r="D47" s="68" t="s">
        <v>301</v>
      </c>
      <c r="E47" t="e">
        <f>VLOOKUP(C47,Active!C$21:E$70,3,FALSE)</f>
        <v>#N/A</v>
      </c>
      <c r="F47" s="68" t="s">
        <v>271</v>
      </c>
      <c r="G47" s="67">
        <v>7566.5</v>
      </c>
      <c r="H47" s="67" t="s">
        <v>272</v>
      </c>
      <c r="I47" s="67">
        <f t="shared" si="0"/>
        <v>7566.5</v>
      </c>
      <c r="K47" s="68" t="s">
        <v>213</v>
      </c>
      <c r="L47" s="69" t="s">
        <v>200</v>
      </c>
    </row>
    <row r="48" spans="1:12" x14ac:dyDescent="0.2">
      <c r="A48" s="71" t="s">
        <v>277</v>
      </c>
      <c r="B48" s="11" t="s">
        <v>133</v>
      </c>
      <c r="C48">
        <v>55669.546600000001</v>
      </c>
      <c r="D48" s="68" t="s">
        <v>301</v>
      </c>
      <c r="E48" t="e">
        <f>VLOOKUP(C48,Active!C$21:E$70,3,FALSE)</f>
        <v>#N/A</v>
      </c>
      <c r="F48" s="68" t="s">
        <v>275</v>
      </c>
      <c r="G48" s="67">
        <v>8291.5</v>
      </c>
      <c r="H48" s="67" t="s">
        <v>276</v>
      </c>
      <c r="I48" s="67">
        <f t="shared" si="0"/>
        <v>8291.5</v>
      </c>
      <c r="K48" s="68" t="s">
        <v>216</v>
      </c>
      <c r="L48" s="69" t="s">
        <v>228</v>
      </c>
    </row>
    <row r="49" spans="1:12" x14ac:dyDescent="0.2">
      <c r="A49" s="71" t="s">
        <v>283</v>
      </c>
      <c r="B49" s="11" t="s">
        <v>113</v>
      </c>
      <c r="C49">
        <v>55698.786099999998</v>
      </c>
      <c r="D49" s="68" t="s">
        <v>301</v>
      </c>
      <c r="E49" t="e">
        <f>VLOOKUP(C49,Active!C$21:E$70,3,FALSE)</f>
        <v>#N/A</v>
      </c>
      <c r="F49" s="68" t="s">
        <v>282</v>
      </c>
      <c r="G49" s="67">
        <v>8368</v>
      </c>
      <c r="H49" s="67" t="s">
        <v>252</v>
      </c>
      <c r="I49" s="67">
        <f t="shared" si="0"/>
        <v>8368</v>
      </c>
      <c r="K49" s="68" t="s">
        <v>216</v>
      </c>
      <c r="L49" s="69" t="s">
        <v>194</v>
      </c>
    </row>
    <row r="50" spans="1:12" x14ac:dyDescent="0.2">
      <c r="A50" s="71" t="s">
        <v>277</v>
      </c>
      <c r="B50" s="11" t="s">
        <v>133</v>
      </c>
      <c r="C50">
        <v>55749.432399999998</v>
      </c>
      <c r="D50" s="68" t="s">
        <v>301</v>
      </c>
      <c r="E50" t="e">
        <f>VLOOKUP(C50,Active!C$21:E$70,3,FALSE)</f>
        <v>#N/A</v>
      </c>
      <c r="F50" s="68" t="s">
        <v>284</v>
      </c>
      <c r="G50" s="67">
        <v>8500.5</v>
      </c>
      <c r="H50" s="67" t="s">
        <v>263</v>
      </c>
      <c r="I50" s="67">
        <f t="shared" si="0"/>
        <v>8500.5</v>
      </c>
      <c r="K50" s="68" t="s">
        <v>171</v>
      </c>
      <c r="L50" s="69" t="s">
        <v>270</v>
      </c>
    </row>
    <row r="51" spans="1:12" x14ac:dyDescent="0.2">
      <c r="A51" s="71" t="s">
        <v>290</v>
      </c>
      <c r="B51" s="11" t="s">
        <v>133</v>
      </c>
      <c r="C51">
        <v>56049.862099999998</v>
      </c>
      <c r="D51" s="68" t="s">
        <v>301</v>
      </c>
      <c r="E51" t="e">
        <f>VLOOKUP(C51,Active!C$21:E$70,3,FALSE)</f>
        <v>#N/A</v>
      </c>
      <c r="F51" s="68" t="s">
        <v>289</v>
      </c>
      <c r="G51" s="67">
        <v>9286.5</v>
      </c>
      <c r="H51" s="67" t="s">
        <v>189</v>
      </c>
      <c r="I51" s="67">
        <f t="shared" si="0"/>
        <v>9286.5</v>
      </c>
      <c r="K51" s="68" t="s">
        <v>216</v>
      </c>
      <c r="L51" s="69" t="s">
        <v>194</v>
      </c>
    </row>
    <row r="52" spans="1:12" x14ac:dyDescent="0.2">
      <c r="A52" s="71" t="s">
        <v>293</v>
      </c>
      <c r="B52" s="11" t="s">
        <v>113</v>
      </c>
      <c r="C52">
        <v>56055.410400000001</v>
      </c>
      <c r="D52" s="68" t="s">
        <v>301</v>
      </c>
      <c r="E52" t="e">
        <f>VLOOKUP(C52,Active!C$21:E$70,3,FALSE)</f>
        <v>#N/A</v>
      </c>
      <c r="F52" s="68" t="s">
        <v>291</v>
      </c>
      <c r="G52" s="67">
        <v>9301</v>
      </c>
      <c r="H52" s="67" t="s">
        <v>292</v>
      </c>
      <c r="I52" s="67">
        <f t="shared" si="0"/>
        <v>9301</v>
      </c>
      <c r="K52" s="68" t="s">
        <v>216</v>
      </c>
      <c r="L52" s="69" t="s">
        <v>228</v>
      </c>
    </row>
    <row r="53" spans="1:12" x14ac:dyDescent="0.2">
      <c r="A53" s="71" t="s">
        <v>299</v>
      </c>
      <c r="B53" s="11" t="s">
        <v>113</v>
      </c>
      <c r="C53">
        <v>56480.449399999998</v>
      </c>
      <c r="D53" s="68" t="s">
        <v>301</v>
      </c>
      <c r="E53" t="e">
        <f>VLOOKUP(C53,Active!C$21:E$70,3,FALSE)</f>
        <v>#N/A</v>
      </c>
      <c r="F53" s="68" t="s">
        <v>298</v>
      </c>
      <c r="G53" s="67">
        <v>10413</v>
      </c>
      <c r="H53" s="67" t="s">
        <v>256</v>
      </c>
      <c r="I53" s="67">
        <f t="shared" si="0"/>
        <v>10413</v>
      </c>
      <c r="K53" s="68" t="s">
        <v>171</v>
      </c>
      <c r="L53" s="69" t="s">
        <v>270</v>
      </c>
    </row>
    <row r="54" spans="1:12" x14ac:dyDescent="0.2">
      <c r="A54" s="70" t="s">
        <v>204</v>
      </c>
      <c r="B54" s="11" t="s">
        <v>113</v>
      </c>
      <c r="C54">
        <v>52053.455999999998</v>
      </c>
      <c r="D54" s="68" t="s">
        <v>300</v>
      </c>
      <c r="E54">
        <f>VLOOKUP(C54,Active!C$21:E$70,3,FALSE)</f>
        <v>4797.9874566897961</v>
      </c>
      <c r="F54" s="68" t="s">
        <v>202</v>
      </c>
      <c r="G54" s="67">
        <v>-1169</v>
      </c>
      <c r="H54" s="67" t="s">
        <v>203</v>
      </c>
      <c r="I54" s="67"/>
      <c r="K54" s="68" t="s">
        <v>193</v>
      </c>
      <c r="L54" s="69" t="s">
        <v>194</v>
      </c>
    </row>
    <row r="55" spans="1:12" x14ac:dyDescent="0.2">
      <c r="A55" s="71" t="s">
        <v>288</v>
      </c>
      <c r="B55" s="11" t="s">
        <v>133</v>
      </c>
      <c r="C55">
        <v>55984.885999999999</v>
      </c>
      <c r="D55" s="68" t="s">
        <v>301</v>
      </c>
      <c r="E55" t="e">
        <f>VLOOKUP(C55,Active!C$21:E$70,3,FALSE)</f>
        <v>#N/A</v>
      </c>
      <c r="F55" s="68" t="s">
        <v>285</v>
      </c>
      <c r="G55" s="67">
        <v>9116.5</v>
      </c>
      <c r="H55" s="67" t="s">
        <v>286</v>
      </c>
      <c r="I55" s="67"/>
      <c r="K55" s="68" t="s">
        <v>287</v>
      </c>
      <c r="L55" s="69" t="s">
        <v>231</v>
      </c>
    </row>
    <row r="56" spans="1:12" x14ac:dyDescent="0.2">
      <c r="A56" s="71" t="s">
        <v>244</v>
      </c>
      <c r="B56" s="11" t="s">
        <v>113</v>
      </c>
      <c r="C56">
        <v>54599.491900000001</v>
      </c>
      <c r="D56" s="68" t="s">
        <v>301</v>
      </c>
      <c r="E56">
        <f>VLOOKUP(C56,Active!C$21:E$70,3,FALSE)</f>
        <v>11459.001594770778</v>
      </c>
      <c r="F56" s="68" t="s">
        <v>241</v>
      </c>
      <c r="G56" s="67">
        <v>5492</v>
      </c>
      <c r="H56" s="67" t="s">
        <v>242</v>
      </c>
      <c r="I56" s="67">
        <f>1*G56</f>
        <v>5492</v>
      </c>
      <c r="K56" s="68" t="s">
        <v>171</v>
      </c>
      <c r="L56" s="69" t="s">
        <v>243</v>
      </c>
    </row>
    <row r="57" spans="1:12" x14ac:dyDescent="0.2">
      <c r="A57" s="71" t="s">
        <v>274</v>
      </c>
      <c r="B57" s="11" t="s">
        <v>113</v>
      </c>
      <c r="C57">
        <v>55657.505100000002</v>
      </c>
      <c r="D57" s="68" t="s">
        <v>301</v>
      </c>
      <c r="E57" t="e">
        <f>VLOOKUP(C57,Active!C$21:E$70,3,FALSE)</f>
        <v>#N/A</v>
      </c>
      <c r="F57" s="68" t="s">
        <v>273</v>
      </c>
      <c r="G57" s="67">
        <v>8260</v>
      </c>
      <c r="H57" s="67" t="s">
        <v>258</v>
      </c>
      <c r="I57" s="67">
        <f>1*G57</f>
        <v>8260</v>
      </c>
      <c r="K57" s="68" t="s">
        <v>216</v>
      </c>
      <c r="L57" s="69" t="s">
        <v>200</v>
      </c>
    </row>
    <row r="58" spans="1:12" x14ac:dyDescent="0.2">
      <c r="A58" s="71" t="s">
        <v>281</v>
      </c>
      <c r="B58" s="11" t="s">
        <v>133</v>
      </c>
      <c r="C58">
        <v>55673.385900000001</v>
      </c>
      <c r="D58" s="68" t="s">
        <v>301</v>
      </c>
      <c r="E58" t="e">
        <f>VLOOKUP(C58,Active!C$21:E$70,3,FALSE)</f>
        <v>#N/A</v>
      </c>
      <c r="F58" s="68" t="s">
        <v>278</v>
      </c>
      <c r="G58" s="67">
        <v>8301.5</v>
      </c>
      <c r="H58" s="67" t="s">
        <v>279</v>
      </c>
      <c r="I58" s="67">
        <f>1*G58</f>
        <v>8301.5</v>
      </c>
      <c r="K58" s="68" t="s">
        <v>171</v>
      </c>
      <c r="L58" s="69" t="s">
        <v>280</v>
      </c>
    </row>
    <row r="59" spans="1:12" x14ac:dyDescent="0.2">
      <c r="A59" s="71" t="s">
        <v>274</v>
      </c>
      <c r="B59" s="11" t="s">
        <v>133</v>
      </c>
      <c r="C59">
        <v>56132.427199999998</v>
      </c>
      <c r="D59" s="68" t="s">
        <v>301</v>
      </c>
      <c r="E59" t="e">
        <f>VLOOKUP(C59,Active!C$21:E$70,3,FALSE)</f>
        <v>#N/A</v>
      </c>
      <c r="F59" s="68" t="s">
        <v>294</v>
      </c>
      <c r="G59" s="67">
        <v>9502.5</v>
      </c>
      <c r="H59" s="67" t="s">
        <v>295</v>
      </c>
      <c r="I59" s="67">
        <f>1*G59</f>
        <v>9502.5</v>
      </c>
      <c r="K59" s="68" t="s">
        <v>213</v>
      </c>
      <c r="L59" s="69" t="s">
        <v>200</v>
      </c>
    </row>
    <row r="60" spans="1:12" x14ac:dyDescent="0.2">
      <c r="A60" s="71" t="s">
        <v>274</v>
      </c>
      <c r="B60" s="11" t="s">
        <v>133</v>
      </c>
      <c r="C60">
        <v>56150.3923</v>
      </c>
      <c r="D60" s="68" t="s">
        <v>301</v>
      </c>
      <c r="E60" t="e">
        <f>VLOOKUP(C60,Active!C$21:E$70,3,FALSE)</f>
        <v>#N/A</v>
      </c>
      <c r="F60" s="68" t="s">
        <v>296</v>
      </c>
      <c r="G60" s="67">
        <v>9549.5</v>
      </c>
      <c r="H60" s="67" t="s">
        <v>297</v>
      </c>
      <c r="I60" s="67">
        <f>1*G60</f>
        <v>9549.5</v>
      </c>
      <c r="K60" s="68" t="s">
        <v>216</v>
      </c>
      <c r="L60" s="69" t="s">
        <v>200</v>
      </c>
    </row>
    <row r="61" spans="1:12" x14ac:dyDescent="0.2">
      <c r="B61" s="11"/>
    </row>
  </sheetData>
  <phoneticPr fontId="7" type="noConversion"/>
  <hyperlinks>
    <hyperlink ref="A3" r:id="rId1"/>
    <hyperlink ref="A11" r:id="rId2" display="http://www.bav-astro.de/sfs/BAVM_link.php?BAVMnr=102"/>
    <hyperlink ref="A12" r:id="rId3" display="http://www.bav-astro.de/sfs/BAVM_link.php?BAVMnr=117"/>
    <hyperlink ref="A13" r:id="rId4" display="http://www.bav-astro.de/sfs/BAVM_link.php?BAVMnr=117"/>
    <hyperlink ref="A14" r:id="rId5" display="http://www.bav-astro.de/sfs/BAVM_link.php?BAVMnr=117"/>
    <hyperlink ref="A15" r:id="rId6" display="http://www.bav-astro.de/sfs/BAVM_link.php?BAVMnr=117"/>
    <hyperlink ref="A16" r:id="rId7" display="http://www.bav-astro.de/sfs/BAVM_link.php?BAVMnr=117"/>
    <hyperlink ref="A17" r:id="rId8" display="http://www.bav-astro.de/sfs/BAVM_link.php?BAVMnr=128"/>
    <hyperlink ref="A18" r:id="rId9" display="http://www.bav-astro.de/sfs/BAVM_link.php?BAVMnr=128"/>
    <hyperlink ref="A19" r:id="rId10" display="http://www.bav-astro.de/sfs/BAVM_link.php?BAVMnr=128"/>
    <hyperlink ref="A20" r:id="rId11" display="http://www.konkoly.hu/cgi-bin/IBVS?5027"/>
    <hyperlink ref="A21" r:id="rId12" display="http://www.konkoly.hu/cgi-bin/IBVS?5027"/>
    <hyperlink ref="A22" r:id="rId13" display="http://www.konkoly.hu/cgi-bin/IBVS?5898"/>
    <hyperlink ref="A23" r:id="rId14" display="http://www.konkoly.hu/cgi-bin/IBVS?5898"/>
    <hyperlink ref="A24" r:id="rId15" display="http://www.konkoly.hu/cgi-bin/IBVS?5898"/>
    <hyperlink ref="A25" r:id="rId16" display="http://www.konkoly.hu/cgi-bin/IBVS?5898"/>
    <hyperlink ref="A26" r:id="rId17" display="http://www.konkoly.hu/cgi-bin/IBVS?5898"/>
    <hyperlink ref="A27" r:id="rId18" display="http://www.konkoly.hu/cgi-bin/IBVS?5898"/>
    <hyperlink ref="A28" r:id="rId19" display="http://www.konkoly.hu/cgi-bin/IBVS?5898"/>
    <hyperlink ref="A29" r:id="rId20" display="http://www.konkoly.hu/cgi-bin/IBVS?5898"/>
    <hyperlink ref="A30" r:id="rId21" display="http://www.konkoly.hu/cgi-bin/IBVS?5623"/>
    <hyperlink ref="A31" r:id="rId22" display="http://www.bav-astro.de/sfs/BAVM_link.php?BAVMnr=178"/>
    <hyperlink ref="A32" r:id="rId23" display="http://www.konkoly.hu/cgi-bin/IBVS?5760"/>
    <hyperlink ref="A33" r:id="rId24" display="http://www.konkoly.hu/cgi-bin/IBVS?5777"/>
    <hyperlink ref="A34" r:id="rId25" display="http://www.konkoly.hu/cgi-bin/IBVS?5777"/>
    <hyperlink ref="A35" r:id="rId26" display="http://www.bav-astro.de/sfs/BAVM_link.php?BAVMnr=186"/>
    <hyperlink ref="A56" r:id="rId27" display="http://www.bav-astro.de/sfs/BAVM_link.php?BAVMnr=203"/>
    <hyperlink ref="A36" r:id="rId28" display="http://www.konkoly.hu/cgi-bin/IBVS?5898"/>
    <hyperlink ref="A37" r:id="rId29" display="http://www.konkoly.hu/cgi-bin/IBVS?5898"/>
    <hyperlink ref="A38" r:id="rId30" display="http://www.bav-astro.de/sfs/BAVM_link.php?BAVMnr=209"/>
    <hyperlink ref="A39" r:id="rId31" display="http://www.konkoly.hu/cgi-bin/IBVS?5929"/>
    <hyperlink ref="A40" r:id="rId32" display="http://www.bav-astro.de/sfs/BAVM_link.php?BAVMnr=209"/>
    <hyperlink ref="A41" r:id="rId33" display="http://www.bav-astro.de/sfs/BAVM_link.php?BAVMnr=209"/>
    <hyperlink ref="A42" r:id="rId34" display="http://www.konkoly.hu/cgi-bin/IBVS?5898"/>
    <hyperlink ref="A43" r:id="rId35" display="http://www.konkoly.hu/cgi-bin/IBVS?5945"/>
    <hyperlink ref="A44" r:id="rId36" display="http://www.konkoly.hu/cgi-bin/IBVS?5980"/>
    <hyperlink ref="A45" r:id="rId37" display="http://www.bav-astro.de/sfs/BAVM_link.php?BAVMnr=214"/>
    <hyperlink ref="A46" r:id="rId38" display="http://www.bav-astro.de/sfs/BAVM_link.php?BAVMnr=214"/>
    <hyperlink ref="A47" r:id="rId39" display="http://www.konkoly.hu/cgi-bin/IBVS?5980"/>
    <hyperlink ref="A57" r:id="rId40" display="http://www.konkoly.hu/cgi-bin/IBVS?6044"/>
    <hyperlink ref="A48" r:id="rId41" display="http://www.bav-astro.de/sfs/BAVM_link.php?BAVMnr=220"/>
    <hyperlink ref="A58" r:id="rId42" display="http://www.bav-astro.de/sfs/BAVM_link.php?BAVMnr=225"/>
    <hyperlink ref="A49" r:id="rId43" display="http://www.konkoly.hu/cgi-bin/IBVS?5992"/>
    <hyperlink ref="A50" r:id="rId44" display="http://www.bav-astro.de/sfs/BAVM_link.php?BAVMnr=220"/>
    <hyperlink ref="A55" r:id="rId45" display="http://www.konkoly.hu/cgi-bin/IBVS?6050"/>
    <hyperlink ref="A51" r:id="rId46" display="http://www.konkoly.hu/cgi-bin/IBVS?6029"/>
    <hyperlink ref="A52" r:id="rId47" display="http://www.bav-astro.de/sfs/BAVM_link.php?BAVMnr=228"/>
    <hyperlink ref="A59" r:id="rId48" display="http://www.konkoly.hu/cgi-bin/IBVS?6044"/>
    <hyperlink ref="A60" r:id="rId49" display="http://www.konkoly.hu/cgi-bin/IBVS?6044"/>
    <hyperlink ref="A53" r:id="rId50" display="http://www.bav-astro.de/sfs/BAVM_link.php?BAVMnr=232"/>
  </hyperlinks>
  <pageMargins left="0.75" right="0.75" top="1" bottom="1" header="0.5" footer="0.5"/>
  <pageSetup orientation="portrait" verticalDpi="0" r:id="rId5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opLeftCell="A31" workbookViewId="0">
      <selection activeCell="A61" sqref="A61:D68"/>
    </sheetView>
  </sheetViews>
  <sheetFormatPr defaultRowHeight="12.75" x14ac:dyDescent="0.2"/>
  <cols>
    <col min="1" max="1" width="14.85546875" customWidth="1"/>
    <col min="2" max="2" width="5.42578125" customWidth="1"/>
    <col min="3" max="5" width="14.85546875" customWidth="1"/>
  </cols>
  <sheetData>
    <row r="1" spans="1:14" x14ac:dyDescent="0.2">
      <c r="A1" t="s">
        <v>306</v>
      </c>
    </row>
    <row r="3" spans="1:14" x14ac:dyDescent="0.2">
      <c r="A3" s="66" t="s">
        <v>307</v>
      </c>
    </row>
    <row r="11" spans="1:14" x14ac:dyDescent="0.2">
      <c r="A11" t="s">
        <v>313</v>
      </c>
      <c r="B11" s="11" t="s">
        <v>113</v>
      </c>
      <c r="C11" s="19">
        <v>50219.523800000003</v>
      </c>
      <c r="E11">
        <f>VLOOKUP(C11,Active!C$21:E$77,3,FALSE)</f>
        <v>0</v>
      </c>
      <c r="F11" t="s">
        <v>314</v>
      </c>
      <c r="M11">
        <v>-45654</v>
      </c>
      <c r="N11">
        <v>7.4000000000000003E-3</v>
      </c>
    </row>
    <row r="12" spans="1:14" x14ac:dyDescent="0.2">
      <c r="A12" t="s">
        <v>316</v>
      </c>
      <c r="B12" s="11" t="s">
        <v>113</v>
      </c>
      <c r="C12" s="19">
        <v>50539.445500000002</v>
      </c>
      <c r="D12" t="s">
        <v>315</v>
      </c>
      <c r="E12">
        <f>VLOOKUP(C12,Active!C$21:E$77,3,FALSE)</f>
        <v>836.98857772543317</v>
      </c>
      <c r="G12" t="s">
        <v>317</v>
      </c>
      <c r="H12" t="s">
        <v>318</v>
      </c>
      <c r="M12">
        <v>-2831</v>
      </c>
      <c r="N12">
        <v>6.4000000000000003E-3</v>
      </c>
    </row>
    <row r="13" spans="1:14" x14ac:dyDescent="0.2">
      <c r="A13" t="s">
        <v>316</v>
      </c>
      <c r="B13" s="11" t="s">
        <v>133</v>
      </c>
      <c r="C13" s="19">
        <v>50571.371599999999</v>
      </c>
      <c r="D13" t="s">
        <v>315</v>
      </c>
      <c r="E13">
        <f>VLOOKUP(C13,Active!C$21:E$77,3,FALSE)</f>
        <v>920.51458121727978</v>
      </c>
      <c r="G13" t="s">
        <v>317</v>
      </c>
      <c r="H13" t="s">
        <v>319</v>
      </c>
      <c r="M13">
        <v>-1994</v>
      </c>
      <c r="N13">
        <v>1.6000000000000001E-3</v>
      </c>
    </row>
    <row r="14" spans="1:14" x14ac:dyDescent="0.2">
      <c r="A14" t="s">
        <v>316</v>
      </c>
      <c r="B14" s="11" t="s">
        <v>133</v>
      </c>
      <c r="C14" s="19">
        <v>50851.538200000003</v>
      </c>
      <c r="D14" t="s">
        <v>315</v>
      </c>
      <c r="E14">
        <f>VLOOKUP(C14,Active!C$21:E$77,3,FALSE)</f>
        <v>1653.4946949769108</v>
      </c>
      <c r="G14" t="s">
        <v>317</v>
      </c>
      <c r="H14" t="s">
        <v>319</v>
      </c>
      <c r="M14">
        <v>-1910</v>
      </c>
      <c r="N14">
        <v>1.15E-2</v>
      </c>
    </row>
    <row r="15" spans="1:14" x14ac:dyDescent="0.2">
      <c r="A15" t="s">
        <v>316</v>
      </c>
      <c r="B15" s="11" t="s">
        <v>133</v>
      </c>
      <c r="C15" s="19">
        <v>50859.563699999999</v>
      </c>
      <c r="D15" t="s">
        <v>315</v>
      </c>
      <c r="E15">
        <f>VLOOKUP(C15,Active!C$21:E$77,3,FALSE)</f>
        <v>1674.4912445405453</v>
      </c>
      <c r="G15" t="s">
        <v>317</v>
      </c>
      <c r="H15" t="s">
        <v>319</v>
      </c>
      <c r="M15">
        <v>-1177</v>
      </c>
      <c r="N15">
        <v>3.5000000000000001E-3</v>
      </c>
    </row>
    <row r="16" spans="1:14" x14ac:dyDescent="0.2">
      <c r="A16" t="s">
        <v>316</v>
      </c>
      <c r="B16" s="11" t="s">
        <v>133</v>
      </c>
      <c r="C16" s="19">
        <v>50885.554600000003</v>
      </c>
      <c r="D16" t="s">
        <v>315</v>
      </c>
      <c r="E16">
        <f>VLOOKUP(C16,Active!C$21:E$77,3,FALSE)</f>
        <v>1742.489402917447</v>
      </c>
      <c r="G16" t="s">
        <v>317</v>
      </c>
      <c r="H16" t="s">
        <v>319</v>
      </c>
      <c r="M16">
        <v>-1156</v>
      </c>
      <c r="N16">
        <v>2.2000000000000001E-3</v>
      </c>
    </row>
    <row r="17" spans="1:14" x14ac:dyDescent="0.2">
      <c r="A17" t="s">
        <v>316</v>
      </c>
      <c r="B17" s="11" t="s">
        <v>113</v>
      </c>
      <c r="C17" s="19">
        <v>50896.447899999999</v>
      </c>
      <c r="D17" t="s">
        <v>315</v>
      </c>
      <c r="E17">
        <f>VLOOKUP(C17,Active!C$21:E$77,3,FALSE)</f>
        <v>1770.9887753380526</v>
      </c>
      <c r="G17" t="s">
        <v>317</v>
      </c>
      <c r="H17" t="s">
        <v>319</v>
      </c>
      <c r="M17">
        <v>-1088</v>
      </c>
      <c r="N17">
        <v>1.4E-3</v>
      </c>
    </row>
    <row r="18" spans="1:14" x14ac:dyDescent="0.2">
      <c r="A18" t="s">
        <v>316</v>
      </c>
      <c r="B18" s="11" t="s">
        <v>133</v>
      </c>
      <c r="C18" s="19">
        <v>51253.641600000003</v>
      </c>
      <c r="D18" t="s">
        <v>315</v>
      </c>
      <c r="E18">
        <f>VLOOKUP(C18,Active!C$21:E$77,3,FALSE)</f>
        <v>2705.4894576471579</v>
      </c>
      <c r="G18" t="s">
        <v>317</v>
      </c>
      <c r="H18" t="s">
        <v>320</v>
      </c>
      <c r="M18">
        <v>-1060</v>
      </c>
      <c r="N18">
        <v>1.1999999999999999E-3</v>
      </c>
    </row>
    <row r="19" spans="1:14" x14ac:dyDescent="0.2">
      <c r="A19" t="s">
        <v>316</v>
      </c>
      <c r="B19" s="11" t="s">
        <v>133</v>
      </c>
      <c r="C19" s="19">
        <v>51270.4594</v>
      </c>
      <c r="D19" t="s">
        <v>315</v>
      </c>
      <c r="E19">
        <f>VLOOKUP(C19,Active!C$21:E$77,3,FALSE)</f>
        <v>2749.4886815274649</v>
      </c>
      <c r="G19" t="s">
        <v>317</v>
      </c>
      <c r="H19" t="s">
        <v>320</v>
      </c>
      <c r="M19">
        <v>-125</v>
      </c>
      <c r="N19">
        <v>1E-3</v>
      </c>
    </row>
    <row r="20" spans="1:14" x14ac:dyDescent="0.2">
      <c r="A20" t="s">
        <v>316</v>
      </c>
      <c r="B20" s="11" t="s">
        <v>133</v>
      </c>
      <c r="C20" s="19">
        <v>51301.419399999999</v>
      </c>
      <c r="D20" t="s">
        <v>315</v>
      </c>
      <c r="E20">
        <f>VLOOKUP(C20,Active!C$21:E$77,3,FALSE)</f>
        <v>2830.4871457341092</v>
      </c>
      <c r="G20" t="s">
        <v>317</v>
      </c>
      <c r="H20" t="s">
        <v>320</v>
      </c>
      <c r="M20">
        <v>-70</v>
      </c>
      <c r="N20">
        <v>1.6000000000000001E-3</v>
      </c>
    </row>
    <row r="21" spans="1:14" x14ac:dyDescent="0.2">
      <c r="A21" t="s">
        <v>324</v>
      </c>
      <c r="B21" s="11" t="s">
        <v>133</v>
      </c>
      <c r="C21" s="19">
        <v>51306.771200000003</v>
      </c>
      <c r="D21" t="s">
        <v>315</v>
      </c>
      <c r="E21">
        <f>VLOOKUP(C21,Active!C$21:E$77,3,FALSE)</f>
        <v>2844.4886825797635</v>
      </c>
      <c r="G21" t="s">
        <v>325</v>
      </c>
      <c r="H21" t="s">
        <v>326</v>
      </c>
      <c r="M21">
        <v>0</v>
      </c>
      <c r="N21">
        <v>0</v>
      </c>
    </row>
    <row r="22" spans="1:14" x14ac:dyDescent="0.2">
      <c r="A22" t="s">
        <v>324</v>
      </c>
      <c r="B22" s="11" t="s">
        <v>113</v>
      </c>
      <c r="C22" s="19">
        <v>51308.875899999999</v>
      </c>
      <c r="D22" t="s">
        <v>315</v>
      </c>
      <c r="E22">
        <f>VLOOKUP(C22,Active!C$21:E$77,3,FALSE)</f>
        <v>2849.9950607327164</v>
      </c>
      <c r="G22" t="s">
        <v>325</v>
      </c>
      <c r="H22" t="s">
        <v>326</v>
      </c>
      <c r="M22">
        <v>14</v>
      </c>
      <c r="N22">
        <v>5.9999999999999995E-4</v>
      </c>
    </row>
    <row r="23" spans="1:14" x14ac:dyDescent="0.2">
      <c r="A23" t="s">
        <v>328</v>
      </c>
      <c r="B23" s="11" t="s">
        <v>133</v>
      </c>
      <c r="C23" s="19">
        <v>52049.4447</v>
      </c>
      <c r="D23" t="s">
        <v>327</v>
      </c>
      <c r="E23">
        <f>VLOOKUP(C23,Active!C$21:E$77,3,FALSE)</f>
        <v>4787.4929754407012</v>
      </c>
      <c r="G23" t="s">
        <v>329</v>
      </c>
      <c r="H23" t="s">
        <v>330</v>
      </c>
      <c r="I23" t="s">
        <v>331</v>
      </c>
      <c r="M23">
        <v>19</v>
      </c>
      <c r="N23">
        <v>3.0000000000000001E-3</v>
      </c>
    </row>
    <row r="24" spans="1:14" x14ac:dyDescent="0.2">
      <c r="A24" t="s">
        <v>324</v>
      </c>
      <c r="B24" s="11" t="s">
        <v>113</v>
      </c>
      <c r="C24" s="19">
        <v>52053.455999999998</v>
      </c>
      <c r="D24" t="s">
        <v>315</v>
      </c>
      <c r="E24">
        <f>VLOOKUP(C24,Active!C$21:E$77,3,FALSE)</f>
        <v>4797.9874566897961</v>
      </c>
      <c r="G24" t="s">
        <v>325</v>
      </c>
      <c r="H24" t="s">
        <v>332</v>
      </c>
      <c r="M24">
        <v>1957</v>
      </c>
      <c r="N24">
        <v>1.1999999999999999E-3</v>
      </c>
    </row>
    <row r="25" spans="1:14" x14ac:dyDescent="0.2">
      <c r="A25" t="s">
        <v>328</v>
      </c>
      <c r="B25" s="11" t="s">
        <v>133</v>
      </c>
      <c r="C25" s="19">
        <v>52119.392999999996</v>
      </c>
      <c r="D25" t="s">
        <v>327</v>
      </c>
      <c r="E25">
        <f>VLOOKUP(C25,Active!C$21:E$77,3,FALSE)</f>
        <v>4970.4937788601292</v>
      </c>
      <c r="G25" t="s">
        <v>329</v>
      </c>
      <c r="H25" t="s">
        <v>330</v>
      </c>
      <c r="I25" t="s">
        <v>331</v>
      </c>
      <c r="M25">
        <v>1967</v>
      </c>
      <c r="N25">
        <v>-8.9999999999999998E-4</v>
      </c>
    </row>
    <row r="26" spans="1:14" x14ac:dyDescent="0.2">
      <c r="A26" t="s">
        <v>328</v>
      </c>
      <c r="B26" s="11" t="s">
        <v>113</v>
      </c>
      <c r="C26" s="19">
        <v>52320.6342</v>
      </c>
      <c r="D26" t="s">
        <v>327</v>
      </c>
      <c r="E26">
        <f>VLOOKUP(C26,Active!C$21:E$77,3,FALSE)</f>
        <v>5496.9869356786985</v>
      </c>
      <c r="G26" t="s">
        <v>329</v>
      </c>
      <c r="H26" t="s">
        <v>330</v>
      </c>
      <c r="I26" t="s">
        <v>331</v>
      </c>
      <c r="M26">
        <v>2140</v>
      </c>
      <c r="N26">
        <v>1.4E-3</v>
      </c>
    </row>
    <row r="27" spans="1:14" x14ac:dyDescent="0.2">
      <c r="A27" t="s">
        <v>328</v>
      </c>
      <c r="B27" s="11" t="s">
        <v>113</v>
      </c>
      <c r="C27" s="19">
        <v>52348.5389</v>
      </c>
      <c r="D27" t="s">
        <v>327</v>
      </c>
      <c r="E27">
        <f>VLOOKUP(C27,Active!C$21:E$77,3,FALSE)</f>
        <v>5569.9920340038643</v>
      </c>
      <c r="G27" t="s">
        <v>329</v>
      </c>
      <c r="H27" t="s">
        <v>330</v>
      </c>
      <c r="I27" t="s">
        <v>331</v>
      </c>
      <c r="M27">
        <v>2666</v>
      </c>
      <c r="N27">
        <v>-1.5E-3</v>
      </c>
    </row>
    <row r="28" spans="1:14" x14ac:dyDescent="0.2">
      <c r="A28" t="s">
        <v>334</v>
      </c>
      <c r="B28" s="11" t="s">
        <v>113</v>
      </c>
      <c r="C28" s="19">
        <v>52387.520100000002</v>
      </c>
      <c r="D28" t="s">
        <v>333</v>
      </c>
      <c r="E28">
        <f>VLOOKUP(C28,Active!C$21:E$77,3,FALSE)</f>
        <v>5671.9757979874657</v>
      </c>
      <c r="G28" t="s">
        <v>335</v>
      </c>
      <c r="H28" t="s">
        <v>336</v>
      </c>
      <c r="I28" t="s">
        <v>337</v>
      </c>
      <c r="M28">
        <v>2739</v>
      </c>
      <c r="N28">
        <v>4.0000000000000002E-4</v>
      </c>
    </row>
    <row r="29" spans="1:14" x14ac:dyDescent="0.2">
      <c r="A29" t="s">
        <v>334</v>
      </c>
      <c r="B29" s="11" t="s">
        <v>113</v>
      </c>
      <c r="C29" s="19">
        <v>52387.520299999996</v>
      </c>
      <c r="D29" t="s">
        <v>216</v>
      </c>
      <c r="E29">
        <f>VLOOKUP(C29,Active!C$21:E$77,3,FALSE)</f>
        <v>5671.9763212333455</v>
      </c>
      <c r="G29" t="s">
        <v>335</v>
      </c>
      <c r="H29" t="s">
        <v>336</v>
      </c>
      <c r="I29" t="s">
        <v>337</v>
      </c>
      <c r="M29">
        <v>2841</v>
      </c>
      <c r="N29">
        <v>-5.7999999999999996E-3</v>
      </c>
    </row>
    <row r="30" spans="1:14" x14ac:dyDescent="0.2">
      <c r="A30" t="s">
        <v>334</v>
      </c>
      <c r="B30" s="11" t="s">
        <v>133</v>
      </c>
      <c r="C30" s="19">
        <v>52401.467199999999</v>
      </c>
      <c r="D30" t="s">
        <v>338</v>
      </c>
      <c r="E30">
        <f>VLOOKUP(C30,Active!C$21:E$77,3,FALSE)</f>
        <v>5708.4646119453573</v>
      </c>
      <c r="G30" t="s">
        <v>335</v>
      </c>
      <c r="H30" t="s">
        <v>336</v>
      </c>
      <c r="I30" t="s">
        <v>337</v>
      </c>
      <c r="M30">
        <v>2841</v>
      </c>
      <c r="N30">
        <v>-5.5999999999999999E-3</v>
      </c>
    </row>
    <row r="31" spans="1:14" x14ac:dyDescent="0.2">
      <c r="A31" t="s">
        <v>334</v>
      </c>
      <c r="B31" s="11" t="s">
        <v>113</v>
      </c>
      <c r="C31" s="19">
        <v>52402.429600000003</v>
      </c>
      <c r="D31" t="s">
        <v>338</v>
      </c>
      <c r="E31">
        <f>VLOOKUP(C31,Active!C$21:E$77,3,FALSE)</f>
        <v>5710.982471181559</v>
      </c>
      <c r="G31" t="s">
        <v>335</v>
      </c>
      <c r="H31" t="s">
        <v>336</v>
      </c>
      <c r="I31" t="s">
        <v>337</v>
      </c>
      <c r="M31">
        <v>2878</v>
      </c>
      <c r="N31">
        <v>-1.01E-2</v>
      </c>
    </row>
    <row r="32" spans="1:14" x14ac:dyDescent="0.2">
      <c r="A32" t="s">
        <v>328</v>
      </c>
      <c r="B32" s="11" t="s">
        <v>113</v>
      </c>
      <c r="C32" s="19">
        <v>52751.410799999998</v>
      </c>
      <c r="D32" t="s">
        <v>327</v>
      </c>
      <c r="E32">
        <f>VLOOKUP(C32,Active!C$21:E$77,3,FALSE)</f>
        <v>6623.997369017221</v>
      </c>
      <c r="G32" t="s">
        <v>339</v>
      </c>
      <c r="H32" t="s">
        <v>340</v>
      </c>
      <c r="M32">
        <v>2880</v>
      </c>
      <c r="N32">
        <v>-3.3E-3</v>
      </c>
    </row>
    <row r="33" spans="1:14" x14ac:dyDescent="0.2">
      <c r="A33" t="s">
        <v>343</v>
      </c>
      <c r="B33" s="11" t="s">
        <v>113</v>
      </c>
      <c r="C33" s="19">
        <v>53218.493999999999</v>
      </c>
      <c r="D33" t="s">
        <v>341</v>
      </c>
      <c r="E33">
        <f>VLOOKUP(C33,Active!C$21:E$77,3,FALSE)</f>
        <v>7845.99419901483</v>
      </c>
      <c r="G33" t="s">
        <v>344</v>
      </c>
      <c r="H33" t="s">
        <v>345</v>
      </c>
      <c r="M33">
        <v>3819</v>
      </c>
      <c r="N33">
        <v>8.9999999999999998E-4</v>
      </c>
    </row>
    <row r="34" spans="1:14" x14ac:dyDescent="0.2">
      <c r="A34" t="s">
        <v>346</v>
      </c>
      <c r="B34" s="11" t="s">
        <v>133</v>
      </c>
      <c r="C34" s="19">
        <v>53516.4427</v>
      </c>
      <c r="D34" t="e">
        <f>-Ir</f>
        <v>#NAME?</v>
      </c>
      <c r="E34">
        <f>VLOOKUP(C34,Active!C$21:E$77,3,FALSE)</f>
        <v>8625.4963667269403</v>
      </c>
      <c r="G34" t="s">
        <v>347</v>
      </c>
      <c r="H34" t="s">
        <v>348</v>
      </c>
      <c r="M34">
        <v>5015</v>
      </c>
      <c r="N34">
        <v>0</v>
      </c>
    </row>
    <row r="35" spans="1:14" x14ac:dyDescent="0.2">
      <c r="A35" t="s">
        <v>118</v>
      </c>
      <c r="B35" s="11" t="s">
        <v>113</v>
      </c>
      <c r="C35" s="19">
        <v>53822.8</v>
      </c>
      <c r="D35" t="s">
        <v>213</v>
      </c>
      <c r="E35">
        <f>VLOOKUP(C35,Active!C$21:E$77,3,FALSE)</f>
        <v>9426.9973615103736</v>
      </c>
      <c r="G35" t="s">
        <v>349</v>
      </c>
      <c r="H35" t="s">
        <v>350</v>
      </c>
      <c r="M35">
        <v>5795</v>
      </c>
      <c r="N35">
        <v>4.0000000000000002E-4</v>
      </c>
    </row>
    <row r="36" spans="1:14" x14ac:dyDescent="0.2">
      <c r="A36" t="s">
        <v>351</v>
      </c>
      <c r="B36" s="11" t="s">
        <v>113</v>
      </c>
      <c r="C36" s="19">
        <v>53937.469400000002</v>
      </c>
      <c r="D36" t="s">
        <v>315</v>
      </c>
      <c r="E36">
        <f>VLOOKUP(C36,Active!C$21:E$77,3,FALSE)</f>
        <v>9726.9988244140422</v>
      </c>
      <c r="G36" t="s">
        <v>352</v>
      </c>
      <c r="H36" t="s">
        <v>353</v>
      </c>
      <c r="M36">
        <v>6596</v>
      </c>
      <c r="N36">
        <v>4.0000000000000002E-4</v>
      </c>
    </row>
    <row r="37" spans="1:14" x14ac:dyDescent="0.2">
      <c r="A37" t="s">
        <v>351</v>
      </c>
      <c r="B37" s="11" t="s">
        <v>113</v>
      </c>
      <c r="C37" s="19">
        <v>53965.373899999999</v>
      </c>
      <c r="D37" t="s">
        <v>216</v>
      </c>
      <c r="E37">
        <f>VLOOKUP(C37,Active!C$21:E$77,3,FALSE)</f>
        <v>9800.0033994933092</v>
      </c>
      <c r="G37" t="s">
        <v>352</v>
      </c>
      <c r="H37" t="s">
        <v>353</v>
      </c>
      <c r="M37">
        <v>6896</v>
      </c>
      <c r="N37">
        <v>8.0000000000000004E-4</v>
      </c>
    </row>
    <row r="38" spans="1:14" x14ac:dyDescent="0.2">
      <c r="A38" t="s">
        <v>355</v>
      </c>
      <c r="B38" s="11" t="s">
        <v>113</v>
      </c>
      <c r="C38" s="19">
        <v>54599.491900000001</v>
      </c>
      <c r="D38" t="s">
        <v>315</v>
      </c>
      <c r="E38">
        <f>VLOOKUP(C38,Active!C$21:E$77,3,FALSE)</f>
        <v>11459.001594770778</v>
      </c>
      <c r="G38" t="s">
        <v>356</v>
      </c>
      <c r="H38" t="s">
        <v>357</v>
      </c>
      <c r="M38">
        <v>7631</v>
      </c>
      <c r="N38">
        <v>-5.9999999999999995E-4</v>
      </c>
    </row>
    <row r="39" spans="1:14" x14ac:dyDescent="0.2">
      <c r="A39" t="s">
        <v>358</v>
      </c>
      <c r="B39" s="11" t="s">
        <v>133</v>
      </c>
      <c r="C39" s="19">
        <v>54709.381099999999</v>
      </c>
      <c r="D39" t="s">
        <v>216</v>
      </c>
      <c r="E39">
        <f>VLOOKUP(C39,Active!C$21:E$77,3,FALSE)</f>
        <v>11746.496957590443</v>
      </c>
      <c r="G39" t="s">
        <v>359</v>
      </c>
      <c r="H39" t="s">
        <v>360</v>
      </c>
      <c r="M39">
        <v>8628</v>
      </c>
      <c r="N39">
        <v>1E-3</v>
      </c>
    </row>
    <row r="40" spans="1:14" x14ac:dyDescent="0.2">
      <c r="A40" t="s">
        <v>358</v>
      </c>
      <c r="B40" s="11" t="s">
        <v>113</v>
      </c>
      <c r="C40" s="19">
        <v>54710.339699999997</v>
      </c>
      <c r="D40" t="s">
        <v>216</v>
      </c>
      <c r="E40">
        <f>VLOOKUP(C40,Active!C$21:E$77,3,FALSE)</f>
        <v>11749.004875154666</v>
      </c>
      <c r="G40" t="s">
        <v>359</v>
      </c>
      <c r="H40" t="s">
        <v>360</v>
      </c>
      <c r="M40">
        <v>8916</v>
      </c>
      <c r="N40">
        <v>-1E-3</v>
      </c>
    </row>
    <row r="41" spans="1:14" x14ac:dyDescent="0.2">
      <c r="A41" t="s">
        <v>346</v>
      </c>
      <c r="B41" s="11" t="s">
        <v>133</v>
      </c>
      <c r="C41" s="19">
        <v>54908.525999999998</v>
      </c>
      <c r="D41" t="e">
        <f>-Ir</f>
        <v>#NAME?</v>
      </c>
      <c r="E41">
        <f>VLOOKUP(C41,Active!C$21:E$77,3,FALSE)</f>
        <v>12267.505712583536</v>
      </c>
      <c r="G41" t="s">
        <v>347</v>
      </c>
      <c r="H41" t="s">
        <v>361</v>
      </c>
      <c r="I41">
        <v>1603</v>
      </c>
      <c r="M41">
        <v>8918</v>
      </c>
      <c r="N41">
        <v>2.0999999999999999E-3</v>
      </c>
    </row>
    <row r="42" spans="1:14" x14ac:dyDescent="0.2">
      <c r="A42" t="s">
        <v>118</v>
      </c>
      <c r="B42" s="11" t="s">
        <v>133</v>
      </c>
      <c r="C42" s="19">
        <v>54916.934800000003</v>
      </c>
      <c r="D42" t="s">
        <v>213</v>
      </c>
      <c r="E42">
        <f>VLOOKUP(C42,Active!C$21:E$77,3,FALSE)</f>
        <v>12289.505062900758</v>
      </c>
      <c r="G42" t="s">
        <v>349</v>
      </c>
      <c r="H42" t="s">
        <v>362</v>
      </c>
      <c r="M42">
        <v>9437</v>
      </c>
      <c r="N42">
        <v>2.0999999999999999E-3</v>
      </c>
    </row>
    <row r="43" spans="1:14" x14ac:dyDescent="0.2">
      <c r="A43" t="s">
        <v>346</v>
      </c>
      <c r="B43" s="11" t="s">
        <v>113</v>
      </c>
      <c r="C43" s="19">
        <v>54932.413500000002</v>
      </c>
      <c r="D43" t="e">
        <f>-Ir</f>
        <v>#NAME?</v>
      </c>
      <c r="E43">
        <f>VLOOKUP(C43,Active!C$21:E$77,3,FALSE)</f>
        <v>12330.000893905777</v>
      </c>
      <c r="G43" t="s">
        <v>347</v>
      </c>
      <c r="H43" t="s">
        <v>361</v>
      </c>
      <c r="I43">
        <v>1603</v>
      </c>
      <c r="M43">
        <v>9459</v>
      </c>
      <c r="N43">
        <v>1.8E-3</v>
      </c>
    </row>
    <row r="44" spans="1:14" x14ac:dyDescent="0.2">
      <c r="A44" t="s">
        <v>346</v>
      </c>
      <c r="B44" s="11" t="s">
        <v>133</v>
      </c>
      <c r="C44" s="19">
        <v>54932.609499999999</v>
      </c>
      <c r="D44" t="e">
        <f>-Ir</f>
        <v>#NAME?</v>
      </c>
      <c r="E44">
        <f>VLOOKUP(C44,Active!C$21:E$77,3,FALSE)</f>
        <v>12330.51367488072</v>
      </c>
      <c r="G44" t="s">
        <v>347</v>
      </c>
      <c r="H44" t="s">
        <v>361</v>
      </c>
      <c r="I44">
        <v>1603</v>
      </c>
      <c r="M44">
        <v>9499</v>
      </c>
      <c r="N44">
        <v>2.0000000000000001E-4</v>
      </c>
    </row>
    <row r="45" spans="1:14" x14ac:dyDescent="0.2">
      <c r="A45" t="s">
        <v>351</v>
      </c>
      <c r="B45" s="11" t="s">
        <v>113</v>
      </c>
      <c r="C45" s="19">
        <v>54977.518100000001</v>
      </c>
      <c r="D45" t="s">
        <v>216</v>
      </c>
      <c r="E45">
        <f>VLOOKUP(C45,Active!C$21:E$77,3,FALSE)</f>
        <v>12448.004877389467</v>
      </c>
      <c r="G45" t="s">
        <v>310</v>
      </c>
      <c r="H45" t="s">
        <v>363</v>
      </c>
      <c r="I45" t="s">
        <v>331</v>
      </c>
      <c r="M45">
        <v>9500</v>
      </c>
      <c r="N45">
        <v>5.1000000000000004E-3</v>
      </c>
    </row>
    <row r="46" spans="1:14" x14ac:dyDescent="0.2">
      <c r="A46" t="s">
        <v>324</v>
      </c>
      <c r="B46" s="11" t="s">
        <v>133</v>
      </c>
      <c r="C46" s="19">
        <v>55283.878100000002</v>
      </c>
      <c r="D46" t="s">
        <v>216</v>
      </c>
      <c r="E46">
        <f>VLOOKUP(C46,Active!C$21:E$77,3,FALSE)</f>
        <v>13249.512935992447</v>
      </c>
      <c r="G46" t="s">
        <v>325</v>
      </c>
      <c r="H46" t="s">
        <v>364</v>
      </c>
      <c r="M46">
        <v>9617</v>
      </c>
      <c r="N46">
        <v>1.6999999999999999E-3</v>
      </c>
    </row>
    <row r="47" spans="1:14" x14ac:dyDescent="0.2">
      <c r="A47" t="s">
        <v>351</v>
      </c>
      <c r="B47" s="11" t="s">
        <v>113</v>
      </c>
      <c r="C47" s="19">
        <v>55307.383500000004</v>
      </c>
      <c r="D47" t="s">
        <v>213</v>
      </c>
      <c r="E47">
        <f>VLOOKUP(C47,Active!C$21:E$77,3,FALSE)</f>
        <v>13311.008456036474</v>
      </c>
      <c r="G47" t="s">
        <v>352</v>
      </c>
      <c r="H47" t="s">
        <v>365</v>
      </c>
      <c r="M47">
        <v>10419</v>
      </c>
      <c r="N47">
        <v>4.3E-3</v>
      </c>
    </row>
    <row r="48" spans="1:14" x14ac:dyDescent="0.2">
      <c r="A48" t="s">
        <v>346</v>
      </c>
      <c r="B48" s="11" t="s">
        <v>113</v>
      </c>
      <c r="C48" s="19">
        <v>55341.400399999999</v>
      </c>
      <c r="D48" t="e">
        <f>-Ir</f>
        <v>#NAME?</v>
      </c>
      <c r="E48">
        <f>VLOOKUP(C48,Active!C$21:E$77,3,FALSE)</f>
        <v>13400.004472091727</v>
      </c>
      <c r="G48" t="s">
        <v>347</v>
      </c>
      <c r="H48" t="s">
        <v>366</v>
      </c>
      <c r="I48">
        <v>1603</v>
      </c>
      <c r="M48">
        <v>10480</v>
      </c>
      <c r="N48">
        <v>2.5999999999999999E-3</v>
      </c>
    </row>
    <row r="49" spans="1:14" x14ac:dyDescent="0.2">
      <c r="A49" t="s">
        <v>367</v>
      </c>
      <c r="B49" s="11" t="s">
        <v>113</v>
      </c>
      <c r="C49" s="19">
        <v>55352.486700000001</v>
      </c>
      <c r="D49" t="s">
        <v>315</v>
      </c>
      <c r="E49">
        <f>VLOOKUP(C49,Active!C$21:E$77,3,FALSE)</f>
        <v>13429.00877679891</v>
      </c>
      <c r="G49" t="s">
        <v>368</v>
      </c>
      <c r="H49" t="s">
        <v>369</v>
      </c>
      <c r="M49">
        <v>10569</v>
      </c>
      <c r="N49">
        <v>1E-3</v>
      </c>
    </row>
    <row r="50" spans="1:14" x14ac:dyDescent="0.2">
      <c r="A50" t="s">
        <v>351</v>
      </c>
      <c r="B50" s="11" t="s">
        <v>133</v>
      </c>
      <c r="C50" s="19">
        <v>55392.430999999997</v>
      </c>
      <c r="D50" t="s">
        <v>213</v>
      </c>
      <c r="E50">
        <f>VLOOKUP(C50,Active!C$21:E$77,3,FALSE)</f>
        <v>13533.512231379311</v>
      </c>
      <c r="G50" t="s">
        <v>352</v>
      </c>
      <c r="H50" t="s">
        <v>365</v>
      </c>
      <c r="M50">
        <v>10598</v>
      </c>
      <c r="N50">
        <v>2.7000000000000001E-3</v>
      </c>
    </row>
    <row r="51" spans="1:14" x14ac:dyDescent="0.2">
      <c r="A51" t="s">
        <v>351</v>
      </c>
      <c r="B51" s="11" t="s">
        <v>113</v>
      </c>
      <c r="C51" s="19">
        <v>55657.505100000002</v>
      </c>
      <c r="D51" t="s">
        <v>216</v>
      </c>
      <c r="E51">
        <f>VLOOKUP(C51,Active!C$21:E$77,3,FALSE)</f>
        <v>14227.006901952936</v>
      </c>
      <c r="G51" t="s">
        <v>310</v>
      </c>
      <c r="H51" t="s">
        <v>370</v>
      </c>
      <c r="M51">
        <v>10703</v>
      </c>
      <c r="N51">
        <v>3.8999999999999998E-3</v>
      </c>
    </row>
    <row r="52" spans="1:14" x14ac:dyDescent="0.2">
      <c r="A52" t="s">
        <v>346</v>
      </c>
      <c r="B52" s="11" t="s">
        <v>133</v>
      </c>
      <c r="C52" s="19">
        <v>55669.546600000001</v>
      </c>
      <c r="D52" t="s">
        <v>216</v>
      </c>
      <c r="E52">
        <f>VLOOKUP(C52,Active!C$21:E$77,3,FALSE)</f>
        <v>14258.510229044159</v>
      </c>
      <c r="G52" t="s">
        <v>347</v>
      </c>
      <c r="H52" t="s">
        <v>371</v>
      </c>
      <c r="I52">
        <v>403</v>
      </c>
      <c r="M52">
        <v>11396</v>
      </c>
      <c r="N52">
        <v>1.5E-3</v>
      </c>
    </row>
    <row r="53" spans="1:14" x14ac:dyDescent="0.2">
      <c r="A53" t="s">
        <v>324</v>
      </c>
      <c r="B53" s="11" t="s">
        <v>113</v>
      </c>
      <c r="C53" s="19">
        <v>55698.786099999998</v>
      </c>
      <c r="D53" t="s">
        <v>216</v>
      </c>
      <c r="E53">
        <f>VLOOKUP(C53,Active!C$21:E$77,3,FALSE)</f>
        <v>14335.007470457916</v>
      </c>
      <c r="G53" t="s">
        <v>325</v>
      </c>
      <c r="H53" t="s">
        <v>372</v>
      </c>
      <c r="M53">
        <v>11428</v>
      </c>
      <c r="N53">
        <v>2.8E-3</v>
      </c>
    </row>
    <row r="54" spans="1:14" x14ac:dyDescent="0.2">
      <c r="A54" t="s">
        <v>367</v>
      </c>
      <c r="B54" s="11" t="s">
        <v>133</v>
      </c>
      <c r="C54" s="19">
        <v>55749.432399999998</v>
      </c>
      <c r="D54" t="s">
        <v>315</v>
      </c>
      <c r="E54" t="e">
        <f>VLOOKUP(C54,Active!C$21:E$77,3,FALSE)</f>
        <v>#N/A</v>
      </c>
      <c r="G54" t="s">
        <v>368</v>
      </c>
      <c r="H54" t="s">
        <v>373</v>
      </c>
      <c r="M54">
        <v>11504</v>
      </c>
      <c r="N54">
        <v>1.6999999999999999E-3</v>
      </c>
    </row>
    <row r="55" spans="1:14" x14ac:dyDescent="0.2">
      <c r="A55" t="s">
        <v>118</v>
      </c>
      <c r="B55" s="11" t="s">
        <v>133</v>
      </c>
      <c r="C55" s="19">
        <v>55984.885999999999</v>
      </c>
      <c r="D55" t="s">
        <v>315</v>
      </c>
      <c r="E55" t="e">
        <f>VLOOKUP(C55,Active!C$21:E$77,3,FALSE)</f>
        <v>#N/A</v>
      </c>
      <c r="G55" t="s">
        <v>349</v>
      </c>
      <c r="H55" t="s">
        <v>374</v>
      </c>
      <c r="M55">
        <v>11637</v>
      </c>
      <c r="N55">
        <v>2.5000000000000001E-3</v>
      </c>
    </row>
    <row r="56" spans="1:14" x14ac:dyDescent="0.2">
      <c r="A56" t="s">
        <v>324</v>
      </c>
      <c r="B56" s="11" t="s">
        <v>133</v>
      </c>
      <c r="C56" s="19">
        <v>56049.862099999998</v>
      </c>
      <c r="D56" t="s">
        <v>216</v>
      </c>
      <c r="E56" t="e">
        <f>VLOOKUP(C56,Active!C$21:E$77,3,FALSE)</f>
        <v>#N/A</v>
      </c>
      <c r="G56" t="s">
        <v>325</v>
      </c>
      <c r="H56" t="s">
        <v>375</v>
      </c>
      <c r="M56">
        <v>12253</v>
      </c>
      <c r="N56">
        <v>2.3999999999999998E-3</v>
      </c>
    </row>
    <row r="57" spans="1:14" x14ac:dyDescent="0.2">
      <c r="A57" t="s">
        <v>346</v>
      </c>
      <c r="B57" s="11" t="s">
        <v>113</v>
      </c>
      <c r="C57" s="19">
        <v>56055.410400000001</v>
      </c>
      <c r="D57" t="s">
        <v>216</v>
      </c>
      <c r="E57" t="e">
        <f>VLOOKUP(C57,Active!C$21:E$77,3,FALSE)</f>
        <v>#N/A</v>
      </c>
      <c r="G57" t="s">
        <v>347</v>
      </c>
      <c r="H57" t="s">
        <v>376</v>
      </c>
      <c r="I57">
        <v>1603</v>
      </c>
      <c r="M57">
        <v>12423</v>
      </c>
      <c r="N57">
        <v>-5.9999999999999995E-4</v>
      </c>
    </row>
    <row r="58" spans="1:14" x14ac:dyDescent="0.2">
      <c r="A58" t="s">
        <v>351</v>
      </c>
      <c r="B58" s="11" t="s">
        <v>133</v>
      </c>
      <c r="C58" s="19">
        <v>56132.427199999998</v>
      </c>
      <c r="D58" t="s">
        <v>213</v>
      </c>
      <c r="E58" t="e">
        <f>VLOOKUP(C58,Active!C$21:E$77,3,FALSE)</f>
        <v>#N/A</v>
      </c>
      <c r="G58" t="s">
        <v>310</v>
      </c>
      <c r="H58" t="s">
        <v>377</v>
      </c>
      <c r="M58">
        <v>12437</v>
      </c>
      <c r="N58">
        <v>5.4000000000000003E-3</v>
      </c>
    </row>
    <row r="59" spans="1:14" x14ac:dyDescent="0.2">
      <c r="A59" t="s">
        <v>351</v>
      </c>
      <c r="B59" s="11" t="s">
        <v>133</v>
      </c>
      <c r="C59" s="19">
        <v>56150.3923</v>
      </c>
      <c r="D59" t="s">
        <v>216</v>
      </c>
      <c r="E59" t="e">
        <f>VLOOKUP(C59,Active!C$21:E$77,3,FALSE)</f>
        <v>#N/A</v>
      </c>
      <c r="G59" t="s">
        <v>310</v>
      </c>
      <c r="H59" t="s">
        <v>377</v>
      </c>
      <c r="M59">
        <v>12639</v>
      </c>
      <c r="N59">
        <v>2.8E-3</v>
      </c>
    </row>
    <row r="60" spans="1:14" x14ac:dyDescent="0.2">
      <c r="A60" t="s">
        <v>367</v>
      </c>
      <c r="B60" s="11" t="s">
        <v>113</v>
      </c>
      <c r="C60" s="19">
        <v>56480.449399999998</v>
      </c>
      <c r="D60" t="s">
        <v>315</v>
      </c>
      <c r="E60" t="e">
        <f>VLOOKUP(C60,Active!C$21:E$77,3,FALSE)</f>
        <v>#N/A</v>
      </c>
      <c r="G60" t="s">
        <v>368</v>
      </c>
      <c r="H60" t="s">
        <v>378</v>
      </c>
      <c r="M60">
        <v>12686</v>
      </c>
      <c r="N60">
        <v>3.0999999999999999E-3</v>
      </c>
    </row>
    <row r="61" spans="1:14" x14ac:dyDescent="0.2">
      <c r="A61" t="s">
        <v>308</v>
      </c>
      <c r="C61" s="19">
        <v>30636.181</v>
      </c>
      <c r="D61" t="s">
        <v>303</v>
      </c>
      <c r="E61">
        <f>VLOOKUP(C61,Active!C$21:E$77,3,FALSE)</f>
        <v>-51234.518437735416</v>
      </c>
      <c r="G61" t="s">
        <v>309</v>
      </c>
      <c r="H61" t="s">
        <v>310</v>
      </c>
      <c r="I61" t="s">
        <v>311</v>
      </c>
      <c r="J61" t="s">
        <v>312</v>
      </c>
    </row>
    <row r="62" spans="1:14" x14ac:dyDescent="0.2">
      <c r="A62" t="s">
        <v>308</v>
      </c>
      <c r="C62" s="19">
        <v>33115.197</v>
      </c>
      <c r="D62" t="s">
        <v>303</v>
      </c>
      <c r="E62">
        <f>VLOOKUP(C62,Active!C$21:E$77,3,FALSE)</f>
        <v>-44748.843736711387</v>
      </c>
      <c r="G62" t="s">
        <v>309</v>
      </c>
      <c r="H62" t="s">
        <v>310</v>
      </c>
      <c r="I62" t="s">
        <v>311</v>
      </c>
      <c r="J62" t="s">
        <v>312</v>
      </c>
      <c r="M62">
        <v>-54065</v>
      </c>
      <c r="N62">
        <v>-6.9000000000000006E-2</v>
      </c>
    </row>
    <row r="63" spans="1:14" x14ac:dyDescent="0.2">
      <c r="A63" t="s">
        <v>308</v>
      </c>
      <c r="C63" s="19">
        <v>33179.207999999999</v>
      </c>
      <c r="D63" t="s">
        <v>303</v>
      </c>
      <c r="E63">
        <f>VLOOKUP(C63,Active!C$21:E$77,3,FALSE)</f>
        <v>-44581.376272488793</v>
      </c>
      <c r="G63" t="s">
        <v>309</v>
      </c>
      <c r="H63" t="s">
        <v>310</v>
      </c>
      <c r="I63" t="s">
        <v>311</v>
      </c>
      <c r="J63" t="s">
        <v>312</v>
      </c>
      <c r="M63">
        <v>-47579</v>
      </c>
      <c r="N63">
        <v>-5.7999999999999996E-3</v>
      </c>
    </row>
    <row r="64" spans="1:14" x14ac:dyDescent="0.2">
      <c r="A64" t="s">
        <v>308</v>
      </c>
      <c r="C64" s="19">
        <v>33851.194000000003</v>
      </c>
      <c r="D64" t="s">
        <v>303</v>
      </c>
      <c r="E64">
        <f>VLOOKUP(C64,Active!C$21:E$77,3,FALSE)</f>
        <v>-42823.306699867091</v>
      </c>
      <c r="G64" t="s">
        <v>309</v>
      </c>
      <c r="H64" t="s">
        <v>310</v>
      </c>
      <c r="I64" t="s">
        <v>311</v>
      </c>
      <c r="J64" t="s">
        <v>312</v>
      </c>
      <c r="M64">
        <v>-47412</v>
      </c>
      <c r="N64">
        <v>-1.8200000000000001E-2</v>
      </c>
    </row>
    <row r="65" spans="1:14" x14ac:dyDescent="0.2">
      <c r="A65" t="s">
        <v>321</v>
      </c>
      <c r="B65" s="11" t="s">
        <v>113</v>
      </c>
      <c r="C65" s="19">
        <v>51274.856</v>
      </c>
      <c r="D65" t="s">
        <v>315</v>
      </c>
      <c r="E65">
        <f>VLOOKUP(C65,Active!C$21:E$77,3,FALSE)</f>
        <v>2760.9911959890587</v>
      </c>
      <c r="G65" t="s">
        <v>322</v>
      </c>
      <c r="H65" t="s">
        <v>323</v>
      </c>
      <c r="M65">
        <v>-81</v>
      </c>
      <c r="N65">
        <v>5.9999999999999995E-4</v>
      </c>
    </row>
    <row r="66" spans="1:14" x14ac:dyDescent="0.2">
      <c r="A66" t="s">
        <v>328</v>
      </c>
      <c r="B66" s="11" t="s">
        <v>133</v>
      </c>
      <c r="C66" s="19">
        <v>52755.423999999999</v>
      </c>
      <c r="D66" t="s">
        <v>341</v>
      </c>
      <c r="E66">
        <f>VLOOKUP(C66,Active!C$21:E$77,3,FALSE)</f>
        <v>6634.4968211023051</v>
      </c>
      <c r="G66" t="s">
        <v>339</v>
      </c>
      <c r="H66" t="s">
        <v>340</v>
      </c>
      <c r="M66">
        <v>3793</v>
      </c>
      <c r="N66">
        <v>1.9E-3</v>
      </c>
    </row>
    <row r="67" spans="1:14" x14ac:dyDescent="0.2">
      <c r="A67" t="s">
        <v>328</v>
      </c>
      <c r="B67" s="11" t="s">
        <v>113</v>
      </c>
      <c r="C67" s="19">
        <v>52761.347800000003</v>
      </c>
      <c r="D67" t="s">
        <v>342</v>
      </c>
      <c r="E67">
        <f>VLOOKUP(C67,Active!C$21:E$77,3,FALSE)</f>
        <v>6649.99484120139</v>
      </c>
      <c r="G67" t="s">
        <v>339</v>
      </c>
      <c r="H67" t="s">
        <v>340</v>
      </c>
      <c r="M67">
        <v>3804</v>
      </c>
      <c r="N67">
        <v>1.6999999999999999E-3</v>
      </c>
    </row>
    <row r="68" spans="1:14" x14ac:dyDescent="0.2">
      <c r="A68" t="s">
        <v>346</v>
      </c>
      <c r="B68" s="11" t="s">
        <v>113</v>
      </c>
      <c r="C68" s="19">
        <v>54218.406999999999</v>
      </c>
      <c r="D68" t="e">
        <f>-Ir</f>
        <v>#NAME?</v>
      </c>
      <c r="E68">
        <f>VLOOKUP(C68,Active!C$21:E$77,3,FALSE)</f>
        <v>10461.996051090429</v>
      </c>
      <c r="G68" t="s">
        <v>347</v>
      </c>
      <c r="H68" t="s">
        <v>354</v>
      </c>
      <c r="M68">
        <v>6969</v>
      </c>
      <c r="N68">
        <v>2.5000000000000001E-3</v>
      </c>
    </row>
    <row r="69" spans="1:14" x14ac:dyDescent="0.2">
      <c r="M69">
        <v>13549</v>
      </c>
      <c r="N69">
        <v>4.5999999999999999E-3</v>
      </c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Q_fit</vt:lpstr>
      <vt:lpstr>A (2)</vt:lpstr>
      <vt:lpstr>BAV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2023-01-16T03:49:25Z</dcterms:modified>
</cp:coreProperties>
</file>