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4E4BC8A-6F9A-4CED-A2C3-A03CCF40158B}" xr6:coauthVersionLast="47" xr6:coauthVersionMax="47" xr10:uidLastSave="{00000000-0000-0000-0000-000000000000}"/>
  <bookViews>
    <workbookView xWindow="13500" yWindow="585" windowWidth="1534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/>
  <c r="I24" i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/>
  <c r="I28" i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/>
  <c r="G31" i="1" s="1"/>
  <c r="I31" i="1" s="1"/>
  <c r="Q31" i="1"/>
  <c r="E32" i="1"/>
  <c r="F32" i="1"/>
  <c r="G32" i="1"/>
  <c r="I32" i="1"/>
  <c r="Q32" i="1"/>
  <c r="E33" i="1"/>
  <c r="F33" i="1"/>
  <c r="G33" i="1" s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/>
  <c r="G36" i="1"/>
  <c r="I36" i="1"/>
  <c r="Q36" i="1"/>
  <c r="E37" i="1"/>
  <c r="F37" i="1"/>
  <c r="G37" i="1" s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/>
  <c r="G40" i="1"/>
  <c r="I40" i="1"/>
  <c r="Q40" i="1"/>
  <c r="E41" i="1"/>
  <c r="F41" i="1"/>
  <c r="G41" i="1" s="1"/>
  <c r="I41" i="1" s="1"/>
  <c r="Q41" i="1"/>
  <c r="E42" i="1"/>
  <c r="F42" i="1" s="1"/>
  <c r="G42" i="1" s="1"/>
  <c r="I42" i="1" s="1"/>
  <c r="Q4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32" i="1"/>
  <c r="O36" i="1"/>
  <c r="O40" i="1"/>
  <c r="O37" i="1"/>
  <c r="O41" i="1"/>
  <c r="O23" i="1"/>
  <c r="O27" i="1"/>
  <c r="O31" i="1"/>
  <c r="O35" i="1"/>
  <c r="O39" i="1"/>
  <c r="O22" i="1"/>
  <c r="O26" i="1"/>
  <c r="O30" i="1"/>
  <c r="O34" i="1"/>
  <c r="O38" i="1"/>
  <c r="O42" i="1"/>
  <c r="O25" i="1"/>
  <c r="O29" i="1"/>
  <c r="O3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<sst xmlns="http://schemas.openxmlformats.org/spreadsheetml/2006/main" count="110" uniqueCount="55">
  <si>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</si>
  <si>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</si>
  <si>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</si>
  <si>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</si>
  <si>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</si>
  <si>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</si>
  <si>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</si>
  <si>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</si>
  <si>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</si>
  <si>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</si>
  <si>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</si>
  <si>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</si>
  <si>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</si>
  <si>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</si>
  <si>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</si>
  <si>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</si>
  <si>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</si>
  <si>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</si>
  <si>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</si>
  <si>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</si>
  <si>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</si>
  <si>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</si>
  <si>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</si>
  <si>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</si>
  <si>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</si>
  <si>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</si>
  <si>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</si>
  <si>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</si>
  <si>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</si>
  <si>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</si>
  <si>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</si>
  <si>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</si>
  <si>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</si>
  <si>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</si>
  <si>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</si>
  <si>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</si>
  <si>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</si>
  <si>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</si>
  <si>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</si>
  <si>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</si>
  <si>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</si>
  <si>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</si>
  <si>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</si>
  <si>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</si>
  <si>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QZ Leo</t>
  </si>
  <si>
    <t>EW</t>
  </si>
  <si>
    <t>VSX</t>
  </si>
  <si>
    <t>VSB, 91</t>
  </si>
  <si>
    <t>I</t>
  </si>
  <si>
    <t>JBAV, 60</t>
  </si>
  <si>
    <t>JBAV, 63</t>
  </si>
  <si>
    <t>II</t>
  </si>
  <si>
    <t>V</t>
  </si>
  <si>
    <t>Ic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</si>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</sst>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QZ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2.8599999495781958E-4</c:v>
                </c:pt>
                <c:pt idx="2">
                  <c:v>6.8599978112615645E-4</c:v>
                </c:pt>
                <c:pt idx="3">
                  <c:v>6.8599978112615645E-4</c:v>
                </c:pt>
                <c:pt idx="4">
                  <c:v>2.4815001233946532E-3</c:v>
                </c:pt>
                <c:pt idx="5">
                  <c:v>5.4815001494716853E-3</c:v>
                </c:pt>
                <c:pt idx="6">
                  <c:v>-1.0001313057728112E-6</c:v>
                </c:pt>
                <c:pt idx="7">
                  <c:v>9.9000164482276887E-5</c:v>
                </c:pt>
                <c:pt idx="8">
                  <c:v>1.6989997748169117E-3</c:v>
                </c:pt>
                <c:pt idx="9">
                  <c:v>1.164998539024964E-4</c:v>
                </c:pt>
                <c:pt idx="10">
                  <c:v>2.7165000938111916E-3</c:v>
                </c:pt>
                <c:pt idx="11">
                  <c:v>2.816499923937954E-3</c:v>
                </c:pt>
                <c:pt idx="12">
                  <c:v>9.2799990670755506E-4</c:v>
                </c:pt>
                <c:pt idx="13">
                  <c:v>-1.570002204971388E-4</c:v>
                </c:pt>
                <c:pt idx="14">
                  <c:v>8.4299994341563433E-4</c:v>
                </c:pt>
                <c:pt idx="15">
                  <c:v>1.0430000693304464E-3</c:v>
                </c:pt>
                <c:pt idx="16">
                  <c:v>4.438500021933578E-3</c:v>
                </c:pt>
                <c:pt idx="17">
                  <c:v>-1.444000045012217E-3</c:v>
                </c:pt>
                <c:pt idx="18">
                  <c:v>3.4939999022753909E-3</c:v>
                </c:pt>
                <c:pt idx="19">
                  <c:v>2.3824999952921644E-3</c:v>
                </c:pt>
                <c:pt idx="20">
                  <c:v>1.3939999917056412E-3</c:v>
                </c:pt>
                <c:pt idx="21">
                  <c:v>-8.542999996279832E-3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8.4333985617290321E-4</c:v>
                </c:pt>
                <c:pt idx="1">
                  <c:v>9.7989239208102347E-4</c:v>
                </c:pt>
                <c:pt idx="2">
                  <c:v>9.7989239208102347E-4</c:v>
                </c:pt>
                <c:pt idx="3">
                  <c:v>9.7989239208102347E-4</c:v>
                </c:pt>
                <c:pt idx="4">
                  <c:v>9.7998538171050744E-4</c:v>
                </c:pt>
                <c:pt idx="5">
                  <c:v>9.7998538171050744E-4</c:v>
                </c:pt>
                <c:pt idx="6">
                  <c:v>9.8023153072972972E-4</c:v>
                </c:pt>
                <c:pt idx="7">
                  <c:v>9.8023153072972972E-4</c:v>
                </c:pt>
                <c:pt idx="8">
                  <c:v>9.8023153072972972E-4</c:v>
                </c:pt>
                <c:pt idx="9">
                  <c:v>9.80477679748952E-4</c:v>
                </c:pt>
                <c:pt idx="10">
                  <c:v>9.80477679748952E-4</c:v>
                </c:pt>
                <c:pt idx="11">
                  <c:v>9.80477679748952E-4</c:v>
                </c:pt>
                <c:pt idx="12">
                  <c:v>9.8048314972715698E-4</c:v>
                </c:pt>
                <c:pt idx="13">
                  <c:v>9.8053784950920633E-4</c:v>
                </c:pt>
                <c:pt idx="14">
                  <c:v>9.8053784950920633E-4</c:v>
                </c:pt>
                <c:pt idx="15">
                  <c:v>9.8053784950920633E-4</c:v>
                </c:pt>
                <c:pt idx="16">
                  <c:v>9.806308391386903E-4</c:v>
                </c:pt>
                <c:pt idx="17">
                  <c:v>9.8087698815791258E-4</c:v>
                </c:pt>
                <c:pt idx="18">
                  <c:v>9.8094262789637189E-4</c:v>
                </c:pt>
                <c:pt idx="19">
                  <c:v>9.8203115355915494E-4</c:v>
                </c:pt>
                <c:pt idx="20">
                  <c:v>9.8203662353735992E-4</c:v>
                </c:pt>
                <c:pt idx="21">
                  <c:v>9.927687207754519E-4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13659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s="43" t="s">
        <v>45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54815.855000000003</v>
      </c>
      <c r="D7" s="28" t="s">
        <v>46</v>
      </c>
    </row>
    <row r="8" spans="1:15" x14ac:dyDescent="0.2">
      <c r="A8" t="s">
        <v>3</v>
      </c>
      <c r="C8" s="7">
        <v>0.35357699999999997</v>
      </c>
      <c r="D8" s="28" t="s">
        <v>46</v>
      </c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INTERCEPT(INDIRECT($D$9):G992,INDIRECT($C$9):F992)</f>
        <v>8.4333985617290321E-4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SLOPE(INDIRECT($D$9):G992,INDIRECT($C$9):F992)</f>
        <v>1.0939956409879842E-8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  <c r="E14" s="13" t="s">
        <v>34</v>
      </c>
      <c r="F14" s="31">
        <v>1</v>
      </c>
    </row>
    <row r="15" spans="1:15" x14ac:dyDescent="0.2">
      <c r="A15" s="11" t="s">
        <v>17</v>
      </c>
      <c r="B15" s="9"/>
      <c r="C15" s="12">
        <f ca="1">(C7+C11)+(C8+C12)*INT(MAX(F21:F3533))</f>
        <v>59645.36423576872</v>
      </c>
      <c r="E15" s="13" t="s">
        <v>30</v>
      </c>
      <c r="F15" s="32">
        <f ca="1">NOW()+15018.5+$C$5/24</f>
        <v>59961.72462418981</v>
      </c>
    </row>
    <row r="16" spans="1:15" x14ac:dyDescent="0.2">
      <c r="A16" s="15" t="s">
        <v>4</v>
      </c>
      <c r="B16" s="9"/>
      <c r="C16" s="16">
        <f ca="1">+C8+C12</f>
        <v>0.35357701093995636</v>
      </c>
      <c r="E16" s="13" t="s">
        <v>35</v>
      </c>
      <c r="F16" s="14">
        <f ca="1">ROUND(2*(F15-$C$7)/$C$8,0)/2+F14</f>
        <v>14554.5</v>
      </c>
    </row>
    <row r="17" spans="1:21" ht="13.5" thickBot="1" x14ac:dyDescent="0.25">
      <c r="A17" s="13" t="s">
        <v>27</v>
      </c>
      <c r="B17" s="9"/>
      <c r="C17" s="9">
        <f>COUNT(C21:C2191)</f>
        <v>22</v>
      </c>
      <c r="E17" s="13" t="s">
        <v>36</v>
      </c>
      <c r="F17" s="22">
        <f ca="1">ROUND(2*(F15-$C$15)/$C$16,0)/2+F14</f>
        <v>895.5</v>
      </c>
    </row>
    <row r="18" spans="1:21" ht="14.25" thickTop="1" thickBot="1" x14ac:dyDescent="0.25">
      <c r="A18" s="15" t="s">
        <v>5</v>
      </c>
      <c r="B18" s="9"/>
      <c r="C18" s="18">
        <f ca="1">+C15</f>
        <v>59645.36423576872</v>
      </c>
      <c r="D18" s="19">
        <f ca="1">+C16</f>
        <v>0.35357701093995636</v>
      </c>
      <c r="E18" s="13" t="s">
        <v>31</v>
      </c>
      <c r="F18" s="17">
        <f ca="1">+$C$15+$C$16*F17-15018.5-$C$5/24</f>
        <v>44943.888282398788</v>
      </c>
    </row>
    <row r="19" spans="1:21" ht="13.5" thickTop="1" x14ac:dyDescent="0.2">
      <c r="F19" s="41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s="43" t="s">
        <v>46</v>
      </c>
      <c r="C21" s="7">
        <v>54815.855000000003</v>
      </c>
      <c r="D21" s="7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8.4333985617290321E-4</v>
      </c>
      <c r="Q21" s="42">
        <f>+C21-15018.5</f>
        <v>39797.355000000003</v>
      </c>
    </row>
    <row r="22" spans="1:21" x14ac:dyDescent="0.2">
      <c r="A22" s="44" t="s">
        <v>47</v>
      </c>
      <c r="B22" s="45" t="s">
        <v>48</v>
      </c>
      <c r="C22" s="46">
        <v>59229.203399999999</v>
      </c>
      <c r="D22" s="44" t="s">
        <v>54</v>
      </c>
      <c r="E22">
        <f t="shared" ref="E22:E42" si="0">+(C22-C$7)/C$8</f>
        <v>12482.000808876131</v>
      </c>
      <c r="F22">
        <f t="shared" ref="F22:F42" si="1">ROUND(2*E22,0)/2</f>
        <v>12482</v>
      </c>
      <c r="G22">
        <f t="shared" ref="G22:G42" si="2">+C22-(C$7+F22*C$8)</f>
        <v>2.8599999495781958E-4</v>
      </c>
      <c r="I22">
        <f t="shared" ref="I22:I42" si="3">+G22</f>
        <v>2.8599999495781958E-4</v>
      </c>
      <c r="O22">
        <f t="shared" ref="O22:O42" ca="1" si="4">+C$11+C$12*$F22</f>
        <v>9.7989239208102347E-4</v>
      </c>
      <c r="Q22" s="42">
        <f t="shared" ref="Q22:Q42" si="5">+C22-15018.5</f>
        <v>44210.703399999999</v>
      </c>
    </row>
    <row r="23" spans="1:21" x14ac:dyDescent="0.2">
      <c r="A23" s="44" t="s">
        <v>47</v>
      </c>
      <c r="B23" s="45" t="s">
        <v>48</v>
      </c>
      <c r="C23" s="46">
        <v>59229.203799999785</v>
      </c>
      <c r="D23" s="44" t="s">
        <v>52</v>
      </c>
      <c r="E23">
        <f t="shared" si="0"/>
        <v>12482.00194017083</v>
      </c>
      <c r="F23">
        <f t="shared" si="1"/>
        <v>12482</v>
      </c>
      <c r="G23">
        <f t="shared" si="2"/>
        <v>6.8599978112615645E-4</v>
      </c>
      <c r="I23">
        <f t="shared" si="3"/>
        <v>6.8599978112615645E-4</v>
      </c>
      <c r="O23">
        <f t="shared" ca="1" si="4"/>
        <v>9.7989239208102347E-4</v>
      </c>
      <c r="Q23" s="42">
        <f t="shared" si="5"/>
        <v>44210.703799999785</v>
      </c>
    </row>
    <row r="24" spans="1:21" x14ac:dyDescent="0.2">
      <c r="A24" s="44" t="s">
        <v>47</v>
      </c>
      <c r="B24" s="45" t="s">
        <v>48</v>
      </c>
      <c r="C24" s="46">
        <v>59229.203799999785</v>
      </c>
      <c r="D24" s="44" t="s">
        <v>53</v>
      </c>
      <c r="E24">
        <f t="shared" si="0"/>
        <v>12482.00194017083</v>
      </c>
      <c r="F24">
        <f t="shared" si="1"/>
        <v>12482</v>
      </c>
      <c r="G24">
        <f t="shared" si="2"/>
        <v>6.8599978112615645E-4</v>
      </c>
      <c r="I24">
        <f t="shared" si="3"/>
        <v>6.8599978112615645E-4</v>
      </c>
      <c r="O24">
        <f t="shared" ca="1" si="4"/>
        <v>9.7989239208102347E-4</v>
      </c>
      <c r="Q24" s="42">
        <f t="shared" si="5"/>
        <v>44210.703799999785</v>
      </c>
    </row>
    <row r="25" spans="1:21" x14ac:dyDescent="0.2">
      <c r="A25" s="44" t="s">
        <v>47</v>
      </c>
      <c r="B25" s="45" t="s">
        <v>48</v>
      </c>
      <c r="C25" s="46">
        <v>59232.211000000127</v>
      </c>
      <c r="D25" s="44" t="s">
        <v>53</v>
      </c>
      <c r="E25">
        <f t="shared" si="0"/>
        <v>12490.507018273598</v>
      </c>
      <c r="F25">
        <f t="shared" si="1"/>
        <v>12490.5</v>
      </c>
      <c r="G25">
        <f t="shared" si="2"/>
        <v>2.4815001233946532E-3</v>
      </c>
      <c r="I25">
        <f t="shared" si="3"/>
        <v>2.4815001233946532E-3</v>
      </c>
      <c r="O25">
        <f t="shared" ca="1" si="4"/>
        <v>9.7998538171050744E-4</v>
      </c>
      <c r="Q25" s="42">
        <f t="shared" si="5"/>
        <v>44213.711000000127</v>
      </c>
    </row>
    <row r="26" spans="1:21" x14ac:dyDescent="0.2">
      <c r="A26" s="44" t="s">
        <v>47</v>
      </c>
      <c r="B26" s="45" t="s">
        <v>48</v>
      </c>
      <c r="C26" s="46">
        <v>59232.214000000153</v>
      </c>
      <c r="D26" s="44" t="s">
        <v>54</v>
      </c>
      <c r="E26">
        <f t="shared" si="0"/>
        <v>12490.515502988457</v>
      </c>
      <c r="F26">
        <f t="shared" si="1"/>
        <v>12490.5</v>
      </c>
      <c r="G26">
        <f t="shared" si="2"/>
        <v>5.4815001494716853E-3</v>
      </c>
      <c r="I26">
        <f t="shared" si="3"/>
        <v>5.4815001494716853E-3</v>
      </c>
      <c r="O26">
        <f t="shared" ca="1" si="4"/>
        <v>9.7998538171050744E-4</v>
      </c>
      <c r="Q26" s="42">
        <f t="shared" si="5"/>
        <v>44213.714000000153</v>
      </c>
    </row>
    <row r="27" spans="1:21" x14ac:dyDescent="0.2">
      <c r="A27" s="44" t="s">
        <v>47</v>
      </c>
      <c r="B27" s="45" t="s">
        <v>48</v>
      </c>
      <c r="C27" s="46">
        <v>59240.163999999873</v>
      </c>
      <c r="D27" s="44" t="s">
        <v>53</v>
      </c>
      <c r="E27">
        <f t="shared" si="0"/>
        <v>12512.999997171395</v>
      </c>
      <c r="F27">
        <f t="shared" si="1"/>
        <v>12513</v>
      </c>
      <c r="G27">
        <f t="shared" si="2"/>
        <v>-1.0001313057728112E-6</v>
      </c>
      <c r="I27">
        <f t="shared" si="3"/>
        <v>-1.0001313057728112E-6</v>
      </c>
      <c r="O27">
        <f t="shared" ca="1" si="4"/>
        <v>9.8023153072972972E-4</v>
      </c>
      <c r="Q27" s="42">
        <f t="shared" si="5"/>
        <v>44221.663999999873</v>
      </c>
    </row>
    <row r="28" spans="1:21" x14ac:dyDescent="0.2">
      <c r="A28" s="44" t="s">
        <v>47</v>
      </c>
      <c r="B28" s="45" t="s">
        <v>48</v>
      </c>
      <c r="C28" s="46">
        <v>59240.164100000169</v>
      </c>
      <c r="D28" s="44" t="s">
        <v>52</v>
      </c>
      <c r="E28">
        <f t="shared" si="0"/>
        <v>12513.000279996058</v>
      </c>
      <c r="F28">
        <f t="shared" si="1"/>
        <v>12513</v>
      </c>
      <c r="G28">
        <f t="shared" si="2"/>
        <v>9.9000164482276887E-5</v>
      </c>
      <c r="I28">
        <f t="shared" si="3"/>
        <v>9.9000164482276887E-5</v>
      </c>
      <c r="O28">
        <f t="shared" ca="1" si="4"/>
        <v>9.8023153072972972E-4</v>
      </c>
      <c r="Q28" s="42">
        <f t="shared" si="5"/>
        <v>44221.664100000169</v>
      </c>
    </row>
    <row r="29" spans="1:21" x14ac:dyDescent="0.2">
      <c r="A29" s="44" t="s">
        <v>47</v>
      </c>
      <c r="B29" s="45" t="s">
        <v>48</v>
      </c>
      <c r="C29" s="46">
        <v>59240.165699999779</v>
      </c>
      <c r="D29" s="44" t="s">
        <v>54</v>
      </c>
      <c r="E29">
        <f t="shared" si="0"/>
        <v>12513.004805176175</v>
      </c>
      <c r="F29">
        <f t="shared" si="1"/>
        <v>12513</v>
      </c>
      <c r="G29">
        <f t="shared" si="2"/>
        <v>1.6989997748169117E-3</v>
      </c>
      <c r="I29">
        <f t="shared" si="3"/>
        <v>1.6989997748169117E-3</v>
      </c>
      <c r="O29">
        <f t="shared" ca="1" si="4"/>
        <v>9.8023153072972972E-4</v>
      </c>
      <c r="Q29" s="42">
        <f t="shared" si="5"/>
        <v>44221.665699999779</v>
      </c>
    </row>
    <row r="30" spans="1:21" x14ac:dyDescent="0.2">
      <c r="A30" s="44" t="s">
        <v>47</v>
      </c>
      <c r="B30" s="45" t="s">
        <v>48</v>
      </c>
      <c r="C30" s="46">
        <v>59248.11959999986</v>
      </c>
      <c r="D30" s="44" t="s">
        <v>52</v>
      </c>
      <c r="E30">
        <f t="shared" si="0"/>
        <v>12535.500329489354</v>
      </c>
      <c r="F30">
        <f t="shared" si="1"/>
        <v>12535.5</v>
      </c>
      <c r="G30">
        <f t="shared" si="2"/>
        <v>1.164998539024964E-4</v>
      </c>
      <c r="I30">
        <f t="shared" si="3"/>
        <v>1.164998539024964E-4</v>
      </c>
      <c r="O30">
        <f t="shared" ca="1" si="4"/>
        <v>9.80477679748952E-4</v>
      </c>
      <c r="Q30" s="42">
        <f t="shared" si="5"/>
        <v>44229.61959999986</v>
      </c>
    </row>
    <row r="31" spans="1:21" x14ac:dyDescent="0.2">
      <c r="A31" s="44" t="s">
        <v>47</v>
      </c>
      <c r="B31" s="45" t="s">
        <v>48</v>
      </c>
      <c r="C31" s="46">
        <v>59248.1222000001</v>
      </c>
      <c r="D31" s="44" t="s">
        <v>53</v>
      </c>
      <c r="E31">
        <f t="shared" si="0"/>
        <v>12535.507682909512</v>
      </c>
      <c r="F31">
        <f t="shared" si="1"/>
        <v>12535.5</v>
      </c>
      <c r="G31">
        <f t="shared" si="2"/>
        <v>2.7165000938111916E-3</v>
      </c>
      <c r="I31">
        <f t="shared" si="3"/>
        <v>2.7165000938111916E-3</v>
      </c>
      <c r="O31">
        <f t="shared" ca="1" si="4"/>
        <v>9.80477679748952E-4</v>
      </c>
      <c r="Q31" s="42">
        <f t="shared" si="5"/>
        <v>44229.6222000001</v>
      </c>
    </row>
    <row r="32" spans="1:21" x14ac:dyDescent="0.2">
      <c r="A32" s="44" t="s">
        <v>47</v>
      </c>
      <c r="B32" s="45" t="s">
        <v>48</v>
      </c>
      <c r="C32" s="46">
        <v>59248.12229999993</v>
      </c>
      <c r="D32" s="44" t="s">
        <v>54</v>
      </c>
      <c r="E32">
        <f t="shared" si="0"/>
        <v>12535.507965732859</v>
      </c>
      <c r="F32">
        <f t="shared" si="1"/>
        <v>12535.5</v>
      </c>
      <c r="G32">
        <f t="shared" si="2"/>
        <v>2.816499923937954E-3</v>
      </c>
      <c r="I32">
        <f t="shared" si="3"/>
        <v>2.816499923937954E-3</v>
      </c>
      <c r="O32">
        <f t="shared" ca="1" si="4"/>
        <v>9.80477679748952E-4</v>
      </c>
      <c r="Q32" s="42">
        <f t="shared" si="5"/>
        <v>44229.62229999993</v>
      </c>
    </row>
    <row r="33" spans="1:17" x14ac:dyDescent="0.2">
      <c r="A33" s="44" t="s">
        <v>47</v>
      </c>
      <c r="B33" s="45" t="s">
        <v>48</v>
      </c>
      <c r="C33" s="46">
        <v>59248.297199999914</v>
      </c>
      <c r="D33" s="44" t="s">
        <v>52</v>
      </c>
      <c r="E33">
        <f t="shared" si="0"/>
        <v>12536.002624604855</v>
      </c>
      <c r="F33">
        <f t="shared" si="1"/>
        <v>12536</v>
      </c>
      <c r="G33">
        <f t="shared" si="2"/>
        <v>9.2799990670755506E-4</v>
      </c>
      <c r="I33">
        <f t="shared" si="3"/>
        <v>9.2799990670755506E-4</v>
      </c>
      <c r="O33">
        <f t="shared" ca="1" si="4"/>
        <v>9.8048314972715698E-4</v>
      </c>
      <c r="Q33" s="42">
        <f t="shared" si="5"/>
        <v>44229.797199999914</v>
      </c>
    </row>
    <row r="34" spans="1:17" x14ac:dyDescent="0.2">
      <c r="A34" s="44" t="s">
        <v>47</v>
      </c>
      <c r="B34" s="45" t="s">
        <v>48</v>
      </c>
      <c r="C34" s="46">
        <v>59250.06399999978</v>
      </c>
      <c r="D34" s="44" t="s">
        <v>54</v>
      </c>
      <c r="E34">
        <f t="shared" si="0"/>
        <v>12540.999555965964</v>
      </c>
      <c r="F34">
        <f t="shared" si="1"/>
        <v>12541</v>
      </c>
      <c r="G34">
        <f t="shared" si="2"/>
        <v>-1.570002204971388E-4</v>
      </c>
      <c r="I34">
        <f t="shared" si="3"/>
        <v>-1.570002204971388E-4</v>
      </c>
      <c r="O34">
        <f t="shared" ca="1" si="4"/>
        <v>9.8053784950920633E-4</v>
      </c>
      <c r="Q34" s="42">
        <f t="shared" si="5"/>
        <v>44231.56399999978</v>
      </c>
    </row>
    <row r="35" spans="1:17" x14ac:dyDescent="0.2">
      <c r="A35" s="44" t="s">
        <v>47</v>
      </c>
      <c r="B35" s="45" t="s">
        <v>48</v>
      </c>
      <c r="C35" s="46">
        <v>59250.064999999944</v>
      </c>
      <c r="D35" s="44" t="s">
        <v>52</v>
      </c>
      <c r="E35">
        <f t="shared" si="0"/>
        <v>12541.002384204688</v>
      </c>
      <c r="F35">
        <f t="shared" si="1"/>
        <v>12541</v>
      </c>
      <c r="G35">
        <f t="shared" si="2"/>
        <v>8.4299994341563433E-4</v>
      </c>
      <c r="I35">
        <f t="shared" si="3"/>
        <v>8.4299994341563433E-4</v>
      </c>
      <c r="O35">
        <f t="shared" ca="1" si="4"/>
        <v>9.8053784950920633E-4</v>
      </c>
      <c r="Q35" s="42">
        <f t="shared" si="5"/>
        <v>44231.564999999944</v>
      </c>
    </row>
    <row r="36" spans="1:17" x14ac:dyDescent="0.2">
      <c r="A36" s="44" t="s">
        <v>47</v>
      </c>
      <c r="B36" s="45" t="s">
        <v>48</v>
      </c>
      <c r="C36" s="46">
        <v>59250.06520000007</v>
      </c>
      <c r="D36" s="44" t="s">
        <v>53</v>
      </c>
      <c r="E36">
        <f t="shared" si="0"/>
        <v>12541.002949852696</v>
      </c>
      <c r="F36">
        <f t="shared" si="1"/>
        <v>12541</v>
      </c>
      <c r="G36">
        <f t="shared" si="2"/>
        <v>1.0430000693304464E-3</v>
      </c>
      <c r="I36">
        <f t="shared" si="3"/>
        <v>1.0430000693304464E-3</v>
      </c>
      <c r="O36">
        <f t="shared" ca="1" si="4"/>
        <v>9.8053784950920633E-4</v>
      </c>
      <c r="Q36" s="42">
        <f t="shared" si="5"/>
        <v>44231.56520000007</v>
      </c>
    </row>
    <row r="37" spans="1:17" x14ac:dyDescent="0.2">
      <c r="A37" s="44" t="s">
        <v>47</v>
      </c>
      <c r="B37" s="45" t="s">
        <v>48</v>
      </c>
      <c r="C37" s="46">
        <v>59253.074000000022</v>
      </c>
      <c r="D37" s="44" t="s">
        <v>53</v>
      </c>
      <c r="E37">
        <f t="shared" si="0"/>
        <v>12549.512553135581</v>
      </c>
      <c r="F37">
        <f t="shared" si="1"/>
        <v>12549.5</v>
      </c>
      <c r="G37">
        <f t="shared" si="2"/>
        <v>4.438500021933578E-3</v>
      </c>
      <c r="I37">
        <f t="shared" si="3"/>
        <v>4.438500021933578E-3</v>
      </c>
      <c r="O37">
        <f t="shared" ca="1" si="4"/>
        <v>9.806308391386903E-4</v>
      </c>
      <c r="Q37" s="42">
        <f t="shared" si="5"/>
        <v>44234.574000000022</v>
      </c>
    </row>
    <row r="38" spans="1:17" x14ac:dyDescent="0.2">
      <c r="A38" s="44" t="s">
        <v>47</v>
      </c>
      <c r="B38" s="45" t="s">
        <v>48</v>
      </c>
      <c r="C38" s="46">
        <v>59261.023599999957</v>
      </c>
      <c r="D38" s="44" t="s">
        <v>53</v>
      </c>
      <c r="E38">
        <f t="shared" si="0"/>
        <v>12571.99591602382</v>
      </c>
      <c r="F38">
        <f t="shared" si="1"/>
        <v>12572</v>
      </c>
      <c r="G38">
        <f t="shared" si="2"/>
        <v>-1.444000045012217E-3</v>
      </c>
      <c r="I38">
        <f t="shared" si="3"/>
        <v>-1.444000045012217E-3</v>
      </c>
      <c r="O38">
        <f t="shared" ca="1" si="4"/>
        <v>9.8087698815791258E-4</v>
      </c>
      <c r="Q38" s="42">
        <f t="shared" si="5"/>
        <v>44242.523599999957</v>
      </c>
    </row>
    <row r="39" spans="1:17" x14ac:dyDescent="0.2">
      <c r="A39" s="44" t="s">
        <v>47</v>
      </c>
      <c r="B39" s="45" t="s">
        <v>48</v>
      </c>
      <c r="C39" s="46">
        <v>59263.149999999907</v>
      </c>
      <c r="D39" s="44" t="s">
        <v>53</v>
      </c>
      <c r="E39">
        <f t="shared" si="0"/>
        <v>12578.009881864216</v>
      </c>
      <c r="F39">
        <f t="shared" si="1"/>
        <v>12578</v>
      </c>
      <c r="G39">
        <f t="shared" si="2"/>
        <v>3.4939999022753909E-3</v>
      </c>
      <c r="I39">
        <f t="shared" si="3"/>
        <v>3.4939999022753909E-3</v>
      </c>
      <c r="O39">
        <f t="shared" ca="1" si="4"/>
        <v>9.8094262789637189E-4</v>
      </c>
      <c r="Q39" s="42">
        <f t="shared" si="5"/>
        <v>44244.649999999907</v>
      </c>
    </row>
    <row r="40" spans="1:17" x14ac:dyDescent="0.2">
      <c r="A40" s="44" t="s">
        <v>49</v>
      </c>
      <c r="B40" s="45" t="s">
        <v>48</v>
      </c>
      <c r="C40" s="46">
        <v>59298.3298</v>
      </c>
      <c r="D40" s="44">
        <v>1.6999999999999999E-3</v>
      </c>
      <c r="E40">
        <f t="shared" si="0"/>
        <v>12677.506738277651</v>
      </c>
      <c r="F40">
        <f t="shared" si="1"/>
        <v>12677.5</v>
      </c>
      <c r="G40">
        <f t="shared" si="2"/>
        <v>2.3824999952921644E-3</v>
      </c>
      <c r="I40">
        <f t="shared" si="3"/>
        <v>2.3824999952921644E-3</v>
      </c>
      <c r="O40">
        <f t="shared" ca="1" si="4"/>
        <v>9.8203115355915494E-4</v>
      </c>
      <c r="Q40" s="42">
        <f t="shared" si="5"/>
        <v>44279.8298</v>
      </c>
    </row>
    <row r="41" spans="1:17" x14ac:dyDescent="0.2">
      <c r="A41" s="44" t="s">
        <v>49</v>
      </c>
      <c r="B41" s="45" t="s">
        <v>48</v>
      </c>
      <c r="C41" s="46">
        <v>59298.505599999997</v>
      </c>
      <c r="D41" s="44">
        <v>2.0999999999999999E-3</v>
      </c>
      <c r="E41">
        <f t="shared" si="0"/>
        <v>12678.003942564121</v>
      </c>
      <c r="F41">
        <f t="shared" si="1"/>
        <v>12678</v>
      </c>
      <c r="G41">
        <f t="shared" si="2"/>
        <v>1.3939999917056412E-3</v>
      </c>
      <c r="I41">
        <f t="shared" si="3"/>
        <v>1.3939999917056412E-3</v>
      </c>
      <c r="O41">
        <f t="shared" ca="1" si="4"/>
        <v>9.8203662353735992E-4</v>
      </c>
      <c r="Q41" s="42">
        <f t="shared" si="5"/>
        <v>44280.005599999997</v>
      </c>
    </row>
    <row r="42" spans="1:17" x14ac:dyDescent="0.2">
      <c r="A42" s="44" t="s">
        <v>50</v>
      </c>
      <c r="B42" s="45" t="s">
        <v>51</v>
      </c>
      <c r="C42" s="46">
        <v>59645.354700000004</v>
      </c>
      <c r="D42" s="44">
        <v>4.0000000000000002E-4</v>
      </c>
      <c r="E42">
        <f t="shared" si="0"/>
        <v>13658.975838360529</v>
      </c>
      <c r="F42">
        <f t="shared" si="1"/>
        <v>13659</v>
      </c>
      <c r="G42">
        <f t="shared" si="2"/>
        <v>-8.542999996279832E-3</v>
      </c>
      <c r="I42">
        <f t="shared" si="3"/>
        <v>-8.542999996279832E-3</v>
      </c>
      <c r="O42">
        <f t="shared" ca="1" si="4"/>
        <v>9.927687207754519E-4</v>
      </c>
      <c r="Q42" s="42">
        <f t="shared" si="5"/>
        <v>44626.854700000004</v>
      </c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2023-01-17T04:23:27Z</dcterms:modified>
</cp:coreProperties>
</file>