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05A90E91-ED01-4DC7-96DF-814271FDABC8}" xr6:coauthVersionLast="47" xr6:coauthVersionMax="47" xr10:uidLastSave="{00000000-0000-0000-0000-000000000000}"/>
  <bookViews>
    <workbookView xWindow="14325" yWindow="1020" windowWidth="14010" windowHeight="1456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 s="1"/>
  <c r="G23" i="1" s="1"/>
  <c r="K23" i="1" s="1"/>
  <c r="Q23" i="1"/>
  <c r="A21" i="1"/>
  <c r="C21" i="1"/>
  <c r="C17" i="1" s="1"/>
  <c r="C9" i="1"/>
  <c r="D9" i="1"/>
  <c r="F15" i="1"/>
  <c r="F16" i="1" s="1"/>
  <c r="Q21" i="1" l="1"/>
  <c r="E21" i="1"/>
  <c r="F21" i="1" s="1"/>
  <c r="G21" i="1" s="1"/>
  <c r="C11" i="1"/>
  <c r="C12" i="1"/>
  <c r="O23" i="1" l="1"/>
  <c r="O22" i="1"/>
  <c r="C16" i="1"/>
  <c r="D18" i="1" s="1"/>
  <c r="C15" i="1"/>
  <c r="C18" i="1" s="1"/>
  <c r="O21" i="1"/>
  <c r="K21" i="1"/>
  <c r="F17" i="1" l="1"/>
  <c r="F18" i="1" s="1"/>
</calcChain>
</file>

<file path=xl/sharedStrings.xml><?xml version="1.0" encoding="utf-8"?>
<sst xmlns="http://schemas.openxmlformats.org/spreadsheetml/2006/main" count="53" uniqueCount="49">
  <si>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</si>
  <si>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</si>
  <si>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</si>
  <si>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</si>
  <si>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</si>
  <si>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</si>
  <si>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</si>
  <si>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</si>
  <si>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</si>
  <si>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</si>
  <si>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</si>
  <si>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</si>
  <si>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</si>
  <si>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</si>
  <si>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</si>
  <si>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</si>
  <si>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</si>
  <si>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</si>
  <si>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</si>
  <si>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</si>
  <si>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</si>
  <si>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</si>
  <si>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</si>
  <si>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</si>
  <si>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</si>
  <si>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</si>
  <si>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</si>
  <si>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</si>
  <si>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</si>
  <si>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</si>
  <si>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</si>
  <si>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</si>
  <si>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</si>
  <si>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</si>
  <si>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</si>
  <si>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</si>
  <si>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</si>
  <si>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</si>
  <si>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</si>
  <si>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</si>
  <si>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</si>
  <si>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</si>
  <si>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</si>
  <si>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</si>
  <si>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V0415 Sge</t>
  </si>
  <si>
    <t>EW</t>
  </si>
  <si>
    <t>VSX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</si>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</sst>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6" fillId="0" borderId="0" xfId="0" applyFon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V0415 Sge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-1.869750000332715E-2</c:v>
                </c:pt>
                <c:pt idx="2">
                  <c:v>-1.949600000079954E-2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6.9999999999999999E-4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-7.1156993697394505E-6</c:v>
                </c:pt>
                <c:pt idx="1">
                  <c:v>-1.8565305776259401E-2</c:v>
                </c:pt>
                <c:pt idx="2">
                  <c:v>-1.9621078528497551E-2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16092.5</c:v>
                </c:pt>
                <c:pt idx="2">
                  <c:v>17008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6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s="44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52713.18</v>
      </c>
      <c r="D7" s="29" t="s">
        <v>46</v>
      </c>
    </row>
    <row r="8" spans="1:15" x14ac:dyDescent="0.2">
      <c r="A8" t="s">
        <v>3</v>
      </c>
      <c r="C8" s="8">
        <v>0.39218700000000001</v>
      </c>
      <c r="D8" s="29" t="s">
        <v>46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-7.1156993697394505E-6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-1.1532198276768469E-6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59383.476874921471</v>
      </c>
      <c r="E15" s="14" t="s">
        <v>30</v>
      </c>
      <c r="F15" s="33">
        <f ca="1">NOW()+15018.5+$C$5/24</f>
        <v>59968.803641782404</v>
      </c>
    </row>
    <row r="16" spans="1:15" x14ac:dyDescent="0.2">
      <c r="A16" s="16" t="s">
        <v>4</v>
      </c>
      <c r="B16" s="10"/>
      <c r="C16" s="17">
        <f ca="1">+C8+C12</f>
        <v>0.39218584678017232</v>
      </c>
      <c r="E16" s="14" t="s">
        <v>35</v>
      </c>
      <c r="F16" s="15">
        <f ca="1">ROUND(2*(F15-$C$7)/$C$8,0)/2+F14</f>
        <v>18501.5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1493.5</v>
      </c>
    </row>
    <row r="18" spans="1:21" ht="14.25" thickTop="1" thickBot="1" x14ac:dyDescent="0.25">
      <c r="A18" s="16" t="s">
        <v>5</v>
      </c>
      <c r="B18" s="10"/>
      <c r="C18" s="19">
        <f ca="1">+C15</f>
        <v>59383.476874921471</v>
      </c>
      <c r="D18" s="20">
        <f ca="1">+C16</f>
        <v>0.39218584678017232</v>
      </c>
      <c r="E18" s="14" t="s">
        <v>31</v>
      </c>
      <c r="F18" s="18">
        <f ca="1">+$C$15+$C$16*F17-15018.5-$C$5/24</f>
        <v>44951.102270420997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$D$7</f>
        <v>VSX</v>
      </c>
      <c r="C21" s="8">
        <f>$C$7</f>
        <v>52713.18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-7.1156993697394505E-6</v>
      </c>
      <c r="Q21" s="43">
        <f>+C21-15018.5</f>
        <v>37694.68</v>
      </c>
    </row>
    <row r="22" spans="1:21" x14ac:dyDescent="0.2">
      <c r="A22" s="45" t="s">
        <v>47</v>
      </c>
      <c r="B22" s="46" t="s">
        <v>48</v>
      </c>
      <c r="C22" s="47">
        <v>59024.4306</v>
      </c>
      <c r="D22" s="45">
        <v>6.9999999999999999E-4</v>
      </c>
      <c r="E22">
        <f t="shared" ref="E22:E23" si="0">+(C22-C$7)/C$8</f>
        <v>16092.452325038819</v>
      </c>
      <c r="F22">
        <f t="shared" ref="F22:F23" si="1">ROUND(2*E22,0)/2</f>
        <v>16092.5</v>
      </c>
      <c r="G22">
        <f t="shared" ref="G22:G23" si="2">+C22-(C$7+F22*C$8)</f>
        <v>-1.869750000332715E-2</v>
      </c>
      <c r="K22">
        <f t="shared" ref="K22:K23" si="3">+G22</f>
        <v>-1.869750000332715E-2</v>
      </c>
      <c r="O22">
        <f t="shared" ref="O22:O23" ca="1" si="4">+C$11+C$12*$F22</f>
        <v>-1.8565305776259401E-2</v>
      </c>
      <c r="Q22" s="43">
        <f t="shared" ref="Q22:Q23" si="5">+C22-15018.5</f>
        <v>44005.9306</v>
      </c>
    </row>
    <row r="23" spans="1:21" x14ac:dyDescent="0.2">
      <c r="A23" s="45" t="s">
        <v>47</v>
      </c>
      <c r="B23" s="46" t="s">
        <v>48</v>
      </c>
      <c r="C23" s="47">
        <v>59383.476999999999</v>
      </c>
      <c r="D23" s="45">
        <v>8.9999999999999998E-4</v>
      </c>
      <c r="E23">
        <f t="shared" si="0"/>
        <v>17007.950289020286</v>
      </c>
      <c r="F23">
        <f t="shared" si="1"/>
        <v>17008</v>
      </c>
      <c r="G23">
        <f t="shared" si="2"/>
        <v>-1.949600000079954E-2</v>
      </c>
      <c r="K23">
        <f t="shared" si="3"/>
        <v>-1.949600000079954E-2</v>
      </c>
      <c r="O23">
        <f t="shared" ca="1" si="4"/>
        <v>-1.9621078528497551E-2</v>
      </c>
      <c r="Q23" s="43">
        <f t="shared" si="5"/>
        <v>44364.976999999999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2023-01-24T06:17:14Z</dcterms:modified>
</cp:coreProperties>
</file>