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20BFA02-0398-4EE3-A05B-6CBE3E4EE30F}" xr6:coauthVersionLast="47" xr6:coauthVersionMax="47" xr10:uidLastSave="{00000000-0000-0000-0000-000000000000}"/>
  <bookViews>
    <workbookView xWindow="390" yWindow="390" windowWidth="14550" windowHeight="142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F15" i="1"/>
  <c r="F16" i="1" s="1"/>
  <c r="Q21" i="1" l="1"/>
  <c r="E21" i="1"/>
  <c r="F21" i="1" s="1"/>
  <c r="G21" i="1" s="1"/>
  <c r="C11" i="1"/>
  <c r="C12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<sst xmlns="http://schemas.openxmlformats.org/spreadsheetml/2006/main" count="55" uniqueCount="51">
  <si>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</si>
  <si>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</si>
  <si>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</si>
  <si>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</si>
  <si>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</si>
  <si>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</si>
  <si>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</si>
  <si>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</si>
  <si>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</si>
  <si>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</si>
  <si>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</si>
  <si>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</si>
  <si>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</si>
  <si>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</si>
  <si>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</si>
  <si>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</si>
  <si>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</si>
  <si>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</si>
  <si>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</si>
  <si>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</si>
  <si>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</si>
  <si>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</si>
  <si>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</si>
  <si>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</si>
  <si>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</si>
  <si>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</si>
  <si>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</si>
  <si>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</si>
  <si>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</si>
  <si>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</si>
  <si>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</si>
  <si>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</si>
  <si>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</si>
  <si>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</si>
  <si>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</si>
  <si>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</si>
  <si>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</si>
  <si>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</si>
  <si>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</si>
  <si>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</si>
  <si>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</si>
  <si>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</si>
  <si>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</si>
  <si>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V0560 Vul</t>
  </si>
  <si>
    <t>2015b</t>
  </si>
  <si>
    <t>G2133-2623</t>
  </si>
  <si>
    <t>EB</t>
  </si>
  <si>
    <t>JBAV, 60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</si>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</sst>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6" xfId="0" applyFon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5" fillId="4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V0560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0.10149999990971992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0.10149999990971992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9" t="s">
        <v>43</v>
      </c>
      <c r="G1" s="40" t="s">
        <v>44</v>
      </c>
      <c r="H1" s="31"/>
      <c r="I1" s="34" t="s">
        <v>45</v>
      </c>
      <c r="J1" s="41" t="s">
        <v>43</v>
      </c>
      <c r="K1" s="42">
        <v>19.313700000000001</v>
      </c>
      <c r="L1" s="43">
        <v>26.354199999999999</v>
      </c>
      <c r="M1" s="35">
        <v>55555.5</v>
      </c>
      <c r="N1" s="35">
        <v>1.1105661538461802</v>
      </c>
      <c r="O1" s="36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55555.5</v>
      </c>
      <c r="D7" s="29"/>
    </row>
    <row r="8" spans="1:15" x14ac:dyDescent="0.2">
      <c r="A8" t="s">
        <v>3</v>
      </c>
      <c r="C8" s="8">
        <v>1.1105661538461802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2.9462989814142213E-5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59381.501900000003</v>
      </c>
      <c r="E15" s="14" t="s">
        <v>30</v>
      </c>
      <c r="F15" s="33">
        <f ca="1">NOW()+15018.5+$C$5/24</f>
        <v>59970.613125231481</v>
      </c>
    </row>
    <row r="16" spans="1:15" x14ac:dyDescent="0.2">
      <c r="A16" s="16" t="s">
        <v>4</v>
      </c>
      <c r="B16" s="10"/>
      <c r="C16" s="17">
        <f ca="1">+C8+C12</f>
        <v>1.1105956168359943</v>
      </c>
      <c r="E16" s="14" t="s">
        <v>35</v>
      </c>
      <c r="F16" s="15">
        <f ca="1">ROUND(2*(F15-$C$7)/$C$8,0)/2+F14</f>
        <v>3976.5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531.5</v>
      </c>
    </row>
    <row r="18" spans="1:21" ht="14.25" thickTop="1" thickBot="1" x14ac:dyDescent="0.25">
      <c r="A18" s="16" t="s">
        <v>5</v>
      </c>
      <c r="B18" s="10"/>
      <c r="C18" s="19">
        <f ca="1">+C15</f>
        <v>59381.501900000003</v>
      </c>
      <c r="D18" s="20">
        <f ca="1">+C16</f>
        <v>1.1105956168359943</v>
      </c>
      <c r="E18" s="14" t="s">
        <v>31</v>
      </c>
      <c r="F18" s="18">
        <f ca="1">+$C$15+$C$16*F17-15018.5-$C$5/24</f>
        <v>44953.679303681667</v>
      </c>
    </row>
    <row r="19" spans="1:21" ht="13.5" thickTop="1" x14ac:dyDescent="0.2">
      <c r="F19" s="37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$D$7</f>
        <v>0</v>
      </c>
      <c r="C21" s="8">
        <f>$C$7</f>
        <v>55555.5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38">
        <f>+C21-15018.5</f>
        <v>40537</v>
      </c>
    </row>
    <row r="22" spans="1:21" x14ac:dyDescent="0.2">
      <c r="A22" s="44" t="s">
        <v>47</v>
      </c>
      <c r="B22" s="45" t="s">
        <v>48</v>
      </c>
      <c r="C22" s="46">
        <v>59381.501900000003</v>
      </c>
      <c r="D22" s="44">
        <v>1.6000000000000001E-3</v>
      </c>
      <c r="E22">
        <f>+(C22-C$7)/C$8</f>
        <v>3445.0913948255679</v>
      </c>
      <c r="F22">
        <f>ROUND(2*E22,0)/2</f>
        <v>3445</v>
      </c>
      <c r="G22">
        <f>+C22-(C$7+F22*C$8)</f>
        <v>0.10149999990971992</v>
      </c>
      <c r="K22">
        <f>+G22</f>
        <v>0.10149999990971992</v>
      </c>
      <c r="O22">
        <f ca="1">+C$11+C$12*$F22</f>
        <v>0.10149999990971992</v>
      </c>
      <c r="Q22" s="38">
        <f>+C22-15018.5</f>
        <v>44363.001900000003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2023-01-26T01:42:54Z</dcterms:modified>
</cp:coreProperties>
</file>