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6B4ACAD-41A6-4C73-8950-67CDDE6A124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1" i="1"/>
  <c r="F21" i="1"/>
  <c r="G21" i="1"/>
  <c r="I21" i="1"/>
  <c r="C9" i="1"/>
  <c r="D9" i="1"/>
  <c r="Q22" i="1"/>
  <c r="F16" i="1"/>
  <c r="C17" i="1"/>
  <c r="R22" i="1"/>
  <c r="Q21" i="1"/>
  <c r="C12" i="1"/>
  <c r="C11" i="1"/>
  <c r="O22" i="1" l="1"/>
  <c r="C15" i="1"/>
  <c r="F18" i="1" s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<sst xmlns="http://schemas.openxmlformats.org/spreadsheetml/2006/main" count="49" uniqueCount="46">
  <si>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</si>
  <si>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</si>
  <si>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</si>
  <si>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</si>
  <si>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</si>
  <si>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</si>
  <si>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</si>
  <si>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</si>
  <si>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</si>
  <si>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</si>
  <si>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</si>
  <si>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</si>
  <si>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</si>
  <si>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</si>
  <si>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</si>
  <si>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</si>
  <si>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</si>
  <si>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</si>
  <si>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</si>
  <si>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</si>
  <si>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</si>
  <si>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</si>
  <si>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</si>
  <si>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</si>
  <si>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</si>
  <si>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</si>
  <si>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</si>
  <si>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</si>
  <si>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</si>
  <si>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</si>
  <si>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</si>
  <si>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</si>
  <si>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</si>
  <si>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</si>
  <si>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</si>
  <si>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</si>
  <si>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</si>
  <si>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</si>
  <si>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</si>
  <si>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 xml:space="preserve">BS And / na </t>
  </si>
  <si>
    <t>EA/SD:</t>
  </si>
  <si>
    <t>GCVS 4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</si>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</sst>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BS And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7334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26-4FBF-ACE4-206C608B54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7334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2.321999999549007E-2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26-4FBF-ACE4-206C608B54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7334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26-4FBF-ACE4-206C608B54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7334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26-4FBF-ACE4-206C608B54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7334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26-4FBF-ACE4-206C608B54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7334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26-4FBF-ACE4-206C608B54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7334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26-4FBF-ACE4-206C608B54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7334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2.321999999549007E-2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26-4FBF-ACE4-206C608B54A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7334</c:v>
                </c:pt>
                <c:pt idx="1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26-4FBF-ACE4-206C608B5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070160"/>
        <c:axId val="1"/>
      </c:scatterChart>
      <c:valAx>
        <c:axId val="54107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070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8AF174A-BBB9-2621-E9A4-7B86201D7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selection activeCell="C9" sqref="C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s="30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>
        <v>29428.416000000001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29428.416000000001</v>
      </c>
      <c r="D7" s="29" t="s">
        <v>41</v>
      </c>
    </row>
    <row r="8" spans="1:6" x14ac:dyDescent="0.2">
      <c r="A8" t="s">
        <v>3</v>
      </c>
      <c r="C8" s="8">
        <v>3.1461700000000001</v>
      </c>
      <c r="D8" s="29" t="s">
        <v>41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3.1660758106749482E-6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52502.45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3.146173166075811</v>
      </c>
      <c r="E16" s="14" t="s">
        <v>30</v>
      </c>
      <c r="F16" s="15">
        <f ca="1">NOW()+15018.5+$C$5/24</f>
        <v>60094.848845023145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9748</v>
      </c>
    </row>
    <row r="18" spans="1:18" ht="14.25" thickTop="1" thickBot="1" x14ac:dyDescent="0.25">
      <c r="A18" s="16" t="s">
        <v>5</v>
      </c>
      <c r="B18" s="10"/>
      <c r="C18" s="19">
        <f ca="1">+C15</f>
        <v>52502.45</v>
      </c>
      <c r="D18" s="20">
        <f ca="1">+C16</f>
        <v>3.146173166075811</v>
      </c>
      <c r="E18" s="14" t="s">
        <v>36</v>
      </c>
      <c r="F18" s="23">
        <f ca="1">ROUND(2*(F16-$C$15)/$C$16,0)/2+F15</f>
        <v>2414</v>
      </c>
    </row>
    <row r="19" spans="1:18" ht="13.5" thickTop="1" x14ac:dyDescent="0.2">
      <c r="E19" s="14" t="s">
        <v>31</v>
      </c>
      <c r="F19" s="18">
        <f ca="1">+$C$15+$C$16*F18-15018.5-$C$5/24</f>
        <v>45079.20785624034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43</v>
      </c>
      <c r="J20" s="7" t="s">
        <v>44</v>
      </c>
      <c r="K20" s="7" t="s">
        <v>45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38</v>
      </c>
      <c r="C21" s="8">
        <v>52502.45</v>
      </c>
      <c r="D21" s="8" t="s">
        <v>13</v>
      </c>
      <c r="E21">
        <f>+(C21-C$7)/C$8</f>
        <v>7334.0073804022013</v>
      </c>
      <c r="F21">
        <f>ROUND(2*E21,0)/2</f>
        <v>7334</v>
      </c>
      <c r="G21">
        <f>+C21-(C$7+F21*C$8)</f>
        <v>2.321999999549007E-2</v>
      </c>
      <c r="I21">
        <f>+G21</f>
        <v>2.321999999549007E-2</v>
      </c>
      <c r="O21">
        <f ca="1">+C$11+C$12*$F21</f>
        <v>2.321999999549007E-2</v>
      </c>
      <c r="Q21" s="2">
        <f>+C21-15018.5</f>
        <v>37483.949999999997</v>
      </c>
    </row>
    <row r="22" spans="1:18" x14ac:dyDescent="0.2">
      <c r="A22" s="29" t="s">
        <v>41</v>
      </c>
      <c r="C22" s="8">
        <v>29428.416000000001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2">
        <f>+C22-15018.5</f>
        <v>14409.916000000001</v>
      </c>
      <c r="R22" t="str">
        <f>IF(ABS(C22-C21)&lt;0.00001,1,"")</f>
        <v/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2023-05-30T08:22:20Z</dcterms:modified>
</cp:coreProperties>
</file>