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837FDD-1110-4514-8146-C2A30ACA76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E24" i="1"/>
  <c r="F24" i="1"/>
  <c r="G24" i="1"/>
  <c r="K24" i="1"/>
  <c r="Q23" i="1"/>
  <c r="Q24" i="1"/>
  <c r="E21" i="1"/>
  <c r="F21" i="1"/>
  <c r="G21" i="1"/>
  <c r="J21" i="1"/>
  <c r="E22" i="1"/>
  <c r="F22" i="1"/>
  <c r="G22" i="1"/>
  <c r="J22" i="1"/>
  <c r="Q21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D150" i="2"/>
  <c r="C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D146" i="2"/>
  <c r="C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D142" i="2"/>
  <c r="C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D138" i="2"/>
  <c r="C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G134" i="2"/>
  <c r="D134" i="2"/>
  <c r="C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G130" i="2"/>
  <c r="D130" i="2"/>
  <c r="C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C127" i="2"/>
  <c r="D127" i="2"/>
  <c r="B127" i="2"/>
  <c r="A127" i="2"/>
  <c r="H126" i="2"/>
  <c r="G126" i="2"/>
  <c r="D126" i="2"/>
  <c r="C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C123" i="2"/>
  <c r="D123" i="2"/>
  <c r="B123" i="2"/>
  <c r="A123" i="2"/>
  <c r="H122" i="2"/>
  <c r="G122" i="2"/>
  <c r="D122" i="2"/>
  <c r="C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C119" i="2"/>
  <c r="D119" i="2"/>
  <c r="B119" i="2"/>
  <c r="A119" i="2"/>
  <c r="H118" i="2"/>
  <c r="G118" i="2"/>
  <c r="D118" i="2"/>
  <c r="C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C115" i="2"/>
  <c r="D115" i="2"/>
  <c r="B115" i="2"/>
  <c r="A115" i="2"/>
  <c r="H114" i="2"/>
  <c r="G114" i="2"/>
  <c r="D114" i="2"/>
  <c r="C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C111" i="2"/>
  <c r="D111" i="2"/>
  <c r="B111" i="2"/>
  <c r="A111" i="2"/>
  <c r="H110" i="2"/>
  <c r="G110" i="2"/>
  <c r="D110" i="2"/>
  <c r="C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C107" i="2"/>
  <c r="D107" i="2"/>
  <c r="B107" i="2"/>
  <c r="A107" i="2"/>
  <c r="H106" i="2"/>
  <c r="G106" i="2"/>
  <c r="D106" i="2"/>
  <c r="C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C103" i="2"/>
  <c r="D103" i="2"/>
  <c r="B103" i="2"/>
  <c r="A103" i="2"/>
  <c r="H102" i="2"/>
  <c r="G102" i="2"/>
  <c r="D102" i="2"/>
  <c r="C102" i="2"/>
  <c r="B102" i="2"/>
  <c r="A102" i="2"/>
  <c r="H101" i="2"/>
  <c r="B101" i="2"/>
  <c r="G101" i="2"/>
  <c r="D101" i="2"/>
  <c r="C101" i="2"/>
  <c r="A101" i="2"/>
  <c r="H100" i="2"/>
  <c r="B100" i="2"/>
  <c r="G100" i="2"/>
  <c r="D100" i="2"/>
  <c r="C100" i="2"/>
  <c r="A100" i="2"/>
  <c r="H99" i="2"/>
  <c r="G99" i="2"/>
  <c r="C99" i="2"/>
  <c r="D99" i="2"/>
  <c r="B99" i="2"/>
  <c r="A99" i="2"/>
  <c r="H98" i="2"/>
  <c r="G98" i="2"/>
  <c r="D98" i="2"/>
  <c r="C98" i="2"/>
  <c r="B98" i="2"/>
  <c r="A98" i="2"/>
  <c r="H97" i="2"/>
  <c r="B97" i="2"/>
  <c r="G97" i="2"/>
  <c r="D97" i="2"/>
  <c r="C97" i="2"/>
  <c r="A97" i="2"/>
  <c r="H96" i="2"/>
  <c r="B96" i="2"/>
  <c r="G96" i="2"/>
  <c r="D96" i="2"/>
  <c r="C96" i="2"/>
  <c r="A96" i="2"/>
  <c r="H95" i="2"/>
  <c r="G95" i="2"/>
  <c r="C95" i="2"/>
  <c r="D95" i="2"/>
  <c r="B95" i="2"/>
  <c r="A95" i="2"/>
  <c r="H94" i="2"/>
  <c r="G94" i="2"/>
  <c r="D94" i="2"/>
  <c r="C94" i="2"/>
  <c r="B94" i="2"/>
  <c r="A94" i="2"/>
  <c r="H93" i="2"/>
  <c r="B93" i="2"/>
  <c r="G93" i="2"/>
  <c r="D93" i="2"/>
  <c r="C93" i="2"/>
  <c r="A93" i="2"/>
  <c r="H92" i="2"/>
  <c r="B92" i="2"/>
  <c r="G92" i="2"/>
  <c r="D92" i="2"/>
  <c r="C92" i="2"/>
  <c r="A92" i="2"/>
  <c r="H91" i="2"/>
  <c r="G91" i="2"/>
  <c r="C91" i="2"/>
  <c r="D91" i="2"/>
  <c r="B91" i="2"/>
  <c r="A91" i="2"/>
  <c r="H90" i="2"/>
  <c r="G90" i="2"/>
  <c r="D90" i="2"/>
  <c r="C90" i="2"/>
  <c r="B90" i="2"/>
  <c r="A90" i="2"/>
  <c r="H89" i="2"/>
  <c r="B89" i="2"/>
  <c r="G89" i="2"/>
  <c r="D89" i="2"/>
  <c r="C89" i="2"/>
  <c r="A89" i="2"/>
  <c r="H88" i="2"/>
  <c r="B88" i="2"/>
  <c r="G88" i="2"/>
  <c r="D88" i="2"/>
  <c r="C88" i="2"/>
  <c r="A88" i="2"/>
  <c r="H87" i="2"/>
  <c r="G87" i="2"/>
  <c r="C87" i="2"/>
  <c r="D87" i="2"/>
  <c r="B87" i="2"/>
  <c r="A87" i="2"/>
  <c r="H86" i="2"/>
  <c r="G86" i="2"/>
  <c r="D86" i="2"/>
  <c r="C86" i="2"/>
  <c r="B86" i="2"/>
  <c r="A86" i="2"/>
  <c r="H85" i="2"/>
  <c r="B85" i="2"/>
  <c r="G85" i="2"/>
  <c r="D85" i="2"/>
  <c r="C85" i="2"/>
  <c r="A85" i="2"/>
  <c r="H84" i="2"/>
  <c r="B84" i="2"/>
  <c r="G84" i="2"/>
  <c r="D84" i="2"/>
  <c r="C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F81" i="2"/>
  <c r="D81" i="2"/>
  <c r="C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D77" i="2"/>
  <c r="C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G72" i="2"/>
  <c r="D72" i="2"/>
  <c r="C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G68" i="2"/>
  <c r="D68" i="2"/>
  <c r="C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G64" i="2"/>
  <c r="D64" i="2"/>
  <c r="C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G60" i="2"/>
  <c r="D60" i="2"/>
  <c r="C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D56" i="2"/>
  <c r="C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D48" i="2"/>
  <c r="C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D40" i="2"/>
  <c r="C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D36" i="2"/>
  <c r="C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D28" i="2"/>
  <c r="C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D24" i="2"/>
  <c r="C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C9" i="1"/>
  <c r="D9" i="1"/>
  <c r="F16" i="1"/>
  <c r="F17" i="1" s="1"/>
  <c r="C17" i="1"/>
  <c r="Q22" i="1"/>
  <c r="C11" i="1"/>
  <c r="C12" i="1"/>
  <c r="C16" i="1" l="1"/>
  <c r="D18" i="1" s="1"/>
  <c r="O24" i="1"/>
  <c r="O23" i="1"/>
  <c r="C15" i="1"/>
  <c r="F18" i="1" s="1"/>
  <c r="O21" i="1"/>
  <c r="O22" i="1"/>
  <c r="F19" i="1" l="1"/>
  <c r="C18" i="1"/>
</calcChain>
</file>

<file path=xl/sharedStrings.xml><?xml version="1.0" encoding="utf-8"?>
<sst xmlns="http://schemas.openxmlformats.org/spreadsheetml/2006/main" count="430" uniqueCount="67">
  <si>
    <t>IBVS 6196</t>
  </si>
  <si>
    <t>I</t>
  </si>
  <si>
    <t>0.0101</t>
  </si>
  <si>
    <t>0.0076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</si>
  <si>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</si>
  <si>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</si>
  <si>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</si>
  <si>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</si>
  <si>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</si>
  <si>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</si>
  <si>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</si>
  <si>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</si>
  <si>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</si>
  <si>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</si>
  <si>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</si>
  <si>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</si>
  <si>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</si>
  <si>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</si>
  <si>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</si>
  <si>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</si>
  <si>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</si>
  <si>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</si>
  <si>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</si>
  <si>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</si>
  <si>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</si>
  <si>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</si>
  <si>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</si>
  <si>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</si>
  <si>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</si>
  <si>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</si>
  <si>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</si>
  <si>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</si>
  <si>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</si>
  <si>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</si>
  <si>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</si>
  <si>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</si>
  <si>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</si>
  <si>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</si>
  <si>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</si>
  <si>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</si>
  <si>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</si>
  <si>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</si>
  <si>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</si>
  <si>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</si>
  <si>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</si>
  <si>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</si>
  <si>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</si>
  <si>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</si>
  <si>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</si>
  <si>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</si>
  <si>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</si>
  <si>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</si>
  <si>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</si>
  <si>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</si>
  <si>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</si>
  <si>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</si>
  <si>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</si>
  <si>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</si>
  <si>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</si>
  <si>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V0509 And</t>
  </si>
  <si>
    <t>2015b</t>
  </si>
  <si>
    <t>G2280-1098</t>
  </si>
  <si>
    <t>EW</t>
  </si>
  <si>
    <t>V0509 And / GSC 2280-1098</t>
  </si>
  <si>
    <t>IBVS 6118</t>
  </si>
  <si>
    <t>GCVS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</si>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</sst>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0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21" fillId="0" borderId="0" xfId="42" applyFont="1" applyAlignment="1">
      <alignment wrapText="1"/>
    </xf>
    <xf numFmtId="0" fontId="21" fillId="0" borderId="0" xfId="42" applyFont="1" applyAlignment="1">
      <alignment horizontal="center" wrapText="1"/>
    </xf>
    <xf numFmtId="0" fontId="21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V0509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DD-42CE-B89A-E37F9442AF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DD-42CE-B89A-E37F9442AF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0.2581960000024992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DD-42CE-B89A-E37F9442AF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0.30353999999351799</c:v>
                </c:pt>
                <c:pt idx="3">
                  <c:v>0.30454800000006799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DD-42CE-B89A-E37F9442AF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DD-42CE-B89A-E37F9442AF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DD-42CE-B89A-E37F9442AF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4.4999999999999997E-3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DD-42CE-B89A-E37F9442AF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-7.1914142615411847E-4</c:v>
                </c:pt>
                <c:pt idx="1">
                  <c:v>0.26398890291105304</c:v>
                </c:pt>
                <c:pt idx="2">
                  <c:v>0.30150307939166021</c:v>
                </c:pt>
                <c:pt idx="3">
                  <c:v>0.30151115911952597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DD-42CE-B89A-E37F9442AF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16381</c:v>
                </c:pt>
                <c:pt idx="2">
                  <c:v>18702.5</c:v>
                </c:pt>
                <c:pt idx="3">
                  <c:v>18703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DD-42CE-B89A-E37F9442A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555928"/>
        <c:axId val="1"/>
      </c:scatterChart>
      <c:valAx>
        <c:axId val="696555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55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3B228A-530D-2D2B-E150-C9A403AED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63</v>
      </c>
      <c r="F1" s="50" t="s">
        <v>59</v>
      </c>
      <c r="G1" s="29" t="s">
        <v>60</v>
      </c>
      <c r="H1" s="51"/>
      <c r="I1" s="52" t="s">
        <v>61</v>
      </c>
      <c r="J1" s="50" t="s">
        <v>59</v>
      </c>
      <c r="K1" s="31">
        <v>0.48369299999999998</v>
      </c>
      <c r="L1" s="32">
        <v>32.085920000000002</v>
      </c>
      <c r="M1" s="33">
        <v>56596.372100000001</v>
      </c>
      <c r="N1" s="33">
        <v>0.30538399999999999</v>
      </c>
      <c r="O1" s="30" t="s">
        <v>62</v>
      </c>
    </row>
    <row r="2" spans="1:15" x14ac:dyDescent="0.2">
      <c r="A2" t="s">
        <v>27</v>
      </c>
      <c r="B2" t="s">
        <v>62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4</v>
      </c>
      <c r="C4" s="26">
        <v>51593.618600000002</v>
      </c>
      <c r="D4" s="27">
        <v>0.30538399999999999</v>
      </c>
    </row>
    <row r="5" spans="1:15" ht="13.5" thickTop="1" x14ac:dyDescent="0.2">
      <c r="A5" s="9" t="s">
        <v>32</v>
      </c>
      <c r="B5" s="10"/>
      <c r="C5" s="11">
        <v>-9.5</v>
      </c>
      <c r="D5" s="10" t="s">
        <v>33</v>
      </c>
      <c r="E5" s="10"/>
    </row>
    <row r="6" spans="1:15" x14ac:dyDescent="0.2">
      <c r="A6" s="5" t="s">
        <v>5</v>
      </c>
    </row>
    <row r="7" spans="1:15" x14ac:dyDescent="0.2">
      <c r="A7" t="s">
        <v>6</v>
      </c>
      <c r="C7" s="8">
        <v>51593.618600000002</v>
      </c>
      <c r="D7" s="58" t="s">
        <v>65</v>
      </c>
    </row>
    <row r="8" spans="1:15" x14ac:dyDescent="0.2">
      <c r="A8" t="s">
        <v>7</v>
      </c>
      <c r="C8" s="8">
        <v>0.30538399999999999</v>
      </c>
      <c r="D8" s="58" t="s">
        <v>65</v>
      </c>
    </row>
    <row r="9" spans="1:15" x14ac:dyDescent="0.2">
      <c r="A9" s="24" t="s">
        <v>36</v>
      </c>
      <c r="B9" s="49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15" x14ac:dyDescent="0.2">
      <c r="A11" s="10" t="s">
        <v>19</v>
      </c>
      <c r="B11" s="10"/>
      <c r="C11" s="21">
        <f ca="1">INTERCEPT(INDIRECT($D$9):G992,INDIRECT($C$9):F992)</f>
        <v>-7.1914142615411847E-4</v>
      </c>
      <c r="D11" s="3"/>
      <c r="E11" s="10"/>
    </row>
    <row r="12" spans="1:15" x14ac:dyDescent="0.2">
      <c r="A12" s="10" t="s">
        <v>20</v>
      </c>
      <c r="B12" s="10"/>
      <c r="C12" s="21">
        <f ca="1">SLOPE(INDIRECT($D$9):G992,INDIRECT($C$9):F992)</f>
        <v>1.6159455731469823E-5</v>
      </c>
      <c r="D12" s="3"/>
      <c r="E12" s="10"/>
    </row>
    <row r="13" spans="1:15" x14ac:dyDescent="0.2">
      <c r="A13" s="10" t="s">
        <v>22</v>
      </c>
      <c r="B13" s="10"/>
      <c r="C13" s="3" t="s">
        <v>17</v>
      </c>
    </row>
    <row r="14" spans="1:15" x14ac:dyDescent="0.2">
      <c r="A14" s="10"/>
      <c r="B14" s="10"/>
      <c r="C14" s="10"/>
    </row>
    <row r="15" spans="1:15" x14ac:dyDescent="0.2">
      <c r="A15" s="12" t="s">
        <v>21</v>
      </c>
      <c r="B15" s="10"/>
      <c r="C15" s="13">
        <f ca="1">(C7+C11)+(C8+C12)*INT(MAX(F21:F3533))</f>
        <v>57305.517063159117</v>
      </c>
      <c r="E15" s="14" t="s">
        <v>38</v>
      </c>
      <c r="F15" s="34">
        <v>1</v>
      </c>
    </row>
    <row r="16" spans="1:15" x14ac:dyDescent="0.2">
      <c r="A16" s="16" t="s">
        <v>8</v>
      </c>
      <c r="B16" s="10"/>
      <c r="C16" s="17">
        <f ca="1">+C8+C12</f>
        <v>0.30540015945573146</v>
      </c>
      <c r="E16" s="14" t="s">
        <v>34</v>
      </c>
      <c r="F16" s="35">
        <f ca="1">NOW()+15018.5+$C$5/24</f>
        <v>60095.813348495365</v>
      </c>
    </row>
    <row r="17" spans="1:21" ht="13.5" thickBot="1" x14ac:dyDescent="0.25">
      <c r="A17" s="14" t="s">
        <v>31</v>
      </c>
      <c r="B17" s="10"/>
      <c r="C17" s="10">
        <f>COUNT(C21:C2191)</f>
        <v>4</v>
      </c>
      <c r="E17" s="14" t="s">
        <v>39</v>
      </c>
      <c r="F17" s="15">
        <f ca="1">ROUND(2*(F16-$C$7)/$C$8,0)/2+F15</f>
        <v>27842</v>
      </c>
    </row>
    <row r="18" spans="1:21" ht="14.25" thickTop="1" thickBot="1" x14ac:dyDescent="0.25">
      <c r="A18" s="16" t="s">
        <v>9</v>
      </c>
      <c r="B18" s="10"/>
      <c r="C18" s="19">
        <f ca="1">+C15</f>
        <v>57305.517063159117</v>
      </c>
      <c r="D18" s="20">
        <f ca="1">+C16</f>
        <v>0.30540015945573146</v>
      </c>
      <c r="E18" s="14" t="s">
        <v>40</v>
      </c>
      <c r="F18" s="23">
        <f ca="1">ROUND(2*(F16-$C$15)/$C$16,0)/2+F15</f>
        <v>9137.5</v>
      </c>
    </row>
    <row r="19" spans="1:21" ht="13.5" thickTop="1" x14ac:dyDescent="0.2">
      <c r="E19" s="14" t="s">
        <v>35</v>
      </c>
      <c r="F19" s="18">
        <f ca="1">+$C$15+$C$16*F18-15018.5-$C$5/24</f>
        <v>45078.006853519197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5" t="s">
        <v>37</v>
      </c>
    </row>
    <row r="21" spans="1:21" x14ac:dyDescent="0.2">
      <c r="A21" s="56" t="s">
        <v>65</v>
      </c>
      <c r="B21" s="54"/>
      <c r="C21" s="57">
        <v>51593.618600000002</v>
      </c>
      <c r="D21" s="53"/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-7.1914142615411847E-4</v>
      </c>
      <c r="Q21" s="2">
        <f>+C21-15018.5</f>
        <v>36575.118600000002</v>
      </c>
    </row>
    <row r="22" spans="1:21" x14ac:dyDescent="0.2">
      <c r="A22" s="53" t="s">
        <v>64</v>
      </c>
      <c r="B22" s="54"/>
      <c r="C22" s="55">
        <v>56596.372100000001</v>
      </c>
      <c r="D22" s="53">
        <v>4.4999999999999997E-3</v>
      </c>
      <c r="E22">
        <f>+(C22-C$7)/C$8</f>
        <v>16381.845479789377</v>
      </c>
      <c r="F22">
        <f>ROUND(2*E22,0)/2-1</f>
        <v>16381</v>
      </c>
      <c r="G22">
        <f>+C22-(C$7+F22*C$8)</f>
        <v>0.2581960000024992</v>
      </c>
      <c r="J22">
        <f>+G22</f>
        <v>0.2581960000024992</v>
      </c>
      <c r="O22">
        <f ca="1">+C$11+C$12*$F22</f>
        <v>0.26398890291105304</v>
      </c>
      <c r="Q22" s="2">
        <f>+C22-15018.5</f>
        <v>41577.872100000001</v>
      </c>
      <c r="R22" t="s">
        <v>43</v>
      </c>
    </row>
    <row r="23" spans="1:21" x14ac:dyDescent="0.2">
      <c r="A23" s="59" t="s">
        <v>0</v>
      </c>
      <c r="B23" s="60" t="s">
        <v>1</v>
      </c>
      <c r="C23" s="61">
        <v>57305.366399999999</v>
      </c>
      <c r="D23" s="61" t="s">
        <v>3</v>
      </c>
      <c r="E23">
        <f>+(C23-C$7)/C$8</f>
        <v>18703.493961700671</v>
      </c>
      <c r="F23">
        <f>ROUND(2*E23,0)/2-1</f>
        <v>18702.5</v>
      </c>
      <c r="G23">
        <f>+C23-(C$7+F23*C$8)</f>
        <v>0.30353999999351799</v>
      </c>
      <c r="K23">
        <f>+G23</f>
        <v>0.30353999999351799</v>
      </c>
      <c r="O23">
        <f ca="1">+C$11+C$12*$F23</f>
        <v>0.30150307939166021</v>
      </c>
      <c r="Q23" s="2">
        <f>+C23-15018.5</f>
        <v>42286.866399999999</v>
      </c>
      <c r="R23" t="s">
        <v>66</v>
      </c>
    </row>
    <row r="24" spans="1:21" x14ac:dyDescent="0.2">
      <c r="A24" s="59" t="s">
        <v>0</v>
      </c>
      <c r="B24" s="60" t="s">
        <v>1</v>
      </c>
      <c r="C24" s="61">
        <v>57305.520100000002</v>
      </c>
      <c r="D24" s="61" t="s">
        <v>2</v>
      </c>
      <c r="E24">
        <f>+(C24-C$7)/C$8</f>
        <v>18703.997262462999</v>
      </c>
      <c r="F24">
        <f>ROUND(2*E24,0)/2-1</f>
        <v>18703</v>
      </c>
      <c r="G24">
        <f>+C24-(C$7+F24*C$8)</f>
        <v>0.30454800000006799</v>
      </c>
      <c r="K24">
        <f>+G24</f>
        <v>0.30454800000006799</v>
      </c>
      <c r="O24">
        <f ca="1">+C$11+C$12*$F24</f>
        <v>0.30151115911952597</v>
      </c>
      <c r="Q24" s="2">
        <f>+C24-15018.5</f>
        <v>42287.020100000002</v>
      </c>
      <c r="R24" t="s">
        <v>66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53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45</v>
      </c>
      <c r="I1" s="37" t="s">
        <v>46</v>
      </c>
      <c r="J1" s="38" t="s">
        <v>44</v>
      </c>
    </row>
    <row r="2" spans="1:16" x14ac:dyDescent="0.2">
      <c r="I2" s="39" t="s">
        <v>47</v>
      </c>
      <c r="J2" s="40" t="s">
        <v>43</v>
      </c>
    </row>
    <row r="3" spans="1:16" x14ac:dyDescent="0.2">
      <c r="A3" s="41" t="s">
        <v>48</v>
      </c>
      <c r="I3" s="39" t="s">
        <v>49</v>
      </c>
      <c r="J3" s="40" t="s">
        <v>41</v>
      </c>
    </row>
    <row r="4" spans="1:16" x14ac:dyDescent="0.2">
      <c r="I4" s="39" t="s">
        <v>50</v>
      </c>
      <c r="J4" s="40" t="s">
        <v>41</v>
      </c>
    </row>
    <row r="5" spans="1:16" ht="13.5" thickBot="1" x14ac:dyDescent="0.25">
      <c r="I5" s="42" t="s">
        <v>51</v>
      </c>
      <c r="J5" s="43" t="s">
        <v>42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52</v>
      </c>
      <c r="F11" s="3" t="s">
        <v>51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53</v>
      </c>
      <c r="J11" s="46" t="s">
        <v>54</v>
      </c>
      <c r="K11" s="45">
        <v>-3273</v>
      </c>
      <c r="L11" s="45" t="s">
        <v>55</v>
      </c>
      <c r="M11" s="46" t="s">
        <v>56</v>
      </c>
      <c r="N11" s="46"/>
      <c r="O11" s="47" t="s">
        <v>57</v>
      </c>
      <c r="P11" s="47" t="s">
        <v>58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52</v>
      </c>
      <c r="F12" s="3" t="s">
        <v>51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52</v>
      </c>
      <c r="F13" s="3" t="s">
        <v>51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52</v>
      </c>
      <c r="F14" s="3" t="s">
        <v>51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52</v>
      </c>
      <c r="F15" s="3" t="s">
        <v>51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52</v>
      </c>
      <c r="F16" s="3" t="s">
        <v>51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52</v>
      </c>
      <c r="F17" s="3" t="s">
        <v>51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52</v>
      </c>
      <c r="F18" s="3" t="s">
        <v>51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52</v>
      </c>
      <c r="F19" s="3" t="s">
        <v>51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52</v>
      </c>
      <c r="F20" s="3" t="s">
        <v>51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52</v>
      </c>
      <c r="F21" s="3" t="s">
        <v>51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52</v>
      </c>
      <c r="F22" s="3" t="s">
        <v>51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52</v>
      </c>
      <c r="F23" s="3" t="s">
        <v>51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52</v>
      </c>
      <c r="F24" s="3" t="s">
        <v>51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52</v>
      </c>
      <c r="F25" s="3" t="s">
        <v>51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52</v>
      </c>
      <c r="F26" s="3" t="s">
        <v>51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52</v>
      </c>
      <c r="F27" s="3" t="s">
        <v>51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52</v>
      </c>
      <c r="F28" s="3" t="s">
        <v>51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52</v>
      </c>
      <c r="F29" s="3" t="s">
        <v>51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52</v>
      </c>
      <c r="F30" s="3" t="s">
        <v>51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52</v>
      </c>
      <c r="F31" s="3" t="s">
        <v>51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52</v>
      </c>
      <c r="F32" s="3" t="s">
        <v>51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52</v>
      </c>
      <c r="F33" s="3" t="s">
        <v>51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52</v>
      </c>
      <c r="F34" s="3" t="s">
        <v>51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52</v>
      </c>
      <c r="F35" s="3" t="s">
        <v>51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52</v>
      </c>
      <c r="F36" s="3" t="s">
        <v>51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52</v>
      </c>
      <c r="F37" s="3" t="s">
        <v>51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52</v>
      </c>
      <c r="F38" s="3" t="s">
        <v>51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52</v>
      </c>
      <c r="F39" s="3" t="s">
        <v>51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52</v>
      </c>
      <c r="F40" s="3" t="s">
        <v>51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52</v>
      </c>
      <c r="F41" s="3" t="s">
        <v>51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52</v>
      </c>
      <c r="F42" s="3" t="s">
        <v>51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52</v>
      </c>
      <c r="F43" s="3" t="s">
        <v>51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52</v>
      </c>
      <c r="F44" s="3" t="s">
        <v>51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52</v>
      </c>
      <c r="F45" s="3" t="s">
        <v>51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52</v>
      </c>
      <c r="F46" s="3" t="s">
        <v>51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52</v>
      </c>
      <c r="F47" s="3" t="s">
        <v>51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52</v>
      </c>
      <c r="F48" s="3" t="s">
        <v>51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52</v>
      </c>
      <c r="F49" s="3" t="s">
        <v>51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52</v>
      </c>
      <c r="F50" s="3" t="s">
        <v>51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52</v>
      </c>
      <c r="F51" s="3" t="s">
        <v>51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52</v>
      </c>
      <c r="F52" s="3" t="s">
        <v>51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52</v>
      </c>
      <c r="F53" s="3" t="s">
        <v>51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52</v>
      </c>
      <c r="F54" s="3" t="s">
        <v>51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52</v>
      </c>
      <c r="F55" s="3" t="s">
        <v>51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52</v>
      </c>
      <c r="F56" s="3" t="s">
        <v>51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52</v>
      </c>
      <c r="F57" s="3" t="s">
        <v>51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52</v>
      </c>
      <c r="F58" s="3" t="s">
        <v>51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52</v>
      </c>
      <c r="F59" s="3" t="s">
        <v>51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52</v>
      </c>
      <c r="F60" s="3" t="s">
        <v>51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52</v>
      </c>
      <c r="F61" s="3" t="s">
        <v>51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52</v>
      </c>
      <c r="F62" s="3" t="s">
        <v>51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52</v>
      </c>
      <c r="F63" s="3" t="s">
        <v>51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52</v>
      </c>
      <c r="F64" s="3" t="s">
        <v>51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52</v>
      </c>
      <c r="F65" s="3" t="s">
        <v>51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52</v>
      </c>
      <c r="F66" s="3" t="s">
        <v>51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52</v>
      </c>
      <c r="F67" s="3" t="s">
        <v>51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52</v>
      </c>
      <c r="F68" s="3" t="s">
        <v>51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52</v>
      </c>
      <c r="F69" s="3" t="s">
        <v>51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52</v>
      </c>
      <c r="F70" s="3" t="s">
        <v>51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52</v>
      </c>
      <c r="F71" s="3" t="s">
        <v>51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52</v>
      </c>
      <c r="F72" s="3" t="s">
        <v>51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52</v>
      </c>
      <c r="F73" s="3" t="s">
        <v>51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52</v>
      </c>
      <c r="F74" s="3" t="s">
        <v>51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52</v>
      </c>
      <c r="F75" s="3" t="s">
        <v>51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52</v>
      </c>
      <c r="F76" s="3" t="s">
        <v>51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52</v>
      </c>
      <c r="F77" s="3" t="s">
        <v>51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52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52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52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52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52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52</v>
      </c>
      <c r="F83" s="3" t="s">
        <v>51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52</v>
      </c>
      <c r="F84" s="3" t="s">
        <v>51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52</v>
      </c>
      <c r="F85" s="3" t="s">
        <v>51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52</v>
      </c>
      <c r="F86" s="3" t="s">
        <v>51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52</v>
      </c>
      <c r="F87" s="3" t="s">
        <v>51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52</v>
      </c>
      <c r="F88" s="3" t="s">
        <v>51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52</v>
      </c>
      <c r="F89" s="3" t="s">
        <v>51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52</v>
      </c>
      <c r="F90" s="3" t="s">
        <v>51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52</v>
      </c>
      <c r="F91" s="3" t="s">
        <v>51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52</v>
      </c>
      <c r="F92" s="3" t="s">
        <v>51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52</v>
      </c>
      <c r="F93" s="3" t="s">
        <v>51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52</v>
      </c>
      <c r="F94" s="3" t="s">
        <v>51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52</v>
      </c>
      <c r="F95" s="3" t="s">
        <v>51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52</v>
      </c>
      <c r="F96" s="3" t="s">
        <v>51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52</v>
      </c>
      <c r="F97" s="3" t="s">
        <v>51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52</v>
      </c>
      <c r="F98" s="3" t="s">
        <v>51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52</v>
      </c>
      <c r="F99" s="3" t="s">
        <v>51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52</v>
      </c>
      <c r="F100" s="3" t="s">
        <v>51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52</v>
      </c>
      <c r="F101" s="3" t="s">
        <v>51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52</v>
      </c>
      <c r="F102" s="3" t="s">
        <v>51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52</v>
      </c>
      <c r="F103" s="3" t="s">
        <v>51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52</v>
      </c>
      <c r="F104" s="3" t="s">
        <v>51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52</v>
      </c>
      <c r="F105" s="3" t="s">
        <v>51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52</v>
      </c>
      <c r="F106" s="3" t="s">
        <v>51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52</v>
      </c>
      <c r="F107" s="3" t="s">
        <v>51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52</v>
      </c>
      <c r="F108" s="3" t="s">
        <v>51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52</v>
      </c>
      <c r="F109" s="3" t="s">
        <v>51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52</v>
      </c>
      <c r="F110" s="3" t="s">
        <v>51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52</v>
      </c>
      <c r="F111" s="3" t="s">
        <v>51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52</v>
      </c>
      <c r="F112" s="3" t="s">
        <v>51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52</v>
      </c>
      <c r="F113" s="3" t="s">
        <v>51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52</v>
      </c>
      <c r="F114" s="3" t="s">
        <v>51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52</v>
      </c>
      <c r="F115" s="3" t="s">
        <v>51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52</v>
      </c>
      <c r="F116" s="3" t="s">
        <v>51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52</v>
      </c>
      <c r="F117" s="3" t="s">
        <v>51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52</v>
      </c>
      <c r="F118" s="3" t="s">
        <v>51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52</v>
      </c>
      <c r="F119" s="3" t="s">
        <v>51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52</v>
      </c>
      <c r="F120" s="3" t="s">
        <v>51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52</v>
      </c>
      <c r="F121" s="3" t="s">
        <v>51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52</v>
      </c>
      <c r="F122" s="3" t="s">
        <v>51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52</v>
      </c>
      <c r="F123" s="3" t="s">
        <v>51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52</v>
      </c>
      <c r="F124" s="3" t="s">
        <v>51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52</v>
      </c>
      <c r="F125" s="3" t="s">
        <v>51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52</v>
      </c>
      <c r="F126" s="3" t="s">
        <v>51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52</v>
      </c>
      <c r="F127" s="3" t="s">
        <v>51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52</v>
      </c>
      <c r="F128" s="3" t="s">
        <v>51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52</v>
      </c>
      <c r="F129" s="3" t="s">
        <v>51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52</v>
      </c>
      <c r="F130" s="3" t="s">
        <v>51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52</v>
      </c>
      <c r="F131" s="3" t="s">
        <v>51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52</v>
      </c>
      <c r="F132" s="3" t="s">
        <v>51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52</v>
      </c>
      <c r="F133" s="3" t="s">
        <v>51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52</v>
      </c>
      <c r="F134" s="3" t="s">
        <v>51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52</v>
      </c>
      <c r="F135" s="3" t="s">
        <v>51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52</v>
      </c>
      <c r="F136" s="3" t="s">
        <v>51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52</v>
      </c>
      <c r="F137" s="3" t="s">
        <v>51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52</v>
      </c>
      <c r="F138" s="3" t="s">
        <v>51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52</v>
      </c>
      <c r="F139" s="3" t="s">
        <v>51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52</v>
      </c>
      <c r="F140" s="3" t="s">
        <v>51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52</v>
      </c>
      <c r="F141" s="3" t="s">
        <v>51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52</v>
      </c>
      <c r="F142" s="3" t="s">
        <v>51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52</v>
      </c>
      <c r="F143" s="3" t="s">
        <v>51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52</v>
      </c>
      <c r="F144" s="3" t="s">
        <v>51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52</v>
      </c>
      <c r="F145" s="3" t="s">
        <v>51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52</v>
      </c>
      <c r="F146" s="3" t="s">
        <v>51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52</v>
      </c>
      <c r="F147" s="3" t="s">
        <v>51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52</v>
      </c>
      <c r="F148" s="3" t="s">
        <v>51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52</v>
      </c>
      <c r="F149" s="3" t="s">
        <v>51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52</v>
      </c>
      <c r="F150" s="3" t="s">
        <v>51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52</v>
      </c>
      <c r="F151" s="3" t="s">
        <v>51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52</v>
      </c>
      <c r="F152" s="3" t="s">
        <v>51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52</v>
      </c>
      <c r="F153" s="3" t="s">
        <v>51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52</v>
      </c>
      <c r="F154" s="3" t="s">
        <v>51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52</v>
      </c>
      <c r="F155" s="3" t="s">
        <v>51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52</v>
      </c>
      <c r="F156" s="3" t="s">
        <v>51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52</v>
      </c>
      <c r="F157" s="3" t="s">
        <v>51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52</v>
      </c>
      <c r="F158" s="3" t="s">
        <v>51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52</v>
      </c>
      <c r="F159" s="3" t="s">
        <v>51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52</v>
      </c>
      <c r="F160" s="3" t="s">
        <v>51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52</v>
      </c>
      <c r="F161" s="3" t="s">
        <v>51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52</v>
      </c>
      <c r="F162" s="3" t="s">
        <v>51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52</v>
      </c>
      <c r="F163" s="3" t="s">
        <v>51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52</v>
      </c>
      <c r="F164" s="3" t="s">
        <v>51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52</v>
      </c>
      <c r="F165" s="3" t="s">
        <v>51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52</v>
      </c>
      <c r="F166" s="3" t="s">
        <v>51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52</v>
      </c>
      <c r="F167" s="3" t="s">
        <v>51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52</v>
      </c>
      <c r="F168" s="3" t="s">
        <v>51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52</v>
      </c>
      <c r="F169" s="3" t="s">
        <v>51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52</v>
      </c>
      <c r="F170" s="3" t="s">
        <v>51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52</v>
      </c>
      <c r="F171" s="3" t="s">
        <v>51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52</v>
      </c>
      <c r="F172" s="3" t="s">
        <v>51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52</v>
      </c>
      <c r="F173" s="3" t="s">
        <v>51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52</v>
      </c>
      <c r="F174" s="3" t="s">
        <v>51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52</v>
      </c>
      <c r="F175" s="3" t="s">
        <v>51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52</v>
      </c>
      <c r="F176" s="3" t="s">
        <v>51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52</v>
      </c>
      <c r="F177" s="3" t="s">
        <v>51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52</v>
      </c>
      <c r="F178" s="3" t="s">
        <v>51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52</v>
      </c>
      <c r="F179" s="3" t="s">
        <v>51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52</v>
      </c>
      <c r="F180" s="3" t="s">
        <v>51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52</v>
      </c>
      <c r="F181" s="3" t="s">
        <v>51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52</v>
      </c>
      <c r="F182" s="3" t="s">
        <v>51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52</v>
      </c>
      <c r="F183" s="3" t="s">
        <v>51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52</v>
      </c>
      <c r="F184" s="3" t="s">
        <v>51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52</v>
      </c>
      <c r="F185" s="3" t="s">
        <v>51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52</v>
      </c>
      <c r="F186" s="3" t="s">
        <v>51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52</v>
      </c>
      <c r="F187" s="3" t="s">
        <v>51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52</v>
      </c>
      <c r="F188" s="3" t="s">
        <v>51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2023-05-31T07:31:13Z</dcterms:modified>
</cp:coreProperties>
</file>