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1104669-7B61-4951-953D-A8F3A578F1C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G11" i="1"/>
  <c r="F11" i="1"/>
  <c r="C21" i="1"/>
  <c r="Q21" i="1"/>
  <c r="E21" i="1"/>
  <c r="F21" i="1"/>
  <c r="G21" i="1"/>
  <c r="H21" i="1"/>
  <c r="Q22" i="1"/>
  <c r="E14" i="1"/>
  <c r="E15" i="1" s="1"/>
  <c r="C17" i="1"/>
  <c r="C12" i="1"/>
  <c r="C16" i="1" l="1"/>
  <c r="D18" i="1" s="1"/>
  <c r="C11" i="1"/>
  <c r="O22" i="1" l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<sst xmlns="http://schemas.openxmlformats.org/spreadsheetml/2006/main" count="52" uniqueCount="47">
  <si>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</si>
  <si>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</si>
  <si>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</si>
  <si>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</si>
  <si>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</si>
  <si>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</si>
  <si>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</si>
  <si>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</si>
  <si>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</si>
  <si>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</si>
  <si>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</si>
  <si>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</si>
  <si>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</si>
  <si>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</si>
  <si>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</si>
  <si>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</si>
  <si>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</si>
  <si>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</si>
  <si>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</si>
  <si>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</si>
  <si>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</si>
  <si>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</si>
  <si>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</si>
  <si>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</si>
  <si>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</si>
  <si>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</si>
  <si>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</si>
  <si>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</si>
  <si>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</si>
  <si>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</si>
  <si>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</si>
  <si>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</si>
  <si>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</si>
  <si>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</si>
  <si>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</si>
  <si>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</si>
  <si>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</si>
  <si>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</si>
  <si>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</si>
  <si>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</si>
  <si>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</si>
  <si>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</si>
  <si>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</si>
  <si>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V0549 And / GSC 2820-0727</t>
  </si>
  <si>
    <t>OEJV 0160</t>
  </si>
  <si>
    <t>II</t>
  </si>
  <si>
    <t>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</si>
</sst>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V0549 And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13691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-3.657999999995809E-2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22-4A75-A4D2-D8733DF70D3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13691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22-4A75-A4D2-D8733DF70D3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13691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22-4A75-A4D2-D8733DF70D3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13691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22-4A75-A4D2-D8733DF70D3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13691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22-4A75-A4D2-D8733DF70D3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13691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22-4A75-A4D2-D8733DF70D3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13691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22-4A75-A4D2-D8733DF70D3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13691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  <c:pt idx="1">
                  <c:v>-3.657999999995809E-2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22-4A75-A4D2-D8733DF70D3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13691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022-4A75-A4D2-D8733DF70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565768"/>
        <c:axId val="1"/>
      </c:scatterChart>
      <c:valAx>
        <c:axId val="619565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9565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0</xdr:rowOff>
    </xdr:from>
    <xdr:to>
      <xdr:col>16</xdr:col>
      <xdr:colOff>219075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DF8616B-1CAC-6DEE-D9E8-FAE186B8BF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t="s">
        <v>46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51493.620999999999</v>
      </c>
      <c r="D7" s="30" t="s">
        <v>42</v>
      </c>
    </row>
    <row r="8" spans="1:7" x14ac:dyDescent="0.2">
      <c r="A8" t="s">
        <v>3</v>
      </c>
      <c r="C8" s="8">
        <v>0.31596000000000002</v>
      </c>
      <c r="D8" s="30" t="s">
        <v>42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-2.6718282083089686E-6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60095.824506481476</v>
      </c>
    </row>
    <row r="15" spans="1:7" x14ac:dyDescent="0.2">
      <c r="A15" s="12" t="s">
        <v>17</v>
      </c>
      <c r="B15" s="10"/>
      <c r="C15" s="13">
        <f ca="1">(C7+C11)+(C8+C12)*INT(MAX(F21:F3532))</f>
        <v>55819.392780000002</v>
      </c>
      <c r="D15" s="14" t="s">
        <v>39</v>
      </c>
      <c r="E15" s="15">
        <f ca="1">ROUND(2*(E14-$C$7)/$C$8,0)/2+E13</f>
        <v>27226.5</v>
      </c>
    </row>
    <row r="16" spans="1:7" x14ac:dyDescent="0.2">
      <c r="A16" s="16" t="s">
        <v>4</v>
      </c>
      <c r="B16" s="10"/>
      <c r="C16" s="17">
        <f ca="1">+C8+C12</f>
        <v>0.31595732817179173</v>
      </c>
      <c r="D16" s="14" t="s">
        <v>40</v>
      </c>
      <c r="E16" s="24">
        <f ca="1">ROUND(2*(E14-$C$15)/$C$16,0)/2+E13</f>
        <v>13536</v>
      </c>
    </row>
    <row r="17" spans="1:18" ht="13.5" thickBot="1" x14ac:dyDescent="0.25">
      <c r="A17" s="14" t="s">
        <v>30</v>
      </c>
      <c r="B17" s="10"/>
      <c r="C17" s="10">
        <f>COUNT(C21:C2190)</f>
        <v>2</v>
      </c>
      <c r="D17" s="14" t="s">
        <v>34</v>
      </c>
      <c r="E17" s="18">
        <f ca="1">+$C$15+$C$16*E16-15018.5-$C$9/24</f>
        <v>45078.087007466711</v>
      </c>
    </row>
    <row r="18" spans="1:18" ht="14.25" thickTop="1" thickBot="1" x14ac:dyDescent="0.25">
      <c r="A18" s="16" t="s">
        <v>5</v>
      </c>
      <c r="B18" s="10"/>
      <c r="C18" s="19">
        <f ca="1">+C15</f>
        <v>55819.392780000002</v>
      </c>
      <c r="D18" s="20">
        <f ca="1">+C16</f>
        <v>0.31595732817179173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t="s">
        <v>42</v>
      </c>
      <c r="C21" s="8">
        <f>C$7</f>
        <v>51493.620999999999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36475.120999999999</v>
      </c>
    </row>
    <row r="22" spans="1:18" x14ac:dyDescent="0.2">
      <c r="A22" s="31" t="s">
        <v>44</v>
      </c>
      <c r="B22" s="32" t="s">
        <v>45</v>
      </c>
      <c r="C22" s="33">
        <v>55819.392780000002</v>
      </c>
      <c r="D22" s="33">
        <v>1.6000000000000001E-3</v>
      </c>
      <c r="E22">
        <f>+(C22-C$7)/C$8</f>
        <v>13690.884225851381</v>
      </c>
      <c r="F22">
        <f>ROUND(2*E22,0)/2</f>
        <v>13691</v>
      </c>
      <c r="G22">
        <f>+C22-(C$7+F22*C$8)</f>
        <v>-3.657999999995809E-2</v>
      </c>
      <c r="H22">
        <f>+G22</f>
        <v>-3.657999999995809E-2</v>
      </c>
      <c r="O22">
        <f ca="1">+C$11+C$12*$F22</f>
        <v>-3.657999999995809E-2</v>
      </c>
      <c r="Q22" s="2">
        <f>+C22-15018.5</f>
        <v>40800.892780000002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2023-05-31T07:47:17Z</dcterms:modified>
</cp:coreProperties>
</file>