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4377A70-B2D7-4CE5-A356-5C0508013A7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C21" i="1"/>
  <c r="E21" i="1"/>
  <c r="F21" i="1"/>
  <c r="G11" i="1"/>
  <c r="F11" i="1"/>
  <c r="E14" i="1"/>
  <c r="E15" i="1" s="1"/>
  <c r="Q21" i="1"/>
  <c r="C17" i="1"/>
  <c r="G21" i="1"/>
  <c r="H21" i="1"/>
  <c r="C12" i="1"/>
  <c r="C16" i="1" l="1"/>
  <c r="D18" i="1" s="1"/>
  <c r="C11" i="1"/>
  <c r="O21" i="1" l="1"/>
  <c r="C15" i="1"/>
  <c r="O23" i="1"/>
  <c r="O22" i="1"/>
  <c r="C18" i="1" l="1"/>
  <c r="E16" i="1"/>
  <c r="E17" i="1" s="1"/>
</calcChain>
</file>

<file path=xl/sharedStrings.xml><?xml version="1.0" encoding="utf-8"?>
<sst xmlns="http://schemas.openxmlformats.org/spreadsheetml/2006/main" count="54" uniqueCount="47">
  <si>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</si>
  <si>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</si>
  <si>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</si>
  <si>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</si>
  <si>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</si>
  <si>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</si>
  <si>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</si>
  <si>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</si>
  <si>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</si>
  <si>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</si>
  <si>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</si>
  <si>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</si>
  <si>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</si>
  <si>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</si>
  <si>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</si>
  <si>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</si>
  <si>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</si>
  <si>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</si>
  <si>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</si>
  <si>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</si>
  <si>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</si>
  <si>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</si>
  <si>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</si>
  <si>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</si>
  <si>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</si>
  <si>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</si>
  <si>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</si>
  <si>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</si>
  <si>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</si>
  <si>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</si>
  <si>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</si>
  <si>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</si>
  <si>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</si>
  <si>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</si>
  <si>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</si>
  <si>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</si>
  <si>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</si>
  <si>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</si>
  <si>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</si>
  <si>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</si>
  <si>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</si>
  <si>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</si>
  <si>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V0557 And / GSC 2816-1804</t>
  </si>
  <si>
    <t>EW</t>
  </si>
  <si>
    <t>OEJV 0160</t>
  </si>
  <si>
    <t>I</t>
  </si>
  <si>
    <t>OEJV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</si>
</sst>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V0557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F1-4D72-8A8F-8F121CE7FD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5.0280000003112946E-2</c:v>
                </c:pt>
                <c:pt idx="2">
                  <c:v>5.0979999999981374E-2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F1-4D72-8A8F-8F121CE7FD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F1-4D72-8A8F-8F121CE7FD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F1-4D72-8A8F-8F121CE7FD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F1-4D72-8A8F-8F121CE7FD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F1-4D72-8A8F-8F121CE7FD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F1-4D72-8A8F-8F121CE7FD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6.9388939039072284E-18</c:v>
                </c:pt>
                <c:pt idx="1">
                  <c:v>5.063000000154716E-2</c:v>
                </c:pt>
                <c:pt idx="2">
                  <c:v>5.063000000154716E-2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F1-4D72-8A8F-8F121CE7FD8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F1-4D72-8A8F-8F121CE7F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973392"/>
        <c:axId val="1"/>
      </c:scatterChart>
      <c:valAx>
        <c:axId val="685973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973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16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41E783E-5038-D040-A207-B02365D93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51507.78</v>
      </c>
      <c r="D7" s="30" t="s">
        <v>41</v>
      </c>
    </row>
    <row r="8" spans="1:7" x14ac:dyDescent="0.2">
      <c r="A8" t="s">
        <v>3</v>
      </c>
      <c r="C8" s="8">
        <v>0.34744000000000003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6.9388939039072284E-18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4.081747823407542E-6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60095.825041666663</v>
      </c>
    </row>
    <row r="15" spans="1:7" x14ac:dyDescent="0.2">
      <c r="A15" s="12" t="s">
        <v>17</v>
      </c>
      <c r="B15" s="10"/>
      <c r="C15" s="13">
        <f ca="1">(C7+C11)+(C8+C12)*INT(MAX(F21:F3533))</f>
        <v>55817.476390000003</v>
      </c>
      <c r="D15" s="14" t="s">
        <v>38</v>
      </c>
      <c r="E15" s="15">
        <f ca="1">ROUND(2*(E14-$C$7)/$C$8,0)/2+E13</f>
        <v>24719</v>
      </c>
    </row>
    <row r="16" spans="1:7" x14ac:dyDescent="0.2">
      <c r="A16" s="16" t="s">
        <v>4</v>
      </c>
      <c r="B16" s="10"/>
      <c r="C16" s="17">
        <f ca="1">+C8+C12</f>
        <v>0.34744408174782343</v>
      </c>
      <c r="D16" s="14" t="s">
        <v>39</v>
      </c>
      <c r="E16" s="24">
        <f ca="1">ROUND(2*(E14-$C$15)/$C$16,0)/2+E13</f>
        <v>12315</v>
      </c>
    </row>
    <row r="17" spans="1:18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45078.146090057788</v>
      </c>
    </row>
    <row r="18" spans="1:18" ht="14.25" thickTop="1" thickBot="1" x14ac:dyDescent="0.25">
      <c r="A18" s="16" t="s">
        <v>5</v>
      </c>
      <c r="B18" s="10"/>
      <c r="C18" s="19">
        <f ca="1">+C15</f>
        <v>55817.476390000003</v>
      </c>
      <c r="D18" s="20">
        <f ca="1">+C16</f>
        <v>0.34744408174782343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46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C$7</f>
        <v>51507.78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6.9388939039072284E-18</v>
      </c>
      <c r="Q21" s="2">
        <f>+C21-15018.5</f>
        <v>36489.279999999999</v>
      </c>
    </row>
    <row r="22" spans="1:18" x14ac:dyDescent="0.2">
      <c r="A22" s="31" t="s">
        <v>44</v>
      </c>
      <c r="B22" s="32" t="s">
        <v>45</v>
      </c>
      <c r="C22" s="33">
        <v>55817.476040000001</v>
      </c>
      <c r="D22" s="33">
        <v>1.6000000000000001E-3</v>
      </c>
      <c r="E22">
        <f>+(C22-C$7)/C$8</f>
        <v>12404.14471563436</v>
      </c>
      <c r="F22">
        <f>ROUND(2*E22,0)/2</f>
        <v>12404</v>
      </c>
      <c r="G22">
        <f>+C22-(C$7+F22*C$8)</f>
        <v>5.0280000003112946E-2</v>
      </c>
      <c r="I22">
        <f>+G22</f>
        <v>5.0280000003112946E-2</v>
      </c>
      <c r="O22">
        <f ca="1">+C$11+C$12*$F22</f>
        <v>5.063000000154716E-2</v>
      </c>
      <c r="Q22" s="2">
        <f>+C22-15018.5</f>
        <v>40798.976040000001</v>
      </c>
    </row>
    <row r="23" spans="1:18" x14ac:dyDescent="0.2">
      <c r="A23" s="31" t="s">
        <v>44</v>
      </c>
      <c r="B23" s="32" t="s">
        <v>45</v>
      </c>
      <c r="C23" s="33">
        <v>55817.476739999998</v>
      </c>
      <c r="D23" s="33">
        <v>1.6000000000000001E-3</v>
      </c>
      <c r="E23">
        <f>+(C23-C$7)/C$8</f>
        <v>12404.146730370709</v>
      </c>
      <c r="F23">
        <f>ROUND(2*E23,0)/2</f>
        <v>12404</v>
      </c>
      <c r="G23">
        <f>+C23-(C$7+F23*C$8)</f>
        <v>5.0979999999981374E-2</v>
      </c>
      <c r="I23">
        <f>+G23</f>
        <v>5.0979999999981374E-2</v>
      </c>
      <c r="O23">
        <f ca="1">+C$11+C$12*$F23</f>
        <v>5.063000000154716E-2</v>
      </c>
      <c r="Q23" s="2">
        <f>+C23-15018.5</f>
        <v>40798.976739999998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2023-05-31T07:48:03Z</dcterms:modified>
</cp:coreProperties>
</file>