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D781D50-6936-44E9-AF70-5FA265B2A5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2" i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<sst xmlns="http://schemas.openxmlformats.org/spreadsheetml/2006/main" count="52" uniqueCount="48">
  <si>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</si>
  <si>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</si>
  <si>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</si>
  <si>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</si>
  <si>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</si>
  <si>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</si>
  <si>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</si>
  <si>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</si>
  <si>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</si>
  <si>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</si>
  <si>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</si>
  <si>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</si>
  <si>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</si>
  <si>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</si>
  <si>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</si>
  <si>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</si>
  <si>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</si>
  <si>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</si>
  <si>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</si>
  <si>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</si>
  <si>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</si>
  <si>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</si>
  <si>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</si>
  <si>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</si>
  <si>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</si>
  <si>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</si>
  <si>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</si>
  <si>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</si>
  <si>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</si>
  <si>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</si>
  <si>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</si>
  <si>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</si>
  <si>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</si>
  <si>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</si>
  <si>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</si>
  <si>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</si>
  <si>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</si>
  <si>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</si>
  <si>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</si>
  <si>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</si>
  <si>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</si>
  <si>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</si>
  <si>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</si>
  <si>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JBAV, 60</t>
  </si>
  <si>
    <t>I</t>
  </si>
  <si>
    <t>V0625 Cen</t>
  </si>
  <si>
    <t>EW</t>
  </si>
  <si>
    <t>V0625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</si>
</sst>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V0625</a:t>
            </a:r>
            <a:r>
              <a:rPr lang="en-AU" baseline="0"/>
              <a:t>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-0.10368719999678433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-0.10368719999678433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1" sqref="C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47</v>
      </c>
      <c r="F1" s="38" t="s">
        <v>45</v>
      </c>
      <c r="G1" s="39">
        <v>0</v>
      </c>
      <c r="H1" s="40"/>
      <c r="I1" s="41" t="s">
        <v>13</v>
      </c>
      <c r="J1" s="42" t="s">
        <v>45</v>
      </c>
      <c r="K1" s="33">
        <v>14.06373</v>
      </c>
      <c r="L1" s="43">
        <v>-56.421900000000001</v>
      </c>
      <c r="M1" s="44">
        <v>28228.475999999999</v>
      </c>
      <c r="N1" s="44">
        <v>0.46970620000000002</v>
      </c>
      <c r="O1" s="45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28228.475999999999</v>
      </c>
      <c r="D7" s="29"/>
    </row>
    <row r="8" spans="1:15" x14ac:dyDescent="0.2">
      <c r="A8" t="s">
        <v>3</v>
      </c>
      <c r="C8" s="8">
        <v>0.46970620000000002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-1.5768477400812752E-6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59114.373200000002</v>
      </c>
      <c r="E15" s="14" t="s">
        <v>30</v>
      </c>
      <c r="F15" s="32">
        <f ca="1">NOW()+15018.5+$C$5/24</f>
        <v>60095.832913657403</v>
      </c>
    </row>
    <row r="16" spans="1:15" x14ac:dyDescent="0.2">
      <c r="A16" s="16" t="s">
        <v>4</v>
      </c>
      <c r="B16" s="10"/>
      <c r="C16" s="17">
        <f ca="1">+C8+C12</f>
        <v>0.46970462315225991</v>
      </c>
      <c r="E16" s="14" t="s">
        <v>35</v>
      </c>
      <c r="F16" s="15">
        <f ca="1">ROUND(2*(F15-$C$7)/$C$8,0)/2+F14</f>
        <v>67846.5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2090.5</v>
      </c>
    </row>
    <row r="18" spans="1:21" ht="14.25" thickTop="1" thickBot="1" x14ac:dyDescent="0.25">
      <c r="A18" s="16" t="s">
        <v>5</v>
      </c>
      <c r="B18" s="10"/>
      <c r="C18" s="19">
        <f ca="1">+C15</f>
        <v>59114.373200000002</v>
      </c>
      <c r="D18" s="20">
        <f ca="1">+C16</f>
        <v>0.46970462315225991</v>
      </c>
      <c r="E18" s="14" t="s">
        <v>31</v>
      </c>
      <c r="F18" s="18">
        <f ca="1">+$C$15+$C$16*F17-15018.5-$C$5/24</f>
        <v>45078.18654803314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28228.475999999999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5">
        <f>+C21-15018.5</f>
        <v>13209.975999999999</v>
      </c>
    </row>
    <row r="22" spans="1:21" x14ac:dyDescent="0.2">
      <c r="A22" s="36" t="s">
        <v>43</v>
      </c>
      <c r="B22" s="37" t="s">
        <v>44</v>
      </c>
      <c r="C22" s="36">
        <v>59114.373200000002</v>
      </c>
      <c r="D22" s="36">
        <v>2.0000000000000001E-4</v>
      </c>
      <c r="E22">
        <f>+(C22-C$7)/C$8</f>
        <v>65755.779250944528</v>
      </c>
      <c r="F22">
        <f>ROUND(2*E22,0)/2</f>
        <v>65756</v>
      </c>
      <c r="G22">
        <f>+C22-(C$7+F22*C$8)</f>
        <v>-0.10368719999678433</v>
      </c>
      <c r="I22">
        <f>+G22</f>
        <v>-0.10368719999678433</v>
      </c>
      <c r="O22">
        <f ca="1">+C$11+C$12*$F22</f>
        <v>-0.10368719999678433</v>
      </c>
      <c r="Q22" s="35">
        <f>+C22-15018.5</f>
        <v>44095.873200000002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2023-05-31T07:59:23Z</dcterms:modified>
</cp:coreProperties>
</file>