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455716E-7506-4839-9B59-36D63C09F6D3}" xr6:coauthVersionLast="47" xr6:coauthVersionMax="47" xr10:uidLastSave="{00000000-0000-0000-0000-000000000000}"/>
  <bookViews>
    <workbookView xWindow="14505" yWindow="825" windowWidth="13350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<sst xmlns="http://schemas.openxmlformats.org/spreadsheetml/2006/main" count="53" uniqueCount="48">
  <si>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</si>
  <si>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</si>
  <si>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</si>
  <si>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</si>
  <si>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</si>
  <si>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</si>
  <si>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</si>
  <si>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</si>
  <si>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</si>
  <si>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</si>
  <si>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</si>
  <si>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</si>
  <si>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</si>
  <si>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</si>
  <si>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</si>
  <si>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</si>
  <si>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</si>
  <si>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</si>
  <si>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</si>
  <si>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</si>
  <si>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</si>
  <si>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</si>
  <si>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</si>
  <si>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</si>
  <si>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</si>
  <si>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</si>
  <si>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</si>
  <si>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</si>
  <si>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</si>
  <si>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</si>
  <si>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</si>
  <si>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</si>
  <si>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</si>
  <si>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</si>
  <si>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</si>
  <si>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</si>
  <si>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</si>
  <si>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</si>
  <si>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</si>
  <si>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</si>
  <si>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</si>
  <si>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</si>
  <si>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</si>
  <si>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V1471 Aql</t>
  </si>
  <si>
    <t>G0498-1575</t>
  </si>
  <si>
    <t>EB: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</si>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</sst>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7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V1471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0.2520299997922848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0.2520299997922848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8" t="s">
        <v>43</v>
      </c>
      <c r="F1" s="25" t="s">
        <v>43</v>
      </c>
      <c r="G1" s="32">
        <v>2013</v>
      </c>
      <c r="H1" s="33"/>
      <c r="I1" s="34" t="s">
        <v>44</v>
      </c>
      <c r="J1" s="35" t="s">
        <v>43</v>
      </c>
      <c r="K1" s="36">
        <v>20.045490000000001</v>
      </c>
      <c r="L1" s="37">
        <v>2.2631000000000001</v>
      </c>
      <c r="M1" s="38">
        <v>48500.56</v>
      </c>
      <c r="N1" s="38">
        <v>1.11422</v>
      </c>
      <c r="O1" s="39" t="s">
        <v>45</v>
      </c>
    </row>
    <row r="2" spans="1:15" x14ac:dyDescent="0.2">
      <c r="A2" t="s">
        <v>23</v>
      </c>
      <c r="B2" t="s">
        <v>45</v>
      </c>
      <c r="C2" s="26"/>
      <c r="D2" s="2"/>
    </row>
    <row r="4" spans="1:15" x14ac:dyDescent="0.2">
      <c r="A4" s="29" t="s">
        <v>0</v>
      </c>
      <c r="C4" s="2" t="s">
        <v>37</v>
      </c>
      <c r="D4" s="2" t="s">
        <v>37</v>
      </c>
    </row>
    <row r="5" spans="1:15" x14ac:dyDescent="0.2">
      <c r="A5" s="30" t="s">
        <v>28</v>
      </c>
      <c r="B5" s="7"/>
      <c r="C5" s="27">
        <v>-9.5</v>
      </c>
      <c r="D5" s="7" t="s">
        <v>29</v>
      </c>
      <c r="E5" s="7"/>
    </row>
    <row r="6" spans="1:15" x14ac:dyDescent="0.2">
      <c r="A6" s="29" t="s">
        <v>1</v>
      </c>
    </row>
    <row r="7" spans="1:15" x14ac:dyDescent="0.2">
      <c r="A7" t="s">
        <v>2</v>
      </c>
      <c r="C7" s="6">
        <v>48500.56</v>
      </c>
      <c r="D7" s="31"/>
    </row>
    <row r="8" spans="1:15" x14ac:dyDescent="0.2">
      <c r="A8" t="s">
        <v>3</v>
      </c>
      <c r="C8" s="6">
        <v>1.11422</v>
      </c>
      <c r="D8" s="31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2.4920156206287121E-5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59768.918877539712</v>
      </c>
      <c r="E15" s="10" t="s">
        <v>30</v>
      </c>
      <c r="F15" s="24">
        <f ca="1">NOW()+15018.5+$C$5/24</f>
        <v>60169.760611342594</v>
      </c>
    </row>
    <row r="16" spans="1:15" x14ac:dyDescent="0.2">
      <c r="A16" s="12" t="s">
        <v>4</v>
      </c>
      <c r="B16" s="7"/>
      <c r="C16" s="13">
        <f ca="1">+C8+C12</f>
        <v>1.1142449201562064</v>
      </c>
      <c r="E16" s="10" t="s">
        <v>35</v>
      </c>
      <c r="F16" s="11">
        <f ca="1">ROUND(2*(F15-$C$7)/$C$8,0)/2+F14</f>
        <v>10474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360.5</v>
      </c>
    </row>
    <row r="18" spans="1:21" ht="14.25" thickTop="1" thickBot="1" x14ac:dyDescent="0.25">
      <c r="A18" s="12" t="s">
        <v>5</v>
      </c>
      <c r="B18" s="7"/>
      <c r="C18" s="15">
        <f ca="1">+C15</f>
        <v>59768.918877539712</v>
      </c>
      <c r="D18" s="16">
        <f ca="1">+C16</f>
        <v>1.1142449201562064</v>
      </c>
      <c r="E18" s="10" t="s">
        <v>31</v>
      </c>
      <c r="F18" s="14">
        <f ca="1">+$C$15+$C$16*F17-15018.5-$C$5/24</f>
        <v>45152.500004589361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48500.56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33482.06</v>
      </c>
    </row>
    <row r="22" spans="1:21" x14ac:dyDescent="0.2">
      <c r="A22" s="40" t="s">
        <v>46</v>
      </c>
      <c r="B22" s="40" t="s">
        <v>47</v>
      </c>
      <c r="C22" s="42">
        <v>59769.475999999791</v>
      </c>
      <c r="D22" s="41">
        <v>0.01</v>
      </c>
      <c r="E22">
        <f>+(C22-C$7)/C$8</f>
        <v>10113.726194108698</v>
      </c>
      <c r="F22">
        <f>ROUND(2*E22,0)/2</f>
        <v>10113.5</v>
      </c>
      <c r="G22">
        <f>+C22-(C$7+F22*C$8)</f>
        <v>0.2520299997922848</v>
      </c>
      <c r="I22">
        <f>+G22</f>
        <v>0.2520299997922848</v>
      </c>
      <c r="O22">
        <f ca="1">+C$11+C$12*$F22</f>
        <v>0.2520299997922848</v>
      </c>
      <c r="Q22" s="1">
        <f>+C22-15018.5</f>
        <v>44750.975999999791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2023-08-13T06:15:16Z</dcterms:modified>
</cp:coreProperties>
</file>