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1D4A5A-3434-4128-A699-9333EB217BDF}" xr6:coauthVersionLast="47" xr6:coauthVersionMax="47" xr10:uidLastSave="{00000000-0000-0000-0000-000000000000}"/>
  <bookViews>
    <workbookView xWindow="30" yWindow="15" windowWidth="14325" windowHeight="147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/>
  <c r="G64" i="1" s="1"/>
  <c r="K64" i="1" s="1"/>
  <c r="Q64" i="1"/>
  <c r="E65" i="1"/>
  <c r="F65" i="1"/>
  <c r="G65" i="1"/>
  <c r="K65" i="1" s="1"/>
  <c r="Q65" i="1"/>
  <c r="E66" i="1"/>
  <c r="F66" i="1"/>
  <c r="G66" i="1" s="1"/>
  <c r="K66" i="1" s="1"/>
  <c r="Q66" i="1"/>
  <c r="E67" i="1"/>
  <c r="F67" i="1"/>
  <c r="G67" i="1" s="1"/>
  <c r="K67" i="1" s="1"/>
  <c r="Q67" i="1"/>
  <c r="E68" i="1"/>
  <c r="F68" i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F72" i="1"/>
  <c r="G72" i="1" s="1"/>
  <c r="K72" i="1" s="1"/>
  <c r="Q72" i="1"/>
  <c r="E73" i="1"/>
  <c r="F73" i="1" s="1"/>
  <c r="G73" i="1" s="1"/>
  <c r="K73" i="1" s="1"/>
  <c r="Q73" i="1"/>
  <c r="E74" i="1"/>
  <c r="F74" i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/>
  <c r="G81" i="1"/>
  <c r="K81" i="1" s="1"/>
  <c r="Q81" i="1"/>
  <c r="E82" i="1"/>
  <c r="F82" i="1"/>
  <c r="G82" i="1" s="1"/>
  <c r="K82" i="1" s="1"/>
  <c r="Q82" i="1"/>
  <c r="E83" i="1"/>
  <c r="F83" i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/>
  <c r="G88" i="1" s="1"/>
  <c r="K88" i="1" s="1"/>
  <c r="Q88" i="1"/>
  <c r="E89" i="1"/>
  <c r="F89" i="1" s="1"/>
  <c r="G89" i="1" s="1"/>
  <c r="K89" i="1" s="1"/>
  <c r="Q89" i="1"/>
  <c r="E90" i="1"/>
  <c r="F90" i="1"/>
  <c r="G90" i="1" s="1"/>
  <c r="K90" i="1" s="1"/>
  <c r="Q90" i="1"/>
  <c r="E91" i="1"/>
  <c r="F91" i="1" s="1"/>
  <c r="G91" i="1" s="1"/>
  <c r="K91" i="1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/>
  <c r="G96" i="1" s="1"/>
  <c r="K96" i="1" s="1"/>
  <c r="Q96" i="1"/>
  <c r="E97" i="1"/>
  <c r="F97" i="1"/>
  <c r="G97" i="1"/>
  <c r="K97" i="1" s="1"/>
  <c r="Q97" i="1"/>
  <c r="E98" i="1"/>
  <c r="F98" i="1"/>
  <c r="G98" i="1" s="1"/>
  <c r="K98" i="1" s="1"/>
  <c r="Q98" i="1"/>
  <c r="E99" i="1"/>
  <c r="F99" i="1"/>
  <c r="G99" i="1" s="1"/>
  <c r="K99" i="1" s="1"/>
  <c r="Q99" i="1"/>
  <c r="E100" i="1"/>
  <c r="F100" i="1"/>
  <c r="G100" i="1" s="1"/>
  <c r="K100" i="1" s="1"/>
  <c r="Q100" i="1"/>
  <c r="E101" i="1"/>
  <c r="F101" i="1" s="1"/>
  <c r="G101" i="1" s="1"/>
  <c r="K101" i="1" s="1"/>
  <c r="Q101" i="1"/>
  <c r="E102" i="1"/>
  <c r="F102" i="1"/>
  <c r="G102" i="1" s="1"/>
  <c r="K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/>
  <c r="G106" i="1" s="1"/>
  <c r="K106" i="1" s="1"/>
  <c r="Q106" i="1"/>
  <c r="E107" i="1"/>
  <c r="F107" i="1" s="1"/>
  <c r="G107" i="1" s="1"/>
  <c r="K107" i="1" s="1"/>
  <c r="Q107" i="1"/>
  <c r="E108" i="1"/>
  <c r="F108" i="1"/>
  <c r="G108" i="1" s="1"/>
  <c r="K108" i="1" s="1"/>
  <c r="Q108" i="1"/>
  <c r="E109" i="1"/>
  <c r="F109" i="1" s="1"/>
  <c r="G109" i="1" s="1"/>
  <c r="K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/>
  <c r="G112" i="1" s="1"/>
  <c r="K112" i="1" s="1"/>
  <c r="Q112" i="1"/>
  <c r="E113" i="1"/>
  <c r="F113" i="1"/>
  <c r="G113" i="1"/>
  <c r="K113" i="1" s="1"/>
  <c r="Q113" i="1"/>
  <c r="E114" i="1"/>
  <c r="F114" i="1"/>
  <c r="G114" i="1" s="1"/>
  <c r="K114" i="1" s="1"/>
  <c r="Q114" i="1"/>
  <c r="E115" i="1"/>
  <c r="F115" i="1"/>
  <c r="G115" i="1" s="1"/>
  <c r="K115" i="1" s="1"/>
  <c r="Q115" i="1"/>
  <c r="E116" i="1"/>
  <c r="F116" i="1"/>
  <c r="G116" i="1" s="1"/>
  <c r="K116" i="1" s="1"/>
  <c r="Q116" i="1"/>
  <c r="E117" i="1"/>
  <c r="F117" i="1" s="1"/>
  <c r="G117" i="1" s="1"/>
  <c r="K117" i="1" s="1"/>
  <c r="Q117" i="1"/>
  <c r="E118" i="1"/>
  <c r="F118" i="1"/>
  <c r="G118" i="1" s="1"/>
  <c r="K118" i="1" s="1"/>
  <c r="Q118" i="1"/>
  <c r="E119" i="1"/>
  <c r="F119" i="1" s="1"/>
  <c r="G119" i="1" s="1"/>
  <c r="K119" i="1" s="1"/>
  <c r="Q119" i="1"/>
  <c r="E120" i="1"/>
  <c r="F120" i="1"/>
  <c r="G120" i="1" s="1"/>
  <c r="K120" i="1" s="1"/>
  <c r="Q120" i="1"/>
  <c r="E121" i="1"/>
  <c r="F121" i="1" s="1"/>
  <c r="G121" i="1" s="1"/>
  <c r="K121" i="1" s="1"/>
  <c r="Q121" i="1"/>
  <c r="E122" i="1"/>
  <c r="F122" i="1"/>
  <c r="G122" i="1" s="1"/>
  <c r="K122" i="1" s="1"/>
  <c r="Q122" i="1"/>
  <c r="E123" i="1"/>
  <c r="F123" i="1" s="1"/>
  <c r="G123" i="1" s="1"/>
  <c r="K123" i="1" s="1"/>
  <c r="Q123" i="1"/>
  <c r="E124" i="1"/>
  <c r="F124" i="1"/>
  <c r="G124" i="1" s="1"/>
  <c r="K124" i="1" s="1"/>
  <c r="Q124" i="1"/>
  <c r="E125" i="1"/>
  <c r="F125" i="1" s="1"/>
  <c r="G125" i="1" s="1"/>
  <c r="K125" i="1" s="1"/>
  <c r="Q125" i="1"/>
  <c r="E126" i="1"/>
  <c r="F126" i="1"/>
  <c r="G126" i="1" s="1"/>
  <c r="K126" i="1" s="1"/>
  <c r="Q126" i="1"/>
  <c r="E127" i="1"/>
  <c r="F127" i="1" s="1"/>
  <c r="G127" i="1" s="1"/>
  <c r="K127" i="1" s="1"/>
  <c r="Q127" i="1"/>
  <c r="E128" i="1"/>
  <c r="F128" i="1"/>
  <c r="G128" i="1" s="1"/>
  <c r="K128" i="1" s="1"/>
  <c r="Q128" i="1"/>
  <c r="E129" i="1"/>
  <c r="F129" i="1"/>
  <c r="G129" i="1"/>
  <c r="K129" i="1" s="1"/>
  <c r="Q129" i="1"/>
  <c r="E130" i="1"/>
  <c r="F130" i="1"/>
  <c r="G130" i="1" s="1"/>
  <c r="K130" i="1" s="1"/>
  <c r="Q130" i="1"/>
  <c r="E131" i="1"/>
  <c r="F131" i="1"/>
  <c r="G131" i="1" s="1"/>
  <c r="K131" i="1" s="1"/>
  <c r="Q131" i="1"/>
  <c r="E132" i="1"/>
  <c r="F132" i="1"/>
  <c r="G132" i="1" s="1"/>
  <c r="K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K135" i="1" s="1"/>
  <c r="Q135" i="1"/>
  <c r="E136" i="1"/>
  <c r="F136" i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 s="1"/>
  <c r="G141" i="1" s="1"/>
  <c r="K141" i="1" s="1"/>
  <c r="Q141" i="1"/>
  <c r="E41" i="1"/>
  <c r="F41" i="1" s="1"/>
  <c r="G41" i="1" s="1"/>
  <c r="I41" i="1" s="1"/>
  <c r="Q41" i="1"/>
  <c r="C9" i="1"/>
  <c r="Q24" i="1"/>
  <c r="D9" i="1"/>
  <c r="F15" i="1"/>
  <c r="F16" i="1" s="1"/>
  <c r="E24" i="1"/>
  <c r="F24" i="1" s="1"/>
  <c r="G24" i="1" s="1"/>
  <c r="I24" i="1" s="1"/>
  <c r="C17" i="1"/>
  <c r="C12" i="1"/>
  <c r="C11" i="1"/>
  <c r="O23" i="1" l="1"/>
  <c r="O28" i="1"/>
  <c r="O32" i="1"/>
  <c r="O36" i="1"/>
  <c r="O40" i="1"/>
  <c r="O22" i="1"/>
  <c r="O27" i="1"/>
  <c r="O31" i="1"/>
  <c r="O35" i="1"/>
  <c r="O39" i="1"/>
  <c r="O38" i="1"/>
  <c r="O21" i="1"/>
  <c r="O26" i="1"/>
  <c r="O30" i="1"/>
  <c r="O34" i="1"/>
  <c r="O25" i="1"/>
  <c r="O29" i="1"/>
  <c r="O33" i="1"/>
  <c r="O37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50" i="1"/>
  <c r="O54" i="1"/>
  <c r="O62" i="1"/>
  <c r="O70" i="1"/>
  <c r="O82" i="1"/>
  <c r="O90" i="1"/>
  <c r="O98" i="1"/>
  <c r="O110" i="1"/>
  <c r="O122" i="1"/>
  <c r="O126" i="1"/>
  <c r="O46" i="1"/>
  <c r="O74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42" i="1"/>
  <c r="O106" i="1"/>
  <c r="O138" i="1"/>
  <c r="O58" i="1"/>
  <c r="O66" i="1"/>
  <c r="O78" i="1"/>
  <c r="O86" i="1"/>
  <c r="O94" i="1"/>
  <c r="O102" i="1"/>
  <c r="O114" i="1"/>
  <c r="O118" i="1"/>
  <c r="O130" i="1"/>
  <c r="O134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41" i="1"/>
  <c r="C16" i="1"/>
  <c r="D18" i="1" s="1"/>
  <c r="C15" i="1"/>
  <c r="O24" i="1"/>
  <c r="F17" i="1" l="1"/>
  <c r="F18" i="1" s="1"/>
  <c r="C18" i="1"/>
</calcChain>
</file>

<file path=xl/sharedStrings.xml><?xml version="1.0" encoding="utf-8"?>
<sst xmlns="http://schemas.openxmlformats.org/spreadsheetml/2006/main" count="288" uniqueCount="52">
  <si>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</si>
  <si>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</si>
  <si>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</si>
  <si>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</si>
  <si>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</si>
  <si>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</si>
  <si>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</si>
  <si>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</si>
  <si>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</si>
  <si>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</si>
  <si>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</si>
  <si>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</si>
  <si>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</si>
  <si>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</si>
  <si>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</si>
  <si>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</si>
  <si>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</si>
  <si>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</si>
  <si>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</si>
  <si>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</si>
  <si>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</si>
  <si>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</si>
  <si>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</si>
  <si>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</si>
  <si>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</si>
  <si>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</si>
  <si>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</si>
  <si>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</si>
  <si>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</si>
  <si>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</si>
  <si>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</si>
  <si>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</si>
  <si>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</si>
  <si>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</si>
  <si>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</si>
  <si>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</si>
  <si>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</si>
  <si>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</si>
  <si>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</si>
  <si>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</si>
  <si>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</si>
  <si>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</si>
  <si>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</si>
  <si>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</si>
  <si>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V1928 Aql</t>
  </si>
  <si>
    <t>EW</t>
  </si>
  <si>
    <t>VSX</t>
  </si>
  <si>
    <t>JBAV, 63</t>
  </si>
  <si>
    <t>II</t>
  </si>
  <si>
    <t>JBAV, 79</t>
  </si>
  <si>
    <t>I</t>
  </si>
  <si>
    <t>IBVS 6114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</si>
</sst>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indexed="17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43" fontId="18" fillId="0" borderId="0" xfId="8" applyFont="1" applyBorder="1"/>
    <xf numFmtId="168" fontId="18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V1928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</c:v>
                </c:pt>
                <c:pt idx="20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8.1399999908171594E-4</c:v>
                </c:pt>
                <c:pt idx="1">
                  <c:v>7.1300000126939267E-4</c:v>
                </c:pt>
                <c:pt idx="2">
                  <c:v>1.1369999992894009E-3</c:v>
                </c:pt>
                <c:pt idx="4">
                  <c:v>2.0599999988917261E-3</c:v>
                </c:pt>
                <c:pt idx="5">
                  <c:v>1.2409999981173314E-3</c:v>
                </c:pt>
                <c:pt idx="6">
                  <c:v>2.2160000007716008E-3</c:v>
                </c:pt>
                <c:pt idx="7">
                  <c:v>1.4635000043199398E-3</c:v>
                </c:pt>
                <c:pt idx="8">
                  <c:v>1.2055000042892061E-3</c:v>
                </c:pt>
                <c:pt idx="9">
                  <c:v>-3.7249999877531081E-4</c:v>
                </c:pt>
                <c:pt idx="10">
                  <c:v>-2.925000007962808E-4</c:v>
                </c:pt>
                <c:pt idx="11">
                  <c:v>-1.0250000195810571E-4</c:v>
                </c:pt>
                <c:pt idx="12">
                  <c:v>7.499998901039362E-6</c:v>
                </c:pt>
                <c:pt idx="13">
                  <c:v>2.0950000180164352E-4</c:v>
                </c:pt>
                <c:pt idx="14">
                  <c:v>2.2364999967976473E-3</c:v>
                </c:pt>
                <c:pt idx="15">
                  <c:v>1.2684999965131283E-3</c:v>
                </c:pt>
                <c:pt idx="16">
                  <c:v>1.4305000004242174E-3</c:v>
                </c:pt>
                <c:pt idx="17">
                  <c:v>1.0325000039301813E-3</c:v>
                </c:pt>
                <c:pt idx="18">
                  <c:v>2.171000000089407E-3</c:v>
                </c:pt>
                <c:pt idx="19">
                  <c:v>4.5949999912409112E-4</c:v>
                </c:pt>
                <c:pt idx="21">
                  <c:v>-9.5300022803712636E-4</c:v>
                </c:pt>
                <c:pt idx="22">
                  <c:v>-5.9249978221487254E-4</c:v>
                </c:pt>
                <c:pt idx="23">
                  <c:v>-9.3200000264914706E-4</c:v>
                </c:pt>
                <c:pt idx="24">
                  <c:v>-5.7150001521222293E-4</c:v>
                </c:pt>
                <c:pt idx="25">
                  <c:v>-5.6110001751221716E-3</c:v>
                </c:pt>
                <c:pt idx="26">
                  <c:v>-1.0110000730492175E-3</c:v>
                </c:pt>
                <c:pt idx="27">
                  <c:v>-5.5049978982424363E-4</c:v>
                </c:pt>
                <c:pt idx="28">
                  <c:v>-1.0900001434492879E-3</c:v>
                </c:pt>
                <c:pt idx="29">
                  <c:v>-6.2949986022431403E-4</c:v>
                </c:pt>
                <c:pt idx="30">
                  <c:v>-8.9690000022528693E-3</c:v>
                </c:pt>
                <c:pt idx="31">
                  <c:v>-8.6899979214649647E-4</c:v>
                </c:pt>
                <c:pt idx="32">
                  <c:v>-6.0850010049762204E-4</c:v>
                </c:pt>
                <c:pt idx="33">
                  <c:v>-9.4799985527060926E-4</c:v>
                </c:pt>
                <c:pt idx="34">
                  <c:v>-5.8749987510964274E-4</c:v>
                </c:pt>
                <c:pt idx="35">
                  <c:v>-9.2700009554391727E-4</c:v>
                </c:pt>
                <c:pt idx="36">
                  <c:v>1.673000144364778E-3</c:v>
                </c:pt>
                <c:pt idx="37">
                  <c:v>-4.6649981959490106E-4</c:v>
                </c:pt>
                <c:pt idx="38">
                  <c:v>-1.1059999960707501E-3</c:v>
                </c:pt>
                <c:pt idx="39">
                  <c:v>-5.4549988271901384E-4</c:v>
                </c:pt>
                <c:pt idx="40">
                  <c:v>-1.0849997706827708E-3</c:v>
                </c:pt>
                <c:pt idx="41">
                  <c:v>-4.2449982720427215E-4</c:v>
                </c:pt>
                <c:pt idx="42">
                  <c:v>-9.6400018082931638E-4</c:v>
                </c:pt>
                <c:pt idx="43">
                  <c:v>-4.0350006747758016E-4</c:v>
                </c:pt>
                <c:pt idx="44">
                  <c:v>-8.4300012531457469E-4</c:v>
                </c:pt>
                <c:pt idx="45">
                  <c:v>-5.8249996800441295E-4</c:v>
                </c:pt>
                <c:pt idx="46">
                  <c:v>-1.1219998486922123E-3</c:v>
                </c:pt>
                <c:pt idx="47">
                  <c:v>-4.6149991248967126E-4</c:v>
                </c:pt>
                <c:pt idx="48">
                  <c:v>-9.0099996305070817E-4</c:v>
                </c:pt>
                <c:pt idx="49">
                  <c:v>-5.4049998288974166E-4</c:v>
                </c:pt>
                <c:pt idx="50">
                  <c:v>-9.8000003345077857E-4</c:v>
                </c:pt>
                <c:pt idx="51">
                  <c:v>-5.1950022316304967E-4</c:v>
                </c:pt>
                <c:pt idx="52">
                  <c:v>-9.5899980806279927E-4</c:v>
                </c:pt>
                <c:pt idx="53">
                  <c:v>-6.9850011641392484E-4</c:v>
                </c:pt>
                <c:pt idx="54">
                  <c:v>-1.1380001742509194E-3</c:v>
                </c:pt>
                <c:pt idx="55">
                  <c:v>-4.7749976511113346E-4</c:v>
                </c:pt>
                <c:pt idx="56">
                  <c:v>-1.1169999488629401E-3</c:v>
                </c:pt>
                <c:pt idx="57">
                  <c:v>-7.5649996142601594E-4</c:v>
                </c:pt>
                <c:pt idx="58">
                  <c:v>-1.0960001818602905E-3</c:v>
                </c:pt>
                <c:pt idx="59">
                  <c:v>-7.3550020169932395E-4</c:v>
                </c:pt>
                <c:pt idx="60">
                  <c:v>-1.1749997865990736E-3</c:v>
                </c:pt>
                <c:pt idx="61">
                  <c:v>-6.1450014618458226E-4</c:v>
                </c:pt>
                <c:pt idx="62">
                  <c:v>-1.0540001967456192E-3</c:v>
                </c:pt>
                <c:pt idx="63">
                  <c:v>-4.9350009066984057E-4</c:v>
                </c:pt>
                <c:pt idx="64">
                  <c:v>-1.0329999713576399E-3</c:v>
                </c:pt>
                <c:pt idx="65">
                  <c:v>-7.7249981404747814E-4</c:v>
                </c:pt>
                <c:pt idx="66">
                  <c:v>-1.0120002116309479E-3</c:v>
                </c:pt>
                <c:pt idx="67">
                  <c:v>-6.5150022419402376E-4</c:v>
                </c:pt>
                <c:pt idx="68">
                  <c:v>-9.9099998624296859E-4</c:v>
                </c:pt>
                <c:pt idx="69">
                  <c:v>-5.3050016867928207E-4</c:v>
                </c:pt>
                <c:pt idx="70">
                  <c:v>-6.6750008409144357E-4</c:v>
                </c:pt>
                <c:pt idx="71">
                  <c:v>-1.1070001346524805E-3</c:v>
                </c:pt>
                <c:pt idx="72">
                  <c:v>-5.4650002857670188E-4</c:v>
                </c:pt>
                <c:pt idx="73">
                  <c:v>-9.8600007913773879E-4</c:v>
                </c:pt>
                <c:pt idx="74">
                  <c:v>-6.2550009170081466E-4</c:v>
                </c:pt>
                <c:pt idx="75">
                  <c:v>-9.649998537497595E-4</c:v>
                </c:pt>
                <c:pt idx="76">
                  <c:v>-6.0449986631283537E-4</c:v>
                </c:pt>
                <c:pt idx="77">
                  <c:v>-1.3439998801914044E-3</c:v>
                </c:pt>
                <c:pt idx="78">
                  <c:v>-5.8350010658614337E-4</c:v>
                </c:pt>
                <c:pt idx="79">
                  <c:v>-1.0230001644231379E-3</c:v>
                </c:pt>
                <c:pt idx="80">
                  <c:v>-5.6249988119816408E-4</c:v>
                </c:pt>
                <c:pt idx="81">
                  <c:v>-1.2020000576740131E-3</c:v>
                </c:pt>
                <c:pt idx="82">
                  <c:v>-4.4149982568342239E-4</c:v>
                </c:pt>
                <c:pt idx="83">
                  <c:v>-1.0810000021592714E-3</c:v>
                </c:pt>
                <c:pt idx="84">
                  <c:v>-7.2050002199830487E-4</c:v>
                </c:pt>
                <c:pt idx="85">
                  <c:v>-1.2599999026861042E-3</c:v>
                </c:pt>
                <c:pt idx="86">
                  <c:v>-6.9949979661032557E-4</c:v>
                </c:pt>
                <c:pt idx="87">
                  <c:v>-1.1389998471713625E-3</c:v>
                </c:pt>
                <c:pt idx="88">
                  <c:v>-7.7849985973443836E-4</c:v>
                </c:pt>
                <c:pt idx="89">
                  <c:v>-1.2179999175714329E-3</c:v>
                </c:pt>
                <c:pt idx="90">
                  <c:v>-5.5749997409293428E-4</c:v>
                </c:pt>
                <c:pt idx="91">
                  <c:v>-1.1970001578447409E-3</c:v>
                </c:pt>
                <c:pt idx="92">
                  <c:v>-4.3649991857819259E-4</c:v>
                </c:pt>
                <c:pt idx="93">
                  <c:v>-1.0760000950540416E-3</c:v>
                </c:pt>
                <c:pt idx="94">
                  <c:v>-3.154998630634509E-4</c:v>
                </c:pt>
                <c:pt idx="95">
                  <c:v>-1.155000165454112E-3</c:v>
                </c:pt>
                <c:pt idx="96">
                  <c:v>-3.944999334635213E-4</c:v>
                </c:pt>
                <c:pt idx="97">
                  <c:v>-1.1339999400661327E-3</c:v>
                </c:pt>
                <c:pt idx="98">
                  <c:v>-4.735000038635917E-4</c:v>
                </c:pt>
                <c:pt idx="99">
                  <c:v>-1.1130001803394407E-3</c:v>
                </c:pt>
                <c:pt idx="100">
                  <c:v>-5.5250006698770449E-4</c:v>
                </c:pt>
                <c:pt idx="101">
                  <c:v>-1.0919999549514614E-3</c:v>
                </c:pt>
                <c:pt idx="102">
                  <c:v>-7.3149996751453727E-4</c:v>
                </c:pt>
                <c:pt idx="103">
                  <c:v>-1.1710000253515318E-3</c:v>
                </c:pt>
                <c:pt idx="104">
                  <c:v>-8.1050003791460767E-4</c:v>
                </c:pt>
                <c:pt idx="105">
                  <c:v>-5.8950015227310359E-4</c:v>
                </c:pt>
                <c:pt idx="106">
                  <c:v>-1.2289998630876653E-3</c:v>
                </c:pt>
                <c:pt idx="107">
                  <c:v>-5.684999268851243E-4</c:v>
                </c:pt>
                <c:pt idx="108">
                  <c:v>-1.0079999774461612E-3</c:v>
                </c:pt>
                <c:pt idx="109">
                  <c:v>-7.4749982741195709E-4</c:v>
                </c:pt>
                <c:pt idx="110">
                  <c:v>-1.0870000478462316E-3</c:v>
                </c:pt>
                <c:pt idx="111">
                  <c:v>-7.2650006040930748E-4</c:v>
                </c:pt>
                <c:pt idx="112">
                  <c:v>-1.0659998224582523E-3</c:v>
                </c:pt>
                <c:pt idx="113">
                  <c:v>-8.0550013080937788E-4</c:v>
                </c:pt>
                <c:pt idx="114">
                  <c:v>-1.1449998928583227E-3</c:v>
                </c:pt>
                <c:pt idx="115">
                  <c:v>-5.8449977950658649E-4</c:v>
                </c:pt>
                <c:pt idx="116">
                  <c:v>-1.023999837343581E-3</c:v>
                </c:pt>
                <c:pt idx="117">
                  <c:v>-1.0628499825543258E-2</c:v>
                </c:pt>
                <c:pt idx="118">
                  <c:v>2.0135001832386479E-3</c:v>
                </c:pt>
                <c:pt idx="119">
                  <c:v>1.2049999131704681E-3</c:v>
                </c:pt>
                <c:pt idx="120">
                  <c:v>-2.0540002224151976E-3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9.892468069196247E-4</c:v>
                </c:pt>
                <c:pt idx="1">
                  <c:v>9.8330227482884753E-4</c:v>
                </c:pt>
                <c:pt idx="2">
                  <c:v>9.8205079438868389E-4</c:v>
                </c:pt>
                <c:pt idx="3">
                  <c:v>9.7485478185774309E-4</c:v>
                </c:pt>
                <c:pt idx="4">
                  <c:v>9.7485478185774309E-4</c:v>
                </c:pt>
                <c:pt idx="5">
                  <c:v>9.6828450954688399E-4</c:v>
                </c:pt>
                <c:pt idx="6">
                  <c:v>9.6046275679586136E-4</c:v>
                </c:pt>
                <c:pt idx="7">
                  <c:v>9.581162309705546E-4</c:v>
                </c:pt>
                <c:pt idx="8">
                  <c:v>9.5749049075047278E-4</c:v>
                </c:pt>
                <c:pt idx="9">
                  <c:v>9.5686475053039096E-4</c:v>
                </c:pt>
                <c:pt idx="10">
                  <c:v>9.5686475053039096E-4</c:v>
                </c:pt>
                <c:pt idx="11">
                  <c:v>9.5686475053039096E-4</c:v>
                </c:pt>
                <c:pt idx="12">
                  <c:v>9.5686475053039096E-4</c:v>
                </c:pt>
                <c:pt idx="13">
                  <c:v>9.5623901031030914E-4</c:v>
                </c:pt>
                <c:pt idx="14">
                  <c:v>9.5092021843961368E-4</c:v>
                </c:pt>
                <c:pt idx="15">
                  <c:v>9.5029447821953186E-4</c:v>
                </c:pt>
                <c:pt idx="16">
                  <c:v>9.4966873799945005E-4</c:v>
                </c:pt>
                <c:pt idx="17">
                  <c:v>7.6757833395564232E-4</c:v>
                </c:pt>
                <c:pt idx="18">
                  <c:v>7.5553283471906747E-4</c:v>
                </c:pt>
                <c:pt idx="19">
                  <c:v>7.3097253108085625E-4</c:v>
                </c:pt>
                <c:pt idx="20">
                  <c:v>-8.451106482502118E-4</c:v>
                </c:pt>
                <c:pt idx="21">
                  <c:v>-9.9841700217025609E-4</c:v>
                </c:pt>
                <c:pt idx="22">
                  <c:v>-9.985734372252766E-4</c:v>
                </c:pt>
                <c:pt idx="23">
                  <c:v>-9.987298722802971E-4</c:v>
                </c:pt>
                <c:pt idx="24">
                  <c:v>-9.9888630733531761E-4</c:v>
                </c:pt>
                <c:pt idx="25">
                  <c:v>-9.9904274239033812E-4</c:v>
                </c:pt>
                <c:pt idx="26">
                  <c:v>-9.9904274239033812E-4</c:v>
                </c:pt>
                <c:pt idx="27">
                  <c:v>-9.9919917744535863E-4</c:v>
                </c:pt>
                <c:pt idx="28">
                  <c:v>-9.9935561250037914E-4</c:v>
                </c:pt>
                <c:pt idx="29">
                  <c:v>-9.9951204755539922E-4</c:v>
                </c:pt>
                <c:pt idx="30">
                  <c:v>-9.9966848261041972E-4</c:v>
                </c:pt>
                <c:pt idx="31">
                  <c:v>-9.9966848261041972E-4</c:v>
                </c:pt>
                <c:pt idx="32">
                  <c:v>-9.9982491766544023E-4</c:v>
                </c:pt>
                <c:pt idx="33">
                  <c:v>-9.9998135272046074E-4</c:v>
                </c:pt>
                <c:pt idx="34">
                  <c:v>-1.0001377877754813E-3</c:v>
                </c:pt>
                <c:pt idx="35">
                  <c:v>-1.0002942228305018E-3</c:v>
                </c:pt>
                <c:pt idx="36">
                  <c:v>-1.0002942228305018E-3</c:v>
                </c:pt>
                <c:pt idx="37">
                  <c:v>-1.0004506578855223E-3</c:v>
                </c:pt>
                <c:pt idx="38">
                  <c:v>-1.0006070929405428E-3</c:v>
                </c:pt>
                <c:pt idx="39">
                  <c:v>-1.0007635279955629E-3</c:v>
                </c:pt>
                <c:pt idx="40">
                  <c:v>-1.0009199630505834E-3</c:v>
                </c:pt>
                <c:pt idx="41">
                  <c:v>-1.0010763981056039E-3</c:v>
                </c:pt>
                <c:pt idx="42">
                  <c:v>-1.0012328331606244E-3</c:v>
                </c:pt>
                <c:pt idx="43">
                  <c:v>-1.0013892682156449E-3</c:v>
                </c:pt>
                <c:pt idx="44">
                  <c:v>-1.0015457032706654E-3</c:v>
                </c:pt>
                <c:pt idx="45">
                  <c:v>-1.0017021383256859E-3</c:v>
                </c:pt>
                <c:pt idx="46">
                  <c:v>-1.001858573380706E-3</c:v>
                </c:pt>
                <c:pt idx="47">
                  <c:v>-1.0020150084357265E-3</c:v>
                </c:pt>
                <c:pt idx="48">
                  <c:v>-1.002171443490747E-3</c:v>
                </c:pt>
                <c:pt idx="49">
                  <c:v>-1.0023278785457675E-3</c:v>
                </c:pt>
                <c:pt idx="50">
                  <c:v>-1.002484313600788E-3</c:v>
                </c:pt>
                <c:pt idx="51">
                  <c:v>-1.0026407486558085E-3</c:v>
                </c:pt>
                <c:pt idx="52">
                  <c:v>-1.002797183710829E-3</c:v>
                </c:pt>
                <c:pt idx="53">
                  <c:v>-1.0029536187658495E-3</c:v>
                </c:pt>
                <c:pt idx="54">
                  <c:v>-1.0031100538208696E-3</c:v>
                </c:pt>
                <c:pt idx="55">
                  <c:v>-1.0032664888758901E-3</c:v>
                </c:pt>
                <c:pt idx="56">
                  <c:v>-1.0034229239309106E-3</c:v>
                </c:pt>
                <c:pt idx="57">
                  <c:v>-1.0035793589859311E-3</c:v>
                </c:pt>
                <c:pt idx="58">
                  <c:v>-1.0037357940409517E-3</c:v>
                </c:pt>
                <c:pt idx="59">
                  <c:v>-1.0038922290959722E-3</c:v>
                </c:pt>
                <c:pt idx="60">
                  <c:v>-1.0040486641509927E-3</c:v>
                </c:pt>
                <c:pt idx="61">
                  <c:v>-1.0042050992060132E-3</c:v>
                </c:pt>
                <c:pt idx="62">
                  <c:v>-1.0043615342610333E-3</c:v>
                </c:pt>
                <c:pt idx="63">
                  <c:v>-1.0045179693160538E-3</c:v>
                </c:pt>
                <c:pt idx="64">
                  <c:v>-1.0046744043710743E-3</c:v>
                </c:pt>
                <c:pt idx="65">
                  <c:v>-1.0048308394260948E-3</c:v>
                </c:pt>
                <c:pt idx="66">
                  <c:v>-1.0049872744811153E-3</c:v>
                </c:pt>
                <c:pt idx="67">
                  <c:v>-1.0051437095361358E-3</c:v>
                </c:pt>
                <c:pt idx="68">
                  <c:v>-1.0053001445911563E-3</c:v>
                </c:pt>
                <c:pt idx="69">
                  <c:v>-1.0054565796461768E-3</c:v>
                </c:pt>
                <c:pt idx="70">
                  <c:v>-1.0063951899762994E-3</c:v>
                </c:pt>
                <c:pt idx="71">
                  <c:v>-1.0065516250313199E-3</c:v>
                </c:pt>
                <c:pt idx="72">
                  <c:v>-1.0067080600863405E-3</c:v>
                </c:pt>
                <c:pt idx="73">
                  <c:v>-1.0068644951413605E-3</c:v>
                </c:pt>
                <c:pt idx="74">
                  <c:v>-1.007020930196381E-3</c:v>
                </c:pt>
                <c:pt idx="75">
                  <c:v>-1.0071773652514015E-3</c:v>
                </c:pt>
                <c:pt idx="76">
                  <c:v>-1.0073338003064221E-3</c:v>
                </c:pt>
                <c:pt idx="77">
                  <c:v>-1.0074902353614426E-3</c:v>
                </c:pt>
                <c:pt idx="78">
                  <c:v>-1.0076466704164631E-3</c:v>
                </c:pt>
                <c:pt idx="79">
                  <c:v>-1.0078031054714836E-3</c:v>
                </c:pt>
                <c:pt idx="80">
                  <c:v>-1.0079595405265037E-3</c:v>
                </c:pt>
                <c:pt idx="81">
                  <c:v>-1.0081159755815242E-3</c:v>
                </c:pt>
                <c:pt idx="82">
                  <c:v>-1.0082724106365447E-3</c:v>
                </c:pt>
                <c:pt idx="83">
                  <c:v>-1.0084288456915652E-3</c:v>
                </c:pt>
                <c:pt idx="84">
                  <c:v>-1.0085852807465857E-3</c:v>
                </c:pt>
                <c:pt idx="85">
                  <c:v>-1.0087417158016062E-3</c:v>
                </c:pt>
                <c:pt idx="86">
                  <c:v>-1.0088981508566267E-3</c:v>
                </c:pt>
                <c:pt idx="87">
                  <c:v>-1.0090545859116472E-3</c:v>
                </c:pt>
                <c:pt idx="88">
                  <c:v>-1.0092110209666673E-3</c:v>
                </c:pt>
                <c:pt idx="89">
                  <c:v>-1.0093674560216878E-3</c:v>
                </c:pt>
                <c:pt idx="90">
                  <c:v>-1.0095238910767083E-3</c:v>
                </c:pt>
                <c:pt idx="91">
                  <c:v>-1.0096803261317288E-3</c:v>
                </c:pt>
                <c:pt idx="92">
                  <c:v>-1.0098367611867493E-3</c:v>
                </c:pt>
                <c:pt idx="93">
                  <c:v>-1.0099931962417698E-3</c:v>
                </c:pt>
                <c:pt idx="94">
                  <c:v>-1.0101496312967904E-3</c:v>
                </c:pt>
                <c:pt idx="95">
                  <c:v>-1.0103060663518109E-3</c:v>
                </c:pt>
                <c:pt idx="96">
                  <c:v>-1.0104625014068309E-3</c:v>
                </c:pt>
                <c:pt idx="97">
                  <c:v>-1.0106189364618514E-3</c:v>
                </c:pt>
                <c:pt idx="98">
                  <c:v>-1.010775371516872E-3</c:v>
                </c:pt>
                <c:pt idx="99">
                  <c:v>-1.0109318065718925E-3</c:v>
                </c:pt>
                <c:pt idx="100">
                  <c:v>-1.011088241626913E-3</c:v>
                </c:pt>
                <c:pt idx="101">
                  <c:v>-1.0112446766819335E-3</c:v>
                </c:pt>
                <c:pt idx="102">
                  <c:v>-1.011401111736954E-3</c:v>
                </c:pt>
                <c:pt idx="103">
                  <c:v>-1.0115575467919745E-3</c:v>
                </c:pt>
                <c:pt idx="104">
                  <c:v>-1.0117139818469946E-3</c:v>
                </c:pt>
                <c:pt idx="105">
                  <c:v>-1.0120268519570356E-3</c:v>
                </c:pt>
                <c:pt idx="106">
                  <c:v>-1.0121832870120561E-3</c:v>
                </c:pt>
                <c:pt idx="107">
                  <c:v>-1.0123397220670766E-3</c:v>
                </c:pt>
                <c:pt idx="108">
                  <c:v>-1.0124961571220971E-3</c:v>
                </c:pt>
                <c:pt idx="109">
                  <c:v>-1.0126525921771176E-3</c:v>
                </c:pt>
                <c:pt idx="110">
                  <c:v>-1.0128090272321381E-3</c:v>
                </c:pt>
                <c:pt idx="111">
                  <c:v>-1.0129654622871582E-3</c:v>
                </c:pt>
                <c:pt idx="112">
                  <c:v>-1.0131218973421787E-3</c:v>
                </c:pt>
                <c:pt idx="113">
                  <c:v>-1.0132783323971992E-3</c:v>
                </c:pt>
                <c:pt idx="114">
                  <c:v>-1.0134347674522197E-3</c:v>
                </c:pt>
                <c:pt idx="115">
                  <c:v>-1.0135912025072402E-3</c:v>
                </c:pt>
                <c:pt idx="116">
                  <c:v>-1.0137476375622608E-3</c:v>
                </c:pt>
                <c:pt idx="117">
                  <c:v>-1.024854526468713E-3</c:v>
                </c:pt>
                <c:pt idx="118">
                  <c:v>-1.0254802666887946E-3</c:v>
                </c:pt>
                <c:pt idx="119">
                  <c:v>-1.029078272954265E-3</c:v>
                </c:pt>
                <c:pt idx="120">
                  <c:v>-1.0356485452651242E-3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1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s="43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56486.503799999999</v>
      </c>
      <c r="D7" s="28"/>
    </row>
    <row r="8" spans="1:15" x14ac:dyDescent="0.2">
      <c r="A8" t="s">
        <v>3</v>
      </c>
      <c r="C8" s="7">
        <v>0.520679</v>
      </c>
      <c r="D8" s="28"/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9.7485478185774309E-4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-3.1287011004090682E-7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  <c r="E14" s="13" t="s">
        <v>34</v>
      </c>
      <c r="F14" s="31">
        <v>1</v>
      </c>
    </row>
    <row r="15" spans="1:15" x14ac:dyDescent="0.2">
      <c r="A15" s="11" t="s">
        <v>17</v>
      </c>
      <c r="B15" s="9"/>
      <c r="C15" s="12">
        <f ca="1">(C7+C11)+(C8+C12)*INT(MAX(F21:F3533))</f>
        <v>59832.386018351455</v>
      </c>
      <c r="E15" s="13" t="s">
        <v>30</v>
      </c>
      <c r="F15" s="32">
        <f ca="1">NOW()+15018.5+$C$5/24</f>
        <v>60186.733754282403</v>
      </c>
    </row>
    <row r="16" spans="1:15" x14ac:dyDescent="0.2">
      <c r="A16" s="15" t="s">
        <v>4</v>
      </c>
      <c r="B16" s="9"/>
      <c r="C16" s="16">
        <f ca="1">+C8+C12</f>
        <v>0.52067868712988996</v>
      </c>
      <c r="E16" s="13" t="s">
        <v>35</v>
      </c>
      <c r="F16" s="14">
        <f ca="1">ROUND(2*(F15-$C$7)/$C$8,0)/2+F14</f>
        <v>7107.5</v>
      </c>
    </row>
    <row r="17" spans="1:21" ht="13.5" thickBot="1" x14ac:dyDescent="0.25">
      <c r="A17" s="13" t="s">
        <v>27</v>
      </c>
      <c r="B17" s="9"/>
      <c r="C17" s="9">
        <f>COUNT(C21:C2191)</f>
        <v>121</v>
      </c>
      <c r="E17" s="13" t="s">
        <v>36</v>
      </c>
      <c r="F17" s="22">
        <f ca="1">ROUND(2*(F15-$C$15)/$C$16,0)/2+F14</f>
        <v>681.5</v>
      </c>
    </row>
    <row r="18" spans="1:21" ht="14.25" thickTop="1" thickBot="1" x14ac:dyDescent="0.25">
      <c r="A18" s="15" t="s">
        <v>5</v>
      </c>
      <c r="B18" s="9"/>
      <c r="C18" s="18">
        <f ca="1">+C15</f>
        <v>59832.386018351455</v>
      </c>
      <c r="D18" s="19">
        <f ca="1">+C16</f>
        <v>0.52067868712988996</v>
      </c>
      <c r="E18" s="13" t="s">
        <v>31</v>
      </c>
      <c r="F18" s="17">
        <f ca="1">+$C$15+$C$16*F17-15018.5-$C$5/24</f>
        <v>45169.124376963809</v>
      </c>
    </row>
    <row r="19" spans="1:21" ht="13.5" thickTop="1" x14ac:dyDescent="0.2">
      <c r="F19" s="41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s="49" t="s">
        <v>51</v>
      </c>
      <c r="B21" s="50" t="s">
        <v>50</v>
      </c>
      <c r="C21" s="49">
        <v>56462.553379999998</v>
      </c>
      <c r="D21" s="49">
        <v>2.5999999999999998E-4</v>
      </c>
      <c r="E21">
        <f>+(C21-C$7)/C$8</f>
        <v>-45.998436656752112</v>
      </c>
      <c r="F21">
        <f>ROUND(2*E21,0)/2</f>
        <v>-46</v>
      </c>
      <c r="G21">
        <f>+C21-(C$7+F21*C$8)</f>
        <v>8.1399999908171594E-4</v>
      </c>
      <c r="K21">
        <f>+G21</f>
        <v>8.1399999908171594E-4</v>
      </c>
      <c r="O21">
        <f ca="1">+C$11+C$12*$F21</f>
        <v>9.892468069196247E-4</v>
      </c>
      <c r="Q21" s="42">
        <f>+C21-15018.5</f>
        <v>41444.053379999998</v>
      </c>
    </row>
    <row r="22" spans="1:21" x14ac:dyDescent="0.2">
      <c r="A22" s="49" t="s">
        <v>51</v>
      </c>
      <c r="B22" s="50" t="s">
        <v>50</v>
      </c>
      <c r="C22" s="49">
        <v>56472.446179999999</v>
      </c>
      <c r="D22" s="49">
        <v>7.7999999999999999E-4</v>
      </c>
      <c r="E22">
        <f>+(C22-C$7)/C$8</f>
        <v>-26.998630634228743</v>
      </c>
      <c r="F22">
        <f>ROUND(2*E22,0)/2</f>
        <v>-27</v>
      </c>
      <c r="G22">
        <f>+C22-(C$7+F22*C$8)</f>
        <v>7.1300000126939267E-4</v>
      </c>
      <c r="K22">
        <f>+G22</f>
        <v>7.1300000126939267E-4</v>
      </c>
      <c r="O22">
        <f ca="1">+C$11+C$12*$F22</f>
        <v>9.8330227482884753E-4</v>
      </c>
      <c r="Q22" s="42">
        <f>+C22-15018.5</f>
        <v>41453.946179999999</v>
      </c>
    </row>
    <row r="23" spans="1:21" x14ac:dyDescent="0.2">
      <c r="A23" s="49" t="s">
        <v>51</v>
      </c>
      <c r="B23" s="50" t="s">
        <v>50</v>
      </c>
      <c r="C23" s="49">
        <v>56474.529320000001</v>
      </c>
      <c r="D23" s="49">
        <v>2.5999999999999998E-4</v>
      </c>
      <c r="E23">
        <f>+(C23-C$7)/C$8</f>
        <v>-22.997816312924332</v>
      </c>
      <c r="F23">
        <f>ROUND(2*E23,0)/2</f>
        <v>-23</v>
      </c>
      <c r="G23">
        <f>+C23-(C$7+F23*C$8)</f>
        <v>1.1369999992894009E-3</v>
      </c>
      <c r="K23">
        <f>+G23</f>
        <v>1.1369999992894009E-3</v>
      </c>
      <c r="O23">
        <f ca="1">+C$11+C$12*$F23</f>
        <v>9.8205079438868389E-4</v>
      </c>
      <c r="Q23" s="42">
        <f>+C23-15018.5</f>
        <v>41456.029320000001</v>
      </c>
    </row>
    <row r="24" spans="1:21" x14ac:dyDescent="0.2">
      <c r="A24" s="43" t="s">
        <v>46</v>
      </c>
      <c r="C24" s="7">
        <v>56486.503799999999</v>
      </c>
      <c r="D24" s="7"/>
      <c r="E24">
        <f>+(C24-C$7)/C$8</f>
        <v>0</v>
      </c>
      <c r="F24">
        <f>ROUND(2*E24,0)/2</f>
        <v>0</v>
      </c>
      <c r="G24">
        <f>+C24-(C$7+F24*C$8)</f>
        <v>0</v>
      </c>
      <c r="I24">
        <f>+G24</f>
        <v>0</v>
      </c>
      <c r="O24">
        <f ca="1">+C$11+C$12*$F24</f>
        <v>9.7485478185774309E-4</v>
      </c>
      <c r="Q24" s="42">
        <f>+C24-15018.5</f>
        <v>41468.003799999999</v>
      </c>
    </row>
    <row r="25" spans="1:21" x14ac:dyDescent="0.2">
      <c r="A25" s="49" t="s">
        <v>51</v>
      </c>
      <c r="B25" s="50" t="s">
        <v>50</v>
      </c>
      <c r="C25" s="49">
        <v>56486.505859999997</v>
      </c>
      <c r="D25" s="49">
        <v>4.4999999999999999E-4</v>
      </c>
      <c r="E25">
        <f>+(C25-C$7)/C$8</f>
        <v>3.9563723501269037E-3</v>
      </c>
      <c r="F25">
        <f>ROUND(2*E25,0)/2</f>
        <v>0</v>
      </c>
      <c r="G25">
        <f>+C25-(C$7+F25*C$8)</f>
        <v>2.0599999988917261E-3</v>
      </c>
      <c r="K25">
        <f>+G25</f>
        <v>2.0599999988917261E-3</v>
      </c>
      <c r="O25">
        <f ca="1">+C$11+C$12*$F25</f>
        <v>9.7485478185774309E-4</v>
      </c>
      <c r="Q25" s="42">
        <f>+C25-15018.5</f>
        <v>41468.005859999997</v>
      </c>
    </row>
    <row r="26" spans="1:21" x14ac:dyDescent="0.2">
      <c r="A26" s="49" t="s">
        <v>51</v>
      </c>
      <c r="B26" s="50" t="s">
        <v>50</v>
      </c>
      <c r="C26" s="49">
        <v>56497.439299999998</v>
      </c>
      <c r="D26" s="49">
        <v>2.7999999999999998E-4</v>
      </c>
      <c r="E26">
        <f>+(C26-C$7)/C$8</f>
        <v>21.002383426256085</v>
      </c>
      <c r="F26">
        <f>ROUND(2*E26,0)/2</f>
        <v>21</v>
      </c>
      <c r="G26">
        <f>+C26-(C$7+F26*C$8)</f>
        <v>1.2409999981173314E-3</v>
      </c>
      <c r="K26">
        <f>+G26</f>
        <v>1.2409999981173314E-3</v>
      </c>
      <c r="O26">
        <f ca="1">+C$11+C$12*$F26</f>
        <v>9.6828450954688399E-4</v>
      </c>
      <c r="Q26" s="42">
        <f>+C26-15018.5</f>
        <v>41478.939299999998</v>
      </c>
    </row>
    <row r="27" spans="1:21" x14ac:dyDescent="0.2">
      <c r="A27" s="49" t="s">
        <v>51</v>
      </c>
      <c r="B27" s="50" t="s">
        <v>50</v>
      </c>
      <c r="C27" s="49">
        <v>56510.457249999999</v>
      </c>
      <c r="D27" s="49">
        <v>3.3E-4</v>
      </c>
      <c r="E27">
        <f>+(C27-C$7)/C$8</f>
        <v>46.00425598113403</v>
      </c>
      <c r="F27">
        <f>ROUND(2*E27,0)/2</f>
        <v>46</v>
      </c>
      <c r="G27">
        <f>+C27-(C$7+F27*C$8)</f>
        <v>2.2160000007716008E-3</v>
      </c>
      <c r="K27">
        <f>+G27</f>
        <v>2.2160000007716008E-3</v>
      </c>
      <c r="O27">
        <f ca="1">+C$11+C$12*$F27</f>
        <v>9.6046275679586136E-4</v>
      </c>
      <c r="Q27" s="42">
        <f>+C27-15018.5</f>
        <v>41491.957249999999</v>
      </c>
    </row>
    <row r="28" spans="1:21" x14ac:dyDescent="0.2">
      <c r="A28" s="49" t="s">
        <v>51</v>
      </c>
      <c r="B28" s="50" t="s">
        <v>48</v>
      </c>
      <c r="C28" s="49">
        <v>56514.36159</v>
      </c>
      <c r="D28" s="49">
        <v>8.3000000000000001E-4</v>
      </c>
      <c r="E28">
        <f>+(C28-C$7)/C$8</f>
        <v>53.502810752885829</v>
      </c>
      <c r="F28">
        <f>ROUND(2*E28,0)/2</f>
        <v>53.5</v>
      </c>
      <c r="G28">
        <f>+C28-(C$7+F28*C$8)</f>
        <v>1.4635000043199398E-3</v>
      </c>
      <c r="K28">
        <f>+G28</f>
        <v>1.4635000043199398E-3</v>
      </c>
      <c r="O28">
        <f ca="1">+C$11+C$12*$F28</f>
        <v>9.581162309705546E-4</v>
      </c>
      <c r="Q28" s="42">
        <f>+C28-15018.5</f>
        <v>41495.86159</v>
      </c>
    </row>
    <row r="29" spans="1:21" x14ac:dyDescent="0.2">
      <c r="A29" s="49" t="s">
        <v>51</v>
      </c>
      <c r="B29" s="50" t="s">
        <v>48</v>
      </c>
      <c r="C29" s="49">
        <v>56515.402690000003</v>
      </c>
      <c r="D29" s="49">
        <v>3.8000000000000002E-4</v>
      </c>
      <c r="E29">
        <f>+(C29-C$7)/C$8</f>
        <v>55.50231524606145</v>
      </c>
      <c r="F29">
        <f>ROUND(2*E29,0)/2</f>
        <v>55.5</v>
      </c>
      <c r="G29">
        <f>+C29-(C$7+F29*C$8)</f>
        <v>1.2055000042892061E-3</v>
      </c>
      <c r="K29">
        <f>+G29</f>
        <v>1.2055000042892061E-3</v>
      </c>
      <c r="O29">
        <f ca="1">+C$11+C$12*$F29</f>
        <v>9.5749049075047278E-4</v>
      </c>
      <c r="Q29" s="42">
        <f>+C29-15018.5</f>
        <v>41496.902690000003</v>
      </c>
    </row>
    <row r="30" spans="1:21" x14ac:dyDescent="0.2">
      <c r="A30" s="49" t="s">
        <v>51</v>
      </c>
      <c r="B30" s="50" t="s">
        <v>48</v>
      </c>
      <c r="C30" s="49">
        <v>56516.442470000002</v>
      </c>
      <c r="D30" s="49">
        <v>7.5000000000000002E-4</v>
      </c>
      <c r="E30">
        <f>+(C30-C$7)/C$8</f>
        <v>57.499284588015236</v>
      </c>
      <c r="F30">
        <f>ROUND(2*E30,0)/2</f>
        <v>57.5</v>
      </c>
      <c r="G30">
        <f>+C30-(C$7+F30*C$8)</f>
        <v>-3.7249999877531081E-4</v>
      </c>
      <c r="K30">
        <f>+G30</f>
        <v>-3.7249999877531081E-4</v>
      </c>
      <c r="O30">
        <f ca="1">+C$11+C$12*$F30</f>
        <v>9.5686475053039096E-4</v>
      </c>
      <c r="Q30" s="42">
        <f>+C30-15018.5</f>
        <v>41497.942470000002</v>
      </c>
    </row>
    <row r="31" spans="1:21" x14ac:dyDescent="0.2">
      <c r="A31" s="49" t="s">
        <v>51</v>
      </c>
      <c r="B31" s="50" t="s">
        <v>48</v>
      </c>
      <c r="C31" s="49">
        <v>56516.44255</v>
      </c>
      <c r="D31" s="49">
        <v>1E-3</v>
      </c>
      <c r="E31">
        <f>+(C31-C$7)/C$8</f>
        <v>57.4994382335396</v>
      </c>
      <c r="F31">
        <f>ROUND(2*E31,0)/2</f>
        <v>57.5</v>
      </c>
      <c r="G31">
        <f>+C31-(C$7+F31*C$8)</f>
        <v>-2.925000007962808E-4</v>
      </c>
      <c r="K31">
        <f>+G31</f>
        <v>-2.925000007962808E-4</v>
      </c>
      <c r="O31">
        <f ca="1">+C$11+C$12*$F31</f>
        <v>9.5686475053039096E-4</v>
      </c>
      <c r="Q31" s="42">
        <f>+C31-15018.5</f>
        <v>41497.94255</v>
      </c>
    </row>
    <row r="32" spans="1:21" x14ac:dyDescent="0.2">
      <c r="A32" s="49" t="s">
        <v>51</v>
      </c>
      <c r="B32" s="50" t="s">
        <v>48</v>
      </c>
      <c r="C32" s="49">
        <v>56516.442739999999</v>
      </c>
      <c r="D32" s="49">
        <v>7.9000000000000001E-4</v>
      </c>
      <c r="E32">
        <f>+(C32-C$7)/C$8</f>
        <v>57.499803141666945</v>
      </c>
      <c r="F32">
        <f>ROUND(2*E32,0)/2</f>
        <v>57.5</v>
      </c>
      <c r="G32">
        <f>+C32-(C$7+F32*C$8)</f>
        <v>-1.0250000195810571E-4</v>
      </c>
      <c r="K32">
        <f>+G32</f>
        <v>-1.0250000195810571E-4</v>
      </c>
      <c r="O32">
        <f ca="1">+C$11+C$12*$F32</f>
        <v>9.5686475053039096E-4</v>
      </c>
      <c r="Q32" s="42">
        <f>+C32-15018.5</f>
        <v>41497.942739999999</v>
      </c>
    </row>
    <row r="33" spans="1:17" x14ac:dyDescent="0.2">
      <c r="A33" s="49" t="s">
        <v>51</v>
      </c>
      <c r="B33" s="50" t="s">
        <v>48</v>
      </c>
      <c r="C33" s="49">
        <v>56516.442849999999</v>
      </c>
      <c r="D33" s="49">
        <v>1.0399999999999999E-3</v>
      </c>
      <c r="E33">
        <f>+(C33-C$7)/C$8</f>
        <v>57.500014404269926</v>
      </c>
      <c r="F33">
        <f>ROUND(2*E33,0)/2</f>
        <v>57.5</v>
      </c>
      <c r="G33">
        <f>+C33-(C$7+F33*C$8)</f>
        <v>7.499998901039362E-6</v>
      </c>
      <c r="K33">
        <f>+G33</f>
        <v>7.499998901039362E-6</v>
      </c>
      <c r="O33">
        <f ca="1">+C$11+C$12*$F33</f>
        <v>9.5686475053039096E-4</v>
      </c>
      <c r="Q33" s="42">
        <f>+C33-15018.5</f>
        <v>41497.942849999999</v>
      </c>
    </row>
    <row r="34" spans="1:17" x14ac:dyDescent="0.2">
      <c r="A34" s="49" t="s">
        <v>51</v>
      </c>
      <c r="B34" s="50" t="s">
        <v>48</v>
      </c>
      <c r="C34" s="49">
        <v>56517.484409999997</v>
      </c>
      <c r="D34" s="49">
        <v>1.4300000000000001E-3</v>
      </c>
      <c r="E34">
        <f>+(C34-C$7)/C$8</f>
        <v>59.500402359224601</v>
      </c>
      <c r="F34">
        <f>ROUND(2*E34,0)/2</f>
        <v>59.5</v>
      </c>
      <c r="G34">
        <f>+C34-(C$7+F34*C$8)</f>
        <v>2.0950000180164352E-4</v>
      </c>
      <c r="K34">
        <f>+G34</f>
        <v>2.0950000180164352E-4</v>
      </c>
      <c r="O34">
        <f ca="1">+C$11+C$12*$F34</f>
        <v>9.5623901031030914E-4</v>
      </c>
      <c r="Q34" s="42">
        <f>+C34-15018.5</f>
        <v>41498.984409999997</v>
      </c>
    </row>
    <row r="35" spans="1:17" x14ac:dyDescent="0.2">
      <c r="A35" s="49" t="s">
        <v>51</v>
      </c>
      <c r="B35" s="50" t="s">
        <v>48</v>
      </c>
      <c r="C35" s="49">
        <v>56526.337979999997</v>
      </c>
      <c r="D35" s="49">
        <v>1.8600000000000001E-3</v>
      </c>
      <c r="E35">
        <f>+(C35-C$7)/C$8</f>
        <v>76.504295352795125</v>
      </c>
      <c r="F35">
        <f>ROUND(2*E35,0)/2</f>
        <v>76.5</v>
      </c>
      <c r="G35">
        <f>+C35-(C$7+F35*C$8)</f>
        <v>2.2364999967976473E-3</v>
      </c>
      <c r="K35">
        <f>+G35</f>
        <v>2.2364999967976473E-3</v>
      </c>
      <c r="O35">
        <f ca="1">+C$11+C$12*$F35</f>
        <v>9.5092021843961368E-4</v>
      </c>
      <c r="Q35" s="42">
        <f>+C35-15018.5</f>
        <v>41507.837979999997</v>
      </c>
    </row>
    <row r="36" spans="1:17" x14ac:dyDescent="0.2">
      <c r="A36" s="49" t="s">
        <v>51</v>
      </c>
      <c r="B36" s="50" t="s">
        <v>48</v>
      </c>
      <c r="C36" s="49">
        <v>56527.378369999999</v>
      </c>
      <c r="D36" s="49">
        <v>2.9999999999999997E-4</v>
      </c>
      <c r="E36">
        <f>+(C36-C$7)/C$8</f>
        <v>78.502436241907105</v>
      </c>
      <c r="F36">
        <f>ROUND(2*E36,0)/2</f>
        <v>78.5</v>
      </c>
      <c r="G36">
        <f>+C36-(C$7+F36*C$8)</f>
        <v>1.2684999965131283E-3</v>
      </c>
      <c r="K36">
        <f>+G36</f>
        <v>1.2684999965131283E-3</v>
      </c>
      <c r="O36">
        <f ca="1">+C$11+C$12*$F36</f>
        <v>9.5029447821953186E-4</v>
      </c>
      <c r="Q36" s="42">
        <f>+C36-15018.5</f>
        <v>41508.878369999999</v>
      </c>
    </row>
    <row r="37" spans="1:17" x14ac:dyDescent="0.2">
      <c r="A37" s="49" t="s">
        <v>51</v>
      </c>
      <c r="B37" s="50" t="s">
        <v>48</v>
      </c>
      <c r="C37" s="49">
        <v>56528.419889999997</v>
      </c>
      <c r="D37" s="49">
        <v>3.2000000000000003E-4</v>
      </c>
      <c r="E37">
        <f>+(C37-C$7)/C$8</f>
        <v>80.502747374099599</v>
      </c>
      <c r="F37">
        <f>ROUND(2*E37,0)/2</f>
        <v>80.5</v>
      </c>
      <c r="G37">
        <f>+C37-(C$7+F37*C$8)</f>
        <v>1.4305000004242174E-3</v>
      </c>
      <c r="K37">
        <f>+G37</f>
        <v>1.4305000004242174E-3</v>
      </c>
      <c r="O37">
        <f ca="1">+C$11+C$12*$F37</f>
        <v>9.4966873799945005E-4</v>
      </c>
      <c r="Q37" s="42">
        <f>+C37-15018.5</f>
        <v>41509.919889999997</v>
      </c>
    </row>
    <row r="38" spans="1:17" x14ac:dyDescent="0.2">
      <c r="A38" s="49" t="s">
        <v>51</v>
      </c>
      <c r="B38" s="50" t="s">
        <v>48</v>
      </c>
      <c r="C38" s="49">
        <v>56831.454669999999</v>
      </c>
      <c r="D38" s="49">
        <v>1.1199999999999999E-3</v>
      </c>
      <c r="E38">
        <f>+(C38-C$7)/C$8</f>
        <v>662.50198298759994</v>
      </c>
      <c r="F38">
        <f>ROUND(2*E38,0)/2</f>
        <v>662.5</v>
      </c>
      <c r="G38">
        <f>+C38-(C$7+F38*C$8)</f>
        <v>1.0325000039301813E-3</v>
      </c>
      <c r="K38">
        <f>+G38</f>
        <v>1.0325000039301813E-3</v>
      </c>
      <c r="O38">
        <f ca="1">+C$11+C$12*$F38</f>
        <v>7.6757833395564232E-4</v>
      </c>
      <c r="Q38" s="42">
        <f>+C38-15018.5</f>
        <v>41812.954669999999</v>
      </c>
    </row>
    <row r="39" spans="1:17" x14ac:dyDescent="0.2">
      <c r="A39" s="49" t="s">
        <v>51</v>
      </c>
      <c r="B39" s="50" t="s">
        <v>50</v>
      </c>
      <c r="C39" s="49">
        <v>56851.501949999998</v>
      </c>
      <c r="D39" s="49">
        <v>2.5000000000000001E-4</v>
      </c>
      <c r="E39">
        <f>+(C39-C$7)/C$8</f>
        <v>701.00416955552157</v>
      </c>
      <c r="F39">
        <f>ROUND(2*E39,0)/2</f>
        <v>701</v>
      </c>
      <c r="G39">
        <f>+C39-(C$7+F39*C$8)</f>
        <v>2.171000000089407E-3</v>
      </c>
      <c r="K39">
        <f>+G39</f>
        <v>2.171000000089407E-3</v>
      </c>
      <c r="O39">
        <f ca="1">+C$11+C$12*$F39</f>
        <v>7.5553283471906747E-4</v>
      </c>
      <c r="Q39" s="42">
        <f>+C39-15018.5</f>
        <v>41833.001949999998</v>
      </c>
    </row>
    <row r="40" spans="1:17" x14ac:dyDescent="0.2">
      <c r="A40" s="49" t="s">
        <v>51</v>
      </c>
      <c r="B40" s="50" t="s">
        <v>48</v>
      </c>
      <c r="C40" s="49">
        <v>56892.373540000001</v>
      </c>
      <c r="D40" s="49">
        <v>6.8999999999999997E-4</v>
      </c>
      <c r="E40">
        <f>+(C40-C$7)/C$8</f>
        <v>779.50088250150657</v>
      </c>
      <c r="F40">
        <f>ROUND(2*E40,0)/2</f>
        <v>779.5</v>
      </c>
      <c r="G40">
        <f>+C40-(C$7+F40*C$8)</f>
        <v>4.5949999912409112E-4</v>
      </c>
      <c r="K40">
        <f>+G40</f>
        <v>4.5949999912409112E-4</v>
      </c>
      <c r="O40">
        <f ca="1">+C$11+C$12*$F40</f>
        <v>7.3097253108085625E-4</v>
      </c>
      <c r="Q40" s="42">
        <f>+C40-15018.5</f>
        <v>41873.873540000001</v>
      </c>
    </row>
    <row r="41" spans="1:17" x14ac:dyDescent="0.2">
      <c r="A41" s="44" t="s">
        <v>47</v>
      </c>
      <c r="B41" s="45" t="s">
        <v>48</v>
      </c>
      <c r="C41" s="46">
        <v>59515.290999999997</v>
      </c>
      <c r="D41" s="44">
        <v>8.0000000000000002E-3</v>
      </c>
      <c r="E41">
        <f>+(C41-C$7)/C$8</f>
        <v>5816.9951159927687</v>
      </c>
      <c r="F41">
        <f>ROUND(2*E41,0)/2</f>
        <v>5817</v>
      </c>
      <c r="G41">
        <f>+C41-(C$7+F41*C$8)</f>
        <v>-2.5430000023334287E-3</v>
      </c>
      <c r="I41">
        <f>+G41</f>
        <v>-2.5430000023334287E-3</v>
      </c>
      <c r="O41">
        <f ca="1">+C$11+C$12*$F41</f>
        <v>-8.451106482502118E-4</v>
      </c>
      <c r="Q41" s="42">
        <f>+C41-15018.5</f>
        <v>44496.790999999997</v>
      </c>
    </row>
    <row r="42" spans="1:17" x14ac:dyDescent="0.2">
      <c r="A42" s="47" t="s">
        <v>49</v>
      </c>
      <c r="B42" s="47" t="s">
        <v>50</v>
      </c>
      <c r="C42" s="48">
        <v>59770.42529999977</v>
      </c>
      <c r="D42" s="44">
        <v>2.0000000000000001E-4</v>
      </c>
      <c r="E42">
        <f>+(C42-C$7)/C$8</f>
        <v>6306.9981696972054</v>
      </c>
      <c r="F42">
        <f>ROUND(2*E42,0)/2</f>
        <v>6307</v>
      </c>
      <c r="G42">
        <f>+C42-(C$7+F42*C$8)</f>
        <v>-9.5300022803712636E-4</v>
      </c>
      <c r="K42">
        <f>+G42</f>
        <v>-9.5300022803712636E-4</v>
      </c>
      <c r="O42">
        <f ca="1">+C$11+C$12*$F42</f>
        <v>-9.9841700217025609E-4</v>
      </c>
      <c r="Q42" s="42">
        <f>+C42-15018.5</f>
        <v>44751.92529999977</v>
      </c>
    </row>
    <row r="43" spans="1:17" x14ac:dyDescent="0.2">
      <c r="A43" s="47" t="s">
        <v>49</v>
      </c>
      <c r="B43" s="47" t="s">
        <v>48</v>
      </c>
      <c r="C43" s="48">
        <v>59770.68600000022</v>
      </c>
      <c r="D43" s="44">
        <v>2.0000000000000001E-4</v>
      </c>
      <c r="E43">
        <f>+(C43-C$7)/C$8</f>
        <v>6307.4988620632312</v>
      </c>
      <c r="F43">
        <f>ROUND(2*E43,0)/2</f>
        <v>6307.5</v>
      </c>
      <c r="G43">
        <f>+C43-(C$7+F43*C$8)</f>
        <v>-5.9249978221487254E-4</v>
      </c>
      <c r="K43">
        <f>+G43</f>
        <v>-5.9249978221487254E-4</v>
      </c>
      <c r="O43">
        <f ca="1">+C$11+C$12*$F43</f>
        <v>-9.985734372252766E-4</v>
      </c>
      <c r="Q43" s="42">
        <f>+C43-15018.5</f>
        <v>44752.18600000022</v>
      </c>
    </row>
    <row r="44" spans="1:17" x14ac:dyDescent="0.2">
      <c r="A44" s="47" t="s">
        <v>49</v>
      </c>
      <c r="B44" s="47" t="s">
        <v>50</v>
      </c>
      <c r="C44" s="48">
        <v>59770.945999999996</v>
      </c>
      <c r="D44" s="44">
        <v>2.0000000000000001E-4</v>
      </c>
      <c r="E44">
        <f>+(C44-C$7)/C$8</f>
        <v>6307.9982100295911</v>
      </c>
      <c r="F44">
        <f>ROUND(2*E44,0)/2</f>
        <v>6308</v>
      </c>
      <c r="G44">
        <f>+C44-(C$7+F44*C$8)</f>
        <v>-9.3200000264914706E-4</v>
      </c>
      <c r="K44">
        <f>+G44</f>
        <v>-9.3200000264914706E-4</v>
      </c>
      <c r="O44">
        <f ca="1">+C$11+C$12*$F44</f>
        <v>-9.987298722802971E-4</v>
      </c>
      <c r="Q44" s="42">
        <f>+C44-15018.5</f>
        <v>44752.445999999996</v>
      </c>
    </row>
    <row r="45" spans="1:17" x14ac:dyDescent="0.2">
      <c r="A45" s="47" t="s">
        <v>49</v>
      </c>
      <c r="B45" s="47" t="s">
        <v>48</v>
      </c>
      <c r="C45" s="48">
        <v>59771.206699999981</v>
      </c>
      <c r="D45" s="44">
        <v>2.0000000000000001E-4</v>
      </c>
      <c r="E45">
        <f>+(C45-C$7)/C$8</f>
        <v>6308.4989023947228</v>
      </c>
      <c r="F45">
        <f>ROUND(2*E45,0)/2</f>
        <v>6308.5</v>
      </c>
      <c r="G45">
        <f>+C45-(C$7+F45*C$8)</f>
        <v>-5.7150001521222293E-4</v>
      </c>
      <c r="K45">
        <f>+G45</f>
        <v>-5.7150001521222293E-4</v>
      </c>
      <c r="O45">
        <f ca="1">+C$11+C$12*$F45</f>
        <v>-9.9888630733531761E-4</v>
      </c>
      <c r="Q45" s="42">
        <f>+C45-15018.5</f>
        <v>44752.706699999981</v>
      </c>
    </row>
    <row r="46" spans="1:17" x14ac:dyDescent="0.2">
      <c r="A46" s="47" t="s">
        <v>49</v>
      </c>
      <c r="B46" s="47" t="s">
        <v>50</v>
      </c>
      <c r="C46" s="48">
        <v>59771.461999999825</v>
      </c>
      <c r="D46" s="44">
        <v>7.0000000000000001E-3</v>
      </c>
      <c r="E46">
        <f>+(C46-C$7)/C$8</f>
        <v>6308.9892236864289</v>
      </c>
      <c r="F46">
        <f>ROUND(2*E46,0)/2</f>
        <v>6309</v>
      </c>
      <c r="G46">
        <f>+C46-(C$7+F46*C$8)</f>
        <v>-5.6110001751221716E-3</v>
      </c>
      <c r="K46">
        <f>+G46</f>
        <v>-5.6110001751221716E-3</v>
      </c>
      <c r="O46">
        <f ca="1">+C$11+C$12*$F46</f>
        <v>-9.9904274239033812E-4</v>
      </c>
      <c r="Q46" s="42">
        <f>+C46-15018.5</f>
        <v>44752.961999999825</v>
      </c>
    </row>
    <row r="47" spans="1:17" x14ac:dyDescent="0.2">
      <c r="A47" s="47" t="s">
        <v>49</v>
      </c>
      <c r="B47" s="47" t="s">
        <v>50</v>
      </c>
      <c r="C47" s="48">
        <v>59771.466599999927</v>
      </c>
      <c r="D47" s="44">
        <v>2.0000000000000001E-4</v>
      </c>
      <c r="E47">
        <f>+(C47-C$7)/C$8</f>
        <v>6308.998058304499</v>
      </c>
      <c r="F47">
        <f>ROUND(2*E47,0)/2</f>
        <v>6309</v>
      </c>
      <c r="G47">
        <f>+C47-(C$7+F47*C$8)</f>
        <v>-1.0110000730492175E-3</v>
      </c>
      <c r="K47">
        <f>+G47</f>
        <v>-1.0110000730492175E-3</v>
      </c>
      <c r="O47">
        <f ca="1">+C$11+C$12*$F47</f>
        <v>-9.9904274239033812E-4</v>
      </c>
      <c r="Q47" s="42">
        <f>+C47-15018.5</f>
        <v>44752.966599999927</v>
      </c>
    </row>
    <row r="48" spans="1:17" x14ac:dyDescent="0.2">
      <c r="A48" s="47" t="s">
        <v>49</v>
      </c>
      <c r="B48" s="47" t="s">
        <v>48</v>
      </c>
      <c r="C48" s="48">
        <v>59771.727400000207</v>
      </c>
      <c r="D48" s="44">
        <v>2.0000000000000001E-4</v>
      </c>
      <c r="E48">
        <f>+(C48-C$7)/C$8</f>
        <v>6309.4989427271094</v>
      </c>
      <c r="F48">
        <f>ROUND(2*E48,0)/2</f>
        <v>6309.5</v>
      </c>
      <c r="G48">
        <f>+C48-(C$7+F48*C$8)</f>
        <v>-5.5049978982424363E-4</v>
      </c>
      <c r="K48">
        <f>+G48</f>
        <v>-5.5049978982424363E-4</v>
      </c>
      <c r="O48">
        <f ca="1">+C$11+C$12*$F48</f>
        <v>-9.9919917744535863E-4</v>
      </c>
      <c r="Q48" s="42">
        <f>+C48-15018.5</f>
        <v>44753.227400000207</v>
      </c>
    </row>
    <row r="49" spans="1:17" x14ac:dyDescent="0.2">
      <c r="A49" s="47" t="s">
        <v>49</v>
      </c>
      <c r="B49" s="47" t="s">
        <v>50</v>
      </c>
      <c r="C49" s="48">
        <v>59771.987199999858</v>
      </c>
      <c r="D49" s="44">
        <v>1E-4</v>
      </c>
      <c r="E49">
        <f>+(C49-C$7)/C$8</f>
        <v>6309.9979065794068</v>
      </c>
      <c r="F49">
        <f>ROUND(2*E49,0)/2</f>
        <v>6310</v>
      </c>
      <c r="G49">
        <f>+C49-(C$7+F49*C$8)</f>
        <v>-1.0900001434492879E-3</v>
      </c>
      <c r="K49">
        <f>+G49</f>
        <v>-1.0900001434492879E-3</v>
      </c>
      <c r="O49">
        <f ca="1">+C$11+C$12*$F49</f>
        <v>-9.9935561250037914E-4</v>
      </c>
      <c r="Q49" s="42">
        <f>+C49-15018.5</f>
        <v>44753.487199999858</v>
      </c>
    </row>
    <row r="50" spans="1:17" x14ac:dyDescent="0.2">
      <c r="A50" s="47" t="s">
        <v>49</v>
      </c>
      <c r="B50" s="47" t="s">
        <v>48</v>
      </c>
      <c r="C50" s="48">
        <v>59772.248000000138</v>
      </c>
      <c r="D50" s="44">
        <v>2.0000000000000001E-4</v>
      </c>
      <c r="E50">
        <f>+(C50-C$7)/C$8</f>
        <v>6310.4987910020172</v>
      </c>
      <c r="F50">
        <f>ROUND(2*E50,0)/2</f>
        <v>6310.5</v>
      </c>
      <c r="G50">
        <f>+C50-(C$7+F50*C$8)</f>
        <v>-6.2949986022431403E-4</v>
      </c>
      <c r="K50">
        <f>+G50</f>
        <v>-6.2949986022431403E-4</v>
      </c>
      <c r="O50">
        <f ca="1">+C$11+C$12*$F50</f>
        <v>-9.9951204755539922E-4</v>
      </c>
      <c r="Q50" s="42">
        <f>+C50-15018.5</f>
        <v>44753.748000000138</v>
      </c>
    </row>
    <row r="51" spans="1:17" x14ac:dyDescent="0.2">
      <c r="A51" s="47" t="s">
        <v>49</v>
      </c>
      <c r="B51" s="47" t="s">
        <v>50</v>
      </c>
      <c r="C51" s="48">
        <v>59772.5</v>
      </c>
      <c r="D51" s="44">
        <v>7.0000000000000001E-3</v>
      </c>
      <c r="E51">
        <f>+(C51-C$7)/C$8</f>
        <v>6310.9827744157174</v>
      </c>
      <c r="F51">
        <f>ROUND(2*E51,0)/2</f>
        <v>6311</v>
      </c>
      <c r="G51">
        <f>+C51-(C$7+F51*C$8)</f>
        <v>-8.9690000022528693E-3</v>
      </c>
      <c r="K51">
        <f>+G51</f>
        <v>-8.9690000022528693E-3</v>
      </c>
      <c r="O51">
        <f ca="1">+C$11+C$12*$F51</f>
        <v>-9.9966848261041972E-4</v>
      </c>
      <c r="Q51" s="42">
        <f>+C51-15018.5</f>
        <v>44754</v>
      </c>
    </row>
    <row r="52" spans="1:17" x14ac:dyDescent="0.2">
      <c r="A52" s="47" t="s">
        <v>49</v>
      </c>
      <c r="B52" s="47" t="s">
        <v>50</v>
      </c>
      <c r="C52" s="48">
        <v>59772.50810000021</v>
      </c>
      <c r="D52" s="44">
        <v>2.0000000000000001E-4</v>
      </c>
      <c r="E52">
        <f>+(C52-C$7)/C$8</f>
        <v>6310.9983310258558</v>
      </c>
      <c r="F52">
        <f>ROUND(2*E52,0)/2</f>
        <v>6311</v>
      </c>
      <c r="G52">
        <f>+C52-(C$7+F52*C$8)</f>
        <v>-8.6899979214649647E-4</v>
      </c>
      <c r="K52">
        <f>+G52</f>
        <v>-8.6899979214649647E-4</v>
      </c>
      <c r="O52">
        <f ca="1">+C$11+C$12*$F52</f>
        <v>-9.9966848261041972E-4</v>
      </c>
      <c r="Q52" s="42">
        <f>+C52-15018.5</f>
        <v>44754.00810000021</v>
      </c>
    </row>
    <row r="53" spans="1:17" x14ac:dyDescent="0.2">
      <c r="A53" s="47" t="s">
        <v>49</v>
      </c>
      <c r="B53" s="47" t="s">
        <v>48</v>
      </c>
      <c r="C53" s="48">
        <v>59772.768699999899</v>
      </c>
      <c r="D53" s="44">
        <v>2.0000000000000001E-4</v>
      </c>
      <c r="E53">
        <f>+(C53-C$7)/C$8</f>
        <v>6311.4988313335089</v>
      </c>
      <c r="F53">
        <f>ROUND(2*E53,0)/2</f>
        <v>6311.5</v>
      </c>
      <c r="G53">
        <f>+C53-(C$7+F53*C$8)</f>
        <v>-6.0850010049762204E-4</v>
      </c>
      <c r="K53">
        <f>+G53</f>
        <v>-6.0850010049762204E-4</v>
      </c>
      <c r="O53">
        <f ca="1">+C$11+C$12*$F53</f>
        <v>-9.9982491766544023E-4</v>
      </c>
      <c r="Q53" s="42">
        <f>+C53-15018.5</f>
        <v>44754.268699999899</v>
      </c>
    </row>
    <row r="54" spans="1:17" x14ac:dyDescent="0.2">
      <c r="A54" s="47" t="s">
        <v>49</v>
      </c>
      <c r="B54" s="47" t="s">
        <v>50</v>
      </c>
      <c r="C54" s="48">
        <v>59773.028700000141</v>
      </c>
      <c r="D54" s="44">
        <v>1E-4</v>
      </c>
      <c r="E54">
        <f>+(C54-C$7)/C$8</f>
        <v>6311.9981793007637</v>
      </c>
      <c r="F54">
        <f>ROUND(2*E54,0)/2</f>
        <v>6312</v>
      </c>
      <c r="G54">
        <f>+C54-(C$7+F54*C$8)</f>
        <v>-9.4799985527060926E-4</v>
      </c>
      <c r="K54">
        <f>+G54</f>
        <v>-9.4799985527060926E-4</v>
      </c>
      <c r="O54">
        <f ca="1">+C$11+C$12*$F54</f>
        <v>-9.9998135272046074E-4</v>
      </c>
      <c r="Q54" s="42">
        <f>+C54-15018.5</f>
        <v>44754.528700000141</v>
      </c>
    </row>
    <row r="55" spans="1:17" x14ac:dyDescent="0.2">
      <c r="A55" s="47" t="s">
        <v>49</v>
      </c>
      <c r="B55" s="47" t="s">
        <v>48</v>
      </c>
      <c r="C55" s="48">
        <v>59773.289400000125</v>
      </c>
      <c r="D55" s="44">
        <v>2.0000000000000001E-4</v>
      </c>
      <c r="E55">
        <f>+(C55-C$7)/C$8</f>
        <v>6312.4988716658954</v>
      </c>
      <c r="F55">
        <f>ROUND(2*E55,0)/2</f>
        <v>6312.5</v>
      </c>
      <c r="G55">
        <f>+C55-(C$7+F55*C$8)</f>
        <v>-5.8749987510964274E-4</v>
      </c>
      <c r="K55">
        <f>+G55</f>
        <v>-5.8749987510964274E-4</v>
      </c>
      <c r="O55">
        <f ca="1">+C$11+C$12*$F55</f>
        <v>-1.0001377877754813E-3</v>
      </c>
      <c r="Q55" s="42">
        <f>+C55-15018.5</f>
        <v>44754.789400000125</v>
      </c>
    </row>
    <row r="56" spans="1:17" x14ac:dyDescent="0.2">
      <c r="A56" s="47" t="s">
        <v>49</v>
      </c>
      <c r="B56" s="47" t="s">
        <v>50</v>
      </c>
      <c r="C56" s="48">
        <v>59773.549399999902</v>
      </c>
      <c r="D56" s="44">
        <v>1E-4</v>
      </c>
      <c r="E56">
        <f>+(C56-C$7)/C$8</f>
        <v>6312.9982196322553</v>
      </c>
      <c r="F56">
        <f>ROUND(2*E56,0)/2</f>
        <v>6313</v>
      </c>
      <c r="G56">
        <f>+C56-(C$7+F56*C$8)</f>
        <v>-9.2700009554391727E-4</v>
      </c>
      <c r="K56">
        <f>+G56</f>
        <v>-9.2700009554391727E-4</v>
      </c>
      <c r="O56">
        <f ca="1">+C$11+C$12*$F56</f>
        <v>-1.0002942228305018E-3</v>
      </c>
      <c r="Q56" s="42">
        <f>+C56-15018.5</f>
        <v>44755.049399999902</v>
      </c>
    </row>
    <row r="57" spans="1:17" x14ac:dyDescent="0.2">
      <c r="A57" s="47" t="s">
        <v>49</v>
      </c>
      <c r="B57" s="47" t="s">
        <v>50</v>
      </c>
      <c r="C57" s="48">
        <v>59773.552000000142</v>
      </c>
      <c r="D57" s="44">
        <v>7.0000000000000001E-3</v>
      </c>
      <c r="E57">
        <f>+(C57-C$7)/C$8</f>
        <v>6313.0032131123835</v>
      </c>
      <c r="F57">
        <f>ROUND(2*E57,0)/2</f>
        <v>6313</v>
      </c>
      <c r="G57">
        <f>+C57-(C$7+F57*C$8)</f>
        <v>1.673000144364778E-3</v>
      </c>
      <c r="K57">
        <f>+G57</f>
        <v>1.673000144364778E-3</v>
      </c>
      <c r="O57">
        <f ca="1">+C$11+C$12*$F57</f>
        <v>-1.0002942228305018E-3</v>
      </c>
      <c r="Q57" s="42">
        <f>+C57-15018.5</f>
        <v>44755.052000000142</v>
      </c>
    </row>
    <row r="58" spans="1:17" x14ac:dyDescent="0.2">
      <c r="A58" s="47" t="s">
        <v>49</v>
      </c>
      <c r="B58" s="47" t="s">
        <v>48</v>
      </c>
      <c r="C58" s="48">
        <v>59773.810200000182</v>
      </c>
      <c r="D58" s="44">
        <v>2.0000000000000001E-4</v>
      </c>
      <c r="E58">
        <f>+(C58-C$7)/C$8</f>
        <v>6313.4991040548648</v>
      </c>
      <c r="F58">
        <f>ROUND(2*E58,0)/2</f>
        <v>6313.5</v>
      </c>
      <c r="G58">
        <f>+C58-(C$7+F58*C$8)</f>
        <v>-4.6649981959490106E-4</v>
      </c>
      <c r="K58">
        <f>+G58</f>
        <v>-4.6649981959490106E-4</v>
      </c>
      <c r="O58">
        <f ca="1">+C$11+C$12*$F58</f>
        <v>-1.0004506578855223E-3</v>
      </c>
      <c r="Q58" s="42">
        <f>+C58-15018.5</f>
        <v>44755.310200000182</v>
      </c>
    </row>
    <row r="59" spans="1:17" x14ac:dyDescent="0.2">
      <c r="A59" s="47" t="s">
        <v>49</v>
      </c>
      <c r="B59" s="47" t="s">
        <v>50</v>
      </c>
      <c r="C59" s="48">
        <v>59774.069900000002</v>
      </c>
      <c r="D59" s="44">
        <v>1E-4</v>
      </c>
      <c r="E59">
        <f>+(C59-C$7)/C$8</f>
        <v>6313.9978758505786</v>
      </c>
      <c r="F59">
        <f>ROUND(2*E59,0)/2</f>
        <v>6314</v>
      </c>
      <c r="G59">
        <f>+C59-(C$7+F59*C$8)</f>
        <v>-1.1059999960707501E-3</v>
      </c>
      <c r="K59">
        <f>+G59</f>
        <v>-1.1059999960707501E-3</v>
      </c>
      <c r="O59">
        <f ca="1">+C$11+C$12*$F59</f>
        <v>-1.0006070929405428E-3</v>
      </c>
      <c r="Q59" s="42">
        <f>+C59-15018.5</f>
        <v>44755.569900000002</v>
      </c>
    </row>
    <row r="60" spans="1:17" x14ac:dyDescent="0.2">
      <c r="A60" s="47" t="s">
        <v>49</v>
      </c>
      <c r="B60" s="47" t="s">
        <v>48</v>
      </c>
      <c r="C60" s="48">
        <v>59774.330800000113</v>
      </c>
      <c r="D60" s="44">
        <v>2.0000000000000001E-4</v>
      </c>
      <c r="E60">
        <f>+(C60-C$7)/C$8</f>
        <v>6314.4989523297727</v>
      </c>
      <c r="F60">
        <f>ROUND(2*E60,0)/2</f>
        <v>6314.5</v>
      </c>
      <c r="G60">
        <f>+C60-(C$7+F60*C$8)</f>
        <v>-5.4549988271901384E-4</v>
      </c>
      <c r="K60">
        <f>+G60</f>
        <v>-5.4549988271901384E-4</v>
      </c>
      <c r="O60">
        <f ca="1">+C$11+C$12*$F60</f>
        <v>-1.0007635279955629E-3</v>
      </c>
      <c r="Q60" s="42">
        <f>+C60-15018.5</f>
        <v>44755.830800000113</v>
      </c>
    </row>
    <row r="61" spans="1:17" x14ac:dyDescent="0.2">
      <c r="A61" s="47" t="s">
        <v>49</v>
      </c>
      <c r="B61" s="47" t="s">
        <v>50</v>
      </c>
      <c r="C61" s="48">
        <v>59774.590600000229</v>
      </c>
      <c r="D61" s="44">
        <v>1E-4</v>
      </c>
      <c r="E61">
        <f>+(C61-C$7)/C$8</f>
        <v>6314.9979161829651</v>
      </c>
      <c r="F61">
        <f>ROUND(2*E61,0)/2</f>
        <v>6315</v>
      </c>
      <c r="G61">
        <f>+C61-(C$7+F61*C$8)</f>
        <v>-1.0849997706827708E-3</v>
      </c>
      <c r="K61">
        <f>+G61</f>
        <v>-1.0849997706827708E-3</v>
      </c>
      <c r="O61">
        <f ca="1">+C$11+C$12*$F61</f>
        <v>-1.0009199630505834E-3</v>
      </c>
      <c r="Q61" s="42">
        <f>+C61-15018.5</f>
        <v>44756.090600000229</v>
      </c>
    </row>
    <row r="62" spans="1:17" x14ac:dyDescent="0.2">
      <c r="A62" s="47" t="s">
        <v>49</v>
      </c>
      <c r="B62" s="47" t="s">
        <v>48</v>
      </c>
      <c r="C62" s="48">
        <v>59774.851600000169</v>
      </c>
      <c r="D62" s="44">
        <v>2.0000000000000001E-4</v>
      </c>
      <c r="E62">
        <f>+(C62-C$7)/C$8</f>
        <v>6315.499184718743</v>
      </c>
      <c r="F62">
        <f>ROUND(2*E62,0)/2</f>
        <v>6315.5</v>
      </c>
      <c r="G62">
        <f>+C62-(C$7+F62*C$8)</f>
        <v>-4.2449982720427215E-4</v>
      </c>
      <c r="K62">
        <f>+G62</f>
        <v>-4.2449982720427215E-4</v>
      </c>
      <c r="O62">
        <f ca="1">+C$11+C$12*$F62</f>
        <v>-1.0010763981056039E-3</v>
      </c>
      <c r="Q62" s="42">
        <f>+C62-15018.5</f>
        <v>44756.351600000169</v>
      </c>
    </row>
    <row r="63" spans="1:17" x14ac:dyDescent="0.2">
      <c r="A63" s="47" t="s">
        <v>49</v>
      </c>
      <c r="B63" s="47" t="s">
        <v>50</v>
      </c>
      <c r="C63" s="48">
        <v>59775.11139999982</v>
      </c>
      <c r="D63" s="44">
        <v>1E-4</v>
      </c>
      <c r="E63">
        <f>+(C63-C$7)/C$8</f>
        <v>6315.9981485710414</v>
      </c>
      <c r="F63">
        <f>ROUND(2*E63,0)/2</f>
        <v>6316</v>
      </c>
      <c r="G63">
        <f>+C63-(C$7+F63*C$8)</f>
        <v>-9.6400018082931638E-4</v>
      </c>
      <c r="K63">
        <f>+G63</f>
        <v>-9.6400018082931638E-4</v>
      </c>
      <c r="O63">
        <f ca="1">+C$11+C$12*$F63</f>
        <v>-1.0012328331606244E-3</v>
      </c>
      <c r="Q63" s="42">
        <f>+C63-15018.5</f>
        <v>44756.61139999982</v>
      </c>
    </row>
    <row r="64" spans="1:17" x14ac:dyDescent="0.2">
      <c r="A64" s="47" t="s">
        <v>49</v>
      </c>
      <c r="B64" s="47" t="s">
        <v>48</v>
      </c>
      <c r="C64" s="48">
        <v>59775.37229999993</v>
      </c>
      <c r="D64" s="44">
        <v>2.0000000000000001E-4</v>
      </c>
      <c r="E64">
        <f>+(C64-C$7)/C$8</f>
        <v>6316.4992250502355</v>
      </c>
      <c r="F64">
        <f>ROUND(2*E64,0)/2</f>
        <v>6316.5</v>
      </c>
      <c r="G64">
        <f>+C64-(C$7+F64*C$8)</f>
        <v>-4.0350006747758016E-4</v>
      </c>
      <c r="K64">
        <f>+G64</f>
        <v>-4.0350006747758016E-4</v>
      </c>
      <c r="O64">
        <f ca="1">+C$11+C$12*$F64</f>
        <v>-1.0013892682156449E-3</v>
      </c>
      <c r="Q64" s="42">
        <f>+C64-15018.5</f>
        <v>44756.87229999993</v>
      </c>
    </row>
    <row r="65" spans="1:17" x14ac:dyDescent="0.2">
      <c r="A65" s="47" t="s">
        <v>49</v>
      </c>
      <c r="B65" s="47" t="s">
        <v>50</v>
      </c>
      <c r="C65" s="48">
        <v>59775.632199999876</v>
      </c>
      <c r="D65" s="44">
        <v>2.0000000000000001E-4</v>
      </c>
      <c r="E65">
        <f>+(C65-C$7)/C$8</f>
        <v>6316.9983809600117</v>
      </c>
      <c r="F65">
        <f>ROUND(2*E65,0)/2</f>
        <v>6317</v>
      </c>
      <c r="G65">
        <f>+C65-(C$7+F65*C$8)</f>
        <v>-8.4300012531457469E-4</v>
      </c>
      <c r="K65">
        <f>+G65</f>
        <v>-8.4300012531457469E-4</v>
      </c>
      <c r="O65">
        <f ca="1">+C$11+C$12*$F65</f>
        <v>-1.0015457032706654E-3</v>
      </c>
      <c r="Q65" s="42">
        <f>+C65-15018.5</f>
        <v>44757.132199999876</v>
      </c>
    </row>
    <row r="66" spans="1:17" x14ac:dyDescent="0.2">
      <c r="A66" s="47" t="s">
        <v>49</v>
      </c>
      <c r="B66" s="47" t="s">
        <v>48</v>
      </c>
      <c r="C66" s="48">
        <v>59775.892800000031</v>
      </c>
      <c r="D66" s="44">
        <v>2.0000000000000001E-4</v>
      </c>
      <c r="E66">
        <f>+(C66-C$7)/C$8</f>
        <v>6317.4988812685588</v>
      </c>
      <c r="F66">
        <f>ROUND(2*E66,0)/2</f>
        <v>6317.5</v>
      </c>
      <c r="G66">
        <f>+C66-(C$7+F66*C$8)</f>
        <v>-5.8249996800441295E-4</v>
      </c>
      <c r="K66">
        <f>+G66</f>
        <v>-5.8249996800441295E-4</v>
      </c>
      <c r="O66">
        <f ca="1">+C$11+C$12*$F66</f>
        <v>-1.0017021383256859E-3</v>
      </c>
      <c r="Q66" s="42">
        <f>+C66-15018.5</f>
        <v>44757.392800000031</v>
      </c>
    </row>
    <row r="67" spans="1:17" x14ac:dyDescent="0.2">
      <c r="A67" s="47" t="s">
        <v>49</v>
      </c>
      <c r="B67" s="47" t="s">
        <v>50</v>
      </c>
      <c r="C67" s="48">
        <v>59776.152600000147</v>
      </c>
      <c r="D67" s="44">
        <v>1E-4</v>
      </c>
      <c r="E67">
        <f>+(C67-C$7)/C$8</f>
        <v>6317.9978451217512</v>
      </c>
      <c r="F67">
        <f>ROUND(2*E67,0)/2</f>
        <v>6318</v>
      </c>
      <c r="G67">
        <f>+C67-(C$7+F67*C$8)</f>
        <v>-1.1219998486922123E-3</v>
      </c>
      <c r="K67">
        <f>+G67</f>
        <v>-1.1219998486922123E-3</v>
      </c>
      <c r="O67">
        <f ca="1">+C$11+C$12*$F67</f>
        <v>-1.001858573380706E-3</v>
      </c>
      <c r="Q67" s="42">
        <f>+C67-15018.5</f>
        <v>44757.652600000147</v>
      </c>
    </row>
    <row r="68" spans="1:17" x14ac:dyDescent="0.2">
      <c r="A68" s="47" t="s">
        <v>49</v>
      </c>
      <c r="B68" s="47" t="s">
        <v>48</v>
      </c>
      <c r="C68" s="48">
        <v>59776.413600000087</v>
      </c>
      <c r="D68" s="44">
        <v>2.0000000000000001E-4</v>
      </c>
      <c r="E68">
        <f>+(C68-C$7)/C$8</f>
        <v>6318.4991136575291</v>
      </c>
      <c r="F68">
        <f>ROUND(2*E68,0)/2</f>
        <v>6318.5</v>
      </c>
      <c r="G68">
        <f>+C68-(C$7+F68*C$8)</f>
        <v>-4.6149991248967126E-4</v>
      </c>
      <c r="K68">
        <f>+G68</f>
        <v>-4.6149991248967126E-4</v>
      </c>
      <c r="O68">
        <f ca="1">+C$11+C$12*$F68</f>
        <v>-1.0020150084357265E-3</v>
      </c>
      <c r="Q68" s="42">
        <f>+C68-15018.5</f>
        <v>44757.913600000087</v>
      </c>
    </row>
    <row r="69" spans="1:17" x14ac:dyDescent="0.2">
      <c r="A69" s="47" t="s">
        <v>49</v>
      </c>
      <c r="B69" s="47" t="s">
        <v>50</v>
      </c>
      <c r="C69" s="48">
        <v>59776.673500000034</v>
      </c>
      <c r="D69" s="44">
        <v>1E-4</v>
      </c>
      <c r="E69">
        <f>+(C69-C$7)/C$8</f>
        <v>6318.9982695673052</v>
      </c>
      <c r="F69">
        <f>ROUND(2*E69,0)/2</f>
        <v>6319</v>
      </c>
      <c r="G69">
        <f>+C69-(C$7+F69*C$8)</f>
        <v>-9.0099996305070817E-4</v>
      </c>
      <c r="K69">
        <f>+G69</f>
        <v>-9.0099996305070817E-4</v>
      </c>
      <c r="O69">
        <f ca="1">+C$11+C$12*$F69</f>
        <v>-1.002171443490747E-3</v>
      </c>
      <c r="Q69" s="42">
        <f>+C69-15018.5</f>
        <v>44758.173500000034</v>
      </c>
    </row>
    <row r="70" spans="1:17" x14ac:dyDescent="0.2">
      <c r="A70" s="47" t="s">
        <v>49</v>
      </c>
      <c r="B70" s="47" t="s">
        <v>48</v>
      </c>
      <c r="C70" s="48">
        <v>59776.934200000018</v>
      </c>
      <c r="D70" s="44">
        <v>2.0000000000000001E-4</v>
      </c>
      <c r="E70">
        <f>+(C70-C$7)/C$8</f>
        <v>6319.4989619324369</v>
      </c>
      <c r="F70">
        <f>ROUND(2*E70,0)/2</f>
        <v>6319.5</v>
      </c>
      <c r="G70">
        <f>+C70-(C$7+F70*C$8)</f>
        <v>-5.4049998288974166E-4</v>
      </c>
      <c r="K70">
        <f>+G70</f>
        <v>-5.4049998288974166E-4</v>
      </c>
      <c r="O70">
        <f ca="1">+C$11+C$12*$F70</f>
        <v>-1.0023278785457675E-3</v>
      </c>
      <c r="Q70" s="42">
        <f>+C70-15018.5</f>
        <v>44758.434200000018</v>
      </c>
    </row>
    <row r="71" spans="1:17" x14ac:dyDescent="0.2">
      <c r="A71" s="47" t="s">
        <v>49</v>
      </c>
      <c r="B71" s="47" t="s">
        <v>50</v>
      </c>
      <c r="C71" s="48">
        <v>59777.194099999964</v>
      </c>
      <c r="D71" s="44">
        <v>1E-4</v>
      </c>
      <c r="E71">
        <f>+(C71-C$7)/C$8</f>
        <v>6319.9981178422131</v>
      </c>
      <c r="F71">
        <f>ROUND(2*E71,0)/2</f>
        <v>6320</v>
      </c>
      <c r="G71">
        <f>+C71-(C$7+F71*C$8)</f>
        <v>-9.8000003345077857E-4</v>
      </c>
      <c r="K71">
        <f>+G71</f>
        <v>-9.8000003345077857E-4</v>
      </c>
      <c r="O71">
        <f ca="1">+C$11+C$12*$F71</f>
        <v>-1.002484313600788E-3</v>
      </c>
      <c r="Q71" s="42">
        <f>+C71-15018.5</f>
        <v>44758.694099999964</v>
      </c>
    </row>
    <row r="72" spans="1:17" x14ac:dyDescent="0.2">
      <c r="A72" s="47" t="s">
        <v>49</v>
      </c>
      <c r="B72" s="47" t="s">
        <v>48</v>
      </c>
      <c r="C72" s="48">
        <v>59777.454899999779</v>
      </c>
      <c r="D72" s="44">
        <v>2.0000000000000001E-4</v>
      </c>
      <c r="E72">
        <f>+(C72-C$7)/C$8</f>
        <v>6320.4990022639286</v>
      </c>
      <c r="F72">
        <f>ROUND(2*E72,0)/2</f>
        <v>6320.5</v>
      </c>
      <c r="G72">
        <f>+C72-(C$7+F72*C$8)</f>
        <v>-5.1950022316304967E-4</v>
      </c>
      <c r="K72">
        <f>+G72</f>
        <v>-5.1950022316304967E-4</v>
      </c>
      <c r="O72">
        <f ca="1">+C$11+C$12*$F72</f>
        <v>-1.0026407486558085E-3</v>
      </c>
      <c r="Q72" s="42">
        <f>+C72-15018.5</f>
        <v>44758.954899999779</v>
      </c>
    </row>
    <row r="73" spans="1:17" x14ac:dyDescent="0.2">
      <c r="A73" s="47" t="s">
        <v>49</v>
      </c>
      <c r="B73" s="47" t="s">
        <v>50</v>
      </c>
      <c r="C73" s="48">
        <v>59777.714800000191</v>
      </c>
      <c r="D73" s="44">
        <v>1E-4</v>
      </c>
      <c r="E73">
        <f>+(C73-C$7)/C$8</f>
        <v>6320.9981581745988</v>
      </c>
      <c r="F73">
        <f>ROUND(2*E73,0)/2</f>
        <v>6321</v>
      </c>
      <c r="G73">
        <f>+C73-(C$7+F73*C$8)</f>
        <v>-9.5899980806279927E-4</v>
      </c>
      <c r="K73">
        <f>+G73</f>
        <v>-9.5899980806279927E-4</v>
      </c>
      <c r="O73">
        <f ca="1">+C$11+C$12*$F73</f>
        <v>-1.002797183710829E-3</v>
      </c>
      <c r="Q73" s="42">
        <f>+C73-15018.5</f>
        <v>44759.214800000191</v>
      </c>
    </row>
    <row r="74" spans="1:17" x14ac:dyDescent="0.2">
      <c r="A74" s="47" t="s">
        <v>49</v>
      </c>
      <c r="B74" s="47" t="s">
        <v>48</v>
      </c>
      <c r="C74" s="48">
        <v>59777.975399999879</v>
      </c>
      <c r="D74" s="44">
        <v>2.0000000000000001E-4</v>
      </c>
      <c r="E74">
        <f>+(C74-C$7)/C$8</f>
        <v>6321.4986584822527</v>
      </c>
      <c r="F74">
        <f>ROUND(2*E74,0)/2</f>
        <v>6321.5</v>
      </c>
      <c r="G74">
        <f>+C74-(C$7+F74*C$8)</f>
        <v>-6.9850011641392484E-4</v>
      </c>
      <c r="K74">
        <f>+G74</f>
        <v>-6.9850011641392484E-4</v>
      </c>
      <c r="O74">
        <f ca="1">+C$11+C$12*$F74</f>
        <v>-1.0029536187658495E-3</v>
      </c>
      <c r="Q74" s="42">
        <f>+C74-15018.5</f>
        <v>44759.475399999879</v>
      </c>
    </row>
    <row r="75" spans="1:17" x14ac:dyDescent="0.2">
      <c r="A75" s="47" t="s">
        <v>49</v>
      </c>
      <c r="B75" s="47" t="s">
        <v>50</v>
      </c>
      <c r="C75" s="48">
        <v>59778.235299999826</v>
      </c>
      <c r="D75" s="44">
        <v>1E-4</v>
      </c>
      <c r="E75">
        <f>+(C75-C$7)/C$8</f>
        <v>6321.9978143920289</v>
      </c>
      <c r="F75">
        <f>ROUND(2*E75,0)/2</f>
        <v>6322</v>
      </c>
      <c r="G75">
        <f>+C75-(C$7+F75*C$8)</f>
        <v>-1.1380001742509194E-3</v>
      </c>
      <c r="K75">
        <f>+G75</f>
        <v>-1.1380001742509194E-3</v>
      </c>
      <c r="O75">
        <f ca="1">+C$11+C$12*$F75</f>
        <v>-1.0031100538208696E-3</v>
      </c>
      <c r="Q75" s="42">
        <f>+C75-15018.5</f>
        <v>44759.735299999826</v>
      </c>
    </row>
    <row r="76" spans="1:17" x14ac:dyDescent="0.2">
      <c r="A76" s="47" t="s">
        <v>49</v>
      </c>
      <c r="B76" s="47" t="s">
        <v>48</v>
      </c>
      <c r="C76" s="48">
        <v>59778.496300000232</v>
      </c>
      <c r="D76" s="44">
        <v>2.0000000000000001E-4</v>
      </c>
      <c r="E76">
        <f>+(C76-C$7)/C$8</f>
        <v>6322.4990829287008</v>
      </c>
      <c r="F76">
        <f>ROUND(2*E76,0)/2</f>
        <v>6322.5</v>
      </c>
      <c r="G76">
        <f>+C76-(C$7+F76*C$8)</f>
        <v>-4.7749976511113346E-4</v>
      </c>
      <c r="K76">
        <f>+G76</f>
        <v>-4.7749976511113346E-4</v>
      </c>
      <c r="O76">
        <f ca="1">+C$11+C$12*$F76</f>
        <v>-1.0032664888758901E-3</v>
      </c>
      <c r="Q76" s="42">
        <f>+C76-15018.5</f>
        <v>44759.996300000232</v>
      </c>
    </row>
    <row r="77" spans="1:17" x14ac:dyDescent="0.2">
      <c r="A77" s="47" t="s">
        <v>49</v>
      </c>
      <c r="B77" s="47" t="s">
        <v>50</v>
      </c>
      <c r="C77" s="48">
        <v>59778.756000000052</v>
      </c>
      <c r="D77" s="44">
        <v>1E-4</v>
      </c>
      <c r="E77">
        <f>+(C77-C$7)/C$8</f>
        <v>6322.9978547244145</v>
      </c>
      <c r="F77">
        <f>ROUND(2*E77,0)/2</f>
        <v>6323</v>
      </c>
      <c r="G77">
        <f>+C77-(C$7+F77*C$8)</f>
        <v>-1.1169999488629401E-3</v>
      </c>
      <c r="K77">
        <f>+G77</f>
        <v>-1.1169999488629401E-3</v>
      </c>
      <c r="O77">
        <f ca="1">+C$11+C$12*$F77</f>
        <v>-1.0034229239309106E-3</v>
      </c>
      <c r="Q77" s="42">
        <f>+C77-15018.5</f>
        <v>44760.256000000052</v>
      </c>
    </row>
    <row r="78" spans="1:17" x14ac:dyDescent="0.2">
      <c r="A78" s="47" t="s">
        <v>49</v>
      </c>
      <c r="B78" s="47" t="s">
        <v>48</v>
      </c>
      <c r="C78" s="48">
        <v>59779.016700000037</v>
      </c>
      <c r="D78" s="44">
        <v>2.0000000000000001E-4</v>
      </c>
      <c r="E78">
        <f>+(C78-C$7)/C$8</f>
        <v>6323.4985470895463</v>
      </c>
      <c r="F78">
        <f>ROUND(2*E78,0)/2</f>
        <v>6323.5</v>
      </c>
      <c r="G78">
        <f>+C78-(C$7+F78*C$8)</f>
        <v>-7.5649996142601594E-4</v>
      </c>
      <c r="K78">
        <f>+G78</f>
        <v>-7.5649996142601594E-4</v>
      </c>
      <c r="O78">
        <f ca="1">+C$11+C$12*$F78</f>
        <v>-1.0035793589859311E-3</v>
      </c>
      <c r="Q78" s="42">
        <f>+C78-15018.5</f>
        <v>44760.516700000037</v>
      </c>
    </row>
    <row r="79" spans="1:17" x14ac:dyDescent="0.2">
      <c r="A79" s="47" t="s">
        <v>49</v>
      </c>
      <c r="B79" s="47" t="s">
        <v>50</v>
      </c>
      <c r="C79" s="48">
        <v>59779.276699999813</v>
      </c>
      <c r="D79" s="44">
        <v>2.0000000000000001E-4</v>
      </c>
      <c r="E79">
        <f>+(C79-C$7)/C$8</f>
        <v>6323.9978950559062</v>
      </c>
      <c r="F79">
        <f>ROUND(2*E79,0)/2</f>
        <v>6324</v>
      </c>
      <c r="G79">
        <f>+C79-(C$7+F79*C$8)</f>
        <v>-1.0960001818602905E-3</v>
      </c>
      <c r="K79">
        <f>+G79</f>
        <v>-1.0960001818602905E-3</v>
      </c>
      <c r="O79">
        <f ca="1">+C$11+C$12*$F79</f>
        <v>-1.0037357940409517E-3</v>
      </c>
      <c r="Q79" s="42">
        <f>+C79-15018.5</f>
        <v>44760.776699999813</v>
      </c>
    </row>
    <row r="80" spans="1:17" x14ac:dyDescent="0.2">
      <c r="A80" s="47" t="s">
        <v>49</v>
      </c>
      <c r="B80" s="47" t="s">
        <v>48</v>
      </c>
      <c r="C80" s="48">
        <v>59779.537399999797</v>
      </c>
      <c r="D80" s="44">
        <v>2.0000000000000001E-4</v>
      </c>
      <c r="E80">
        <f>+(C80-C$7)/C$8</f>
        <v>6324.4985874210379</v>
      </c>
      <c r="F80">
        <f>ROUND(2*E80,0)/2</f>
        <v>6324.5</v>
      </c>
      <c r="G80">
        <f>+C80-(C$7+F80*C$8)</f>
        <v>-7.3550020169932395E-4</v>
      </c>
      <c r="K80">
        <f>+G80</f>
        <v>-7.3550020169932395E-4</v>
      </c>
      <c r="O80">
        <f ca="1">+C$11+C$12*$F80</f>
        <v>-1.0038922290959722E-3</v>
      </c>
      <c r="Q80" s="42">
        <f>+C80-15018.5</f>
        <v>44761.037399999797</v>
      </c>
    </row>
    <row r="81" spans="1:17" x14ac:dyDescent="0.2">
      <c r="A81" s="47" t="s">
        <v>49</v>
      </c>
      <c r="B81" s="47" t="s">
        <v>50</v>
      </c>
      <c r="C81" s="48">
        <v>59779.797300000209</v>
      </c>
      <c r="D81" s="44">
        <v>1E-4</v>
      </c>
      <c r="E81">
        <f>+(C81-C$7)/C$8</f>
        <v>6324.997743331709</v>
      </c>
      <c r="F81">
        <f>ROUND(2*E81,0)/2</f>
        <v>6325</v>
      </c>
      <c r="G81">
        <f>+C81-(C$7+F81*C$8)</f>
        <v>-1.1749997865990736E-3</v>
      </c>
      <c r="K81">
        <f>+G81</f>
        <v>-1.1749997865990736E-3</v>
      </c>
      <c r="O81">
        <f ca="1">+C$11+C$12*$F81</f>
        <v>-1.0040486641509927E-3</v>
      </c>
      <c r="Q81" s="42">
        <f>+C81-15018.5</f>
        <v>44761.297300000209</v>
      </c>
    </row>
    <row r="82" spans="1:17" x14ac:dyDescent="0.2">
      <c r="A82" s="47" t="s">
        <v>49</v>
      </c>
      <c r="B82" s="47" t="s">
        <v>48</v>
      </c>
      <c r="C82" s="48">
        <v>59780.058199999854</v>
      </c>
      <c r="D82" s="44">
        <v>2.0000000000000001E-4</v>
      </c>
      <c r="E82">
        <f>+(C82-C$7)/C$8</f>
        <v>6325.4988198100082</v>
      </c>
      <c r="F82">
        <f>ROUND(2*E82,0)/2</f>
        <v>6325.5</v>
      </c>
      <c r="G82">
        <f>+C82-(C$7+F82*C$8)</f>
        <v>-6.1450014618458226E-4</v>
      </c>
      <c r="K82">
        <f>+G82</f>
        <v>-6.1450014618458226E-4</v>
      </c>
      <c r="O82">
        <f ca="1">+C$11+C$12*$F82</f>
        <v>-1.0042050992060132E-3</v>
      </c>
      <c r="Q82" s="42">
        <f>+C82-15018.5</f>
        <v>44761.558199999854</v>
      </c>
    </row>
    <row r="83" spans="1:17" x14ac:dyDescent="0.2">
      <c r="A83" s="47" t="s">
        <v>49</v>
      </c>
      <c r="B83" s="47" t="s">
        <v>50</v>
      </c>
      <c r="C83" s="48">
        <v>59780.3180999998</v>
      </c>
      <c r="D83" s="44">
        <v>1E-4</v>
      </c>
      <c r="E83">
        <f>+(C83-C$7)/C$8</f>
        <v>6325.9979757197843</v>
      </c>
      <c r="F83">
        <f>ROUND(2*E83,0)/2</f>
        <v>6326</v>
      </c>
      <c r="G83">
        <f>+C83-(C$7+F83*C$8)</f>
        <v>-1.0540001967456192E-3</v>
      </c>
      <c r="K83">
        <f>+G83</f>
        <v>-1.0540001967456192E-3</v>
      </c>
      <c r="O83">
        <f ca="1">+C$11+C$12*$F83</f>
        <v>-1.0043615342610333E-3</v>
      </c>
      <c r="Q83" s="42">
        <f>+C83-15018.5</f>
        <v>44761.8180999998</v>
      </c>
    </row>
    <row r="84" spans="1:17" x14ac:dyDescent="0.2">
      <c r="A84" s="47" t="s">
        <v>49</v>
      </c>
      <c r="B84" s="47" t="s">
        <v>48</v>
      </c>
      <c r="C84" s="48">
        <v>59780.578999999911</v>
      </c>
      <c r="D84" s="44">
        <v>2.0000000000000001E-4</v>
      </c>
      <c r="E84">
        <f>+(C84-C$7)/C$8</f>
        <v>6326.4990521989785</v>
      </c>
      <c r="F84">
        <f>ROUND(2*E84,0)/2</f>
        <v>6326.5</v>
      </c>
      <c r="G84">
        <f>+C84-(C$7+F84*C$8)</f>
        <v>-4.9350009066984057E-4</v>
      </c>
      <c r="K84">
        <f>+G84</f>
        <v>-4.9350009066984057E-4</v>
      </c>
      <c r="O84">
        <f ca="1">+C$11+C$12*$F84</f>
        <v>-1.0045179693160538E-3</v>
      </c>
      <c r="Q84" s="42">
        <f>+C84-15018.5</f>
        <v>44762.078999999911</v>
      </c>
    </row>
    <row r="85" spans="1:17" x14ac:dyDescent="0.2">
      <c r="A85" s="47" t="s">
        <v>49</v>
      </c>
      <c r="B85" s="47" t="s">
        <v>50</v>
      </c>
      <c r="C85" s="48">
        <v>59780.838800000027</v>
      </c>
      <c r="D85" s="44">
        <v>1E-4</v>
      </c>
      <c r="E85">
        <f>+(C85-C$7)/C$8</f>
        <v>6326.9980160521709</v>
      </c>
      <c r="F85">
        <f>ROUND(2*E85,0)/2</f>
        <v>6327</v>
      </c>
      <c r="G85">
        <f>+C85-(C$7+F85*C$8)</f>
        <v>-1.0329999713576399E-3</v>
      </c>
      <c r="K85">
        <f>+G85</f>
        <v>-1.0329999713576399E-3</v>
      </c>
      <c r="O85">
        <f ca="1">+C$11+C$12*$F85</f>
        <v>-1.0046744043710743E-3</v>
      </c>
      <c r="Q85" s="42">
        <f>+C85-15018.5</f>
        <v>44762.338800000027</v>
      </c>
    </row>
    <row r="86" spans="1:17" x14ac:dyDescent="0.2">
      <c r="A86" s="47" t="s">
        <v>49</v>
      </c>
      <c r="B86" s="47" t="s">
        <v>48</v>
      </c>
      <c r="C86" s="48">
        <v>59781.099400000181</v>
      </c>
      <c r="D86" s="44">
        <v>2.0000000000000001E-4</v>
      </c>
      <c r="E86">
        <f>+(C86-C$7)/C$8</f>
        <v>6327.498516360718</v>
      </c>
      <c r="F86">
        <f>ROUND(2*E86,0)/2</f>
        <v>6327.5</v>
      </c>
      <c r="G86">
        <f>+C86-(C$7+F86*C$8)</f>
        <v>-7.7249981404747814E-4</v>
      </c>
      <c r="K86">
        <f>+G86</f>
        <v>-7.7249981404747814E-4</v>
      </c>
      <c r="O86">
        <f ca="1">+C$11+C$12*$F86</f>
        <v>-1.0048308394260948E-3</v>
      </c>
      <c r="Q86" s="42">
        <f>+C86-15018.5</f>
        <v>44762.599400000181</v>
      </c>
    </row>
    <row r="87" spans="1:17" x14ac:dyDescent="0.2">
      <c r="A87" s="47" t="s">
        <v>49</v>
      </c>
      <c r="B87" s="47" t="s">
        <v>50</v>
      </c>
      <c r="C87" s="48">
        <v>59781.359499999788</v>
      </c>
      <c r="D87" s="44">
        <v>1E-4</v>
      </c>
      <c r="E87">
        <f>+(C87-C$7)/C$8</f>
        <v>6327.9980563836625</v>
      </c>
      <c r="F87">
        <f>ROUND(2*E87,0)/2</f>
        <v>6328</v>
      </c>
      <c r="G87">
        <f>+C87-(C$7+F87*C$8)</f>
        <v>-1.0120002116309479E-3</v>
      </c>
      <c r="K87">
        <f>+G87</f>
        <v>-1.0120002116309479E-3</v>
      </c>
      <c r="O87">
        <f ca="1">+C$11+C$12*$F87</f>
        <v>-1.0049872744811153E-3</v>
      </c>
      <c r="Q87" s="42">
        <f>+C87-15018.5</f>
        <v>44762.859499999788</v>
      </c>
    </row>
    <row r="88" spans="1:17" x14ac:dyDescent="0.2">
      <c r="A88" s="47" t="s">
        <v>49</v>
      </c>
      <c r="B88" s="47" t="s">
        <v>48</v>
      </c>
      <c r="C88" s="48">
        <v>59781.620199999772</v>
      </c>
      <c r="D88" s="44">
        <v>2.0000000000000001E-4</v>
      </c>
      <c r="E88">
        <f>+(C88-C$7)/C$8</f>
        <v>6328.4987487487942</v>
      </c>
      <c r="F88">
        <f>ROUND(2*E88,0)/2</f>
        <v>6328.5</v>
      </c>
      <c r="G88">
        <f>+C88-(C$7+F88*C$8)</f>
        <v>-6.5150022419402376E-4</v>
      </c>
      <c r="K88">
        <f>+G88</f>
        <v>-6.5150022419402376E-4</v>
      </c>
      <c r="O88">
        <f ca="1">+C$11+C$12*$F88</f>
        <v>-1.0051437095361358E-3</v>
      </c>
      <c r="Q88" s="42">
        <f>+C88-15018.5</f>
        <v>44763.120199999772</v>
      </c>
    </row>
    <row r="89" spans="1:17" x14ac:dyDescent="0.2">
      <c r="A89" s="47" t="s">
        <v>49</v>
      </c>
      <c r="B89" s="47" t="s">
        <v>50</v>
      </c>
      <c r="C89" s="48">
        <v>59781.880200000014</v>
      </c>
      <c r="D89" s="44">
        <v>1E-4</v>
      </c>
      <c r="E89">
        <f>+(C89-C$7)/C$8</f>
        <v>6328.9980967160491</v>
      </c>
      <c r="F89">
        <f>ROUND(2*E89,0)/2</f>
        <v>6329</v>
      </c>
      <c r="G89">
        <f>+C89-(C$7+F89*C$8)</f>
        <v>-9.9099998624296859E-4</v>
      </c>
      <c r="K89">
        <f>+G89</f>
        <v>-9.9099998624296859E-4</v>
      </c>
      <c r="O89">
        <f ca="1">+C$11+C$12*$F89</f>
        <v>-1.0053001445911563E-3</v>
      </c>
      <c r="Q89" s="42">
        <f>+C89-15018.5</f>
        <v>44763.380200000014</v>
      </c>
    </row>
    <row r="90" spans="1:17" x14ac:dyDescent="0.2">
      <c r="A90" s="47" t="s">
        <v>49</v>
      </c>
      <c r="B90" s="47" t="s">
        <v>48</v>
      </c>
      <c r="C90" s="48">
        <v>59782.140999999829</v>
      </c>
      <c r="D90" s="44">
        <v>2.0000000000000001E-4</v>
      </c>
      <c r="E90">
        <f>+(C90-C$7)/C$8</f>
        <v>6329.4989811377645</v>
      </c>
      <c r="F90">
        <f>ROUND(2*E90,0)/2</f>
        <v>6329.5</v>
      </c>
      <c r="G90">
        <f>+C90-(C$7+F90*C$8)</f>
        <v>-5.3050016867928207E-4</v>
      </c>
      <c r="K90">
        <f>+G90</f>
        <v>-5.3050016867928207E-4</v>
      </c>
      <c r="O90">
        <f ca="1">+C$11+C$12*$F90</f>
        <v>-1.0054565796461768E-3</v>
      </c>
      <c r="Q90" s="42">
        <f>+C90-15018.5</f>
        <v>44763.640999999829</v>
      </c>
    </row>
    <row r="91" spans="1:17" x14ac:dyDescent="0.2">
      <c r="A91" s="47" t="s">
        <v>49</v>
      </c>
      <c r="B91" s="47" t="s">
        <v>48</v>
      </c>
      <c r="C91" s="48">
        <v>59783.702899999917</v>
      </c>
      <c r="D91" s="44">
        <v>2.0000000000000001E-4</v>
      </c>
      <c r="E91">
        <f>+(C91-C$7)/C$8</f>
        <v>6332.498718019966</v>
      </c>
      <c r="F91">
        <f>ROUND(2*E91,0)/2</f>
        <v>6332.5</v>
      </c>
      <c r="G91">
        <f>+C91-(C$7+F91*C$8)</f>
        <v>-6.6750008409144357E-4</v>
      </c>
      <c r="K91">
        <f>+G91</f>
        <v>-6.6750008409144357E-4</v>
      </c>
      <c r="O91">
        <f ca="1">+C$11+C$12*$F91</f>
        <v>-1.0063951899762994E-3</v>
      </c>
      <c r="Q91" s="42">
        <f>+C91-15018.5</f>
        <v>44765.202899999917</v>
      </c>
    </row>
    <row r="92" spans="1:17" x14ac:dyDescent="0.2">
      <c r="A92" s="47" t="s">
        <v>49</v>
      </c>
      <c r="B92" s="47" t="s">
        <v>50</v>
      </c>
      <c r="C92" s="48">
        <v>59783.962799999863</v>
      </c>
      <c r="D92" s="44">
        <v>1E-4</v>
      </c>
      <c r="E92">
        <f>+(C92-C$7)/C$8</f>
        <v>6332.9978739297421</v>
      </c>
      <c r="F92">
        <f>ROUND(2*E92,0)/2</f>
        <v>6333</v>
      </c>
      <c r="G92">
        <f>+C92-(C$7+F92*C$8)</f>
        <v>-1.1070001346524805E-3</v>
      </c>
      <c r="K92">
        <f>+G92</f>
        <v>-1.1070001346524805E-3</v>
      </c>
      <c r="O92">
        <f ca="1">+C$11+C$12*$F92</f>
        <v>-1.0065516250313199E-3</v>
      </c>
      <c r="Q92" s="42">
        <f>+C92-15018.5</f>
        <v>44765.462799999863</v>
      </c>
    </row>
    <row r="93" spans="1:17" x14ac:dyDescent="0.2">
      <c r="A93" s="47" t="s">
        <v>49</v>
      </c>
      <c r="B93" s="47" t="s">
        <v>48</v>
      </c>
      <c r="C93" s="48">
        <v>59784.223699999973</v>
      </c>
      <c r="D93" s="44">
        <v>2.0000000000000001E-4</v>
      </c>
      <c r="E93">
        <f>+(C93-C$7)/C$8</f>
        <v>6333.4989504089363</v>
      </c>
      <c r="F93">
        <f>ROUND(2*E93,0)/2</f>
        <v>6333.5</v>
      </c>
      <c r="G93">
        <f>+C93-(C$7+F93*C$8)</f>
        <v>-5.4650002857670188E-4</v>
      </c>
      <c r="K93">
        <f>+G93</f>
        <v>-5.4650002857670188E-4</v>
      </c>
      <c r="O93">
        <f ca="1">+C$11+C$12*$F93</f>
        <v>-1.0067080600863405E-3</v>
      </c>
      <c r="Q93" s="42">
        <f>+C93-15018.5</f>
        <v>44765.723699999973</v>
      </c>
    </row>
    <row r="94" spans="1:17" x14ac:dyDescent="0.2">
      <c r="A94" s="47" t="s">
        <v>49</v>
      </c>
      <c r="B94" s="47" t="s">
        <v>50</v>
      </c>
      <c r="C94" s="48">
        <v>59784.48359999992</v>
      </c>
      <c r="D94" s="44">
        <v>1E-4</v>
      </c>
      <c r="E94">
        <f>+(C94-C$7)/C$8</f>
        <v>6333.9981063187124</v>
      </c>
      <c r="F94">
        <f>ROUND(2*E94,0)/2</f>
        <v>6334</v>
      </c>
      <c r="G94">
        <f>+C94-(C$7+F94*C$8)</f>
        <v>-9.8600007913773879E-4</v>
      </c>
      <c r="K94">
        <f>+G94</f>
        <v>-9.8600007913773879E-4</v>
      </c>
      <c r="O94">
        <f ca="1">+C$11+C$12*$F94</f>
        <v>-1.0068644951413605E-3</v>
      </c>
      <c r="Q94" s="42">
        <f>+C94-15018.5</f>
        <v>44765.98359999992</v>
      </c>
    </row>
    <row r="95" spans="1:17" x14ac:dyDescent="0.2">
      <c r="A95" s="47" t="s">
        <v>49</v>
      </c>
      <c r="B95" s="47" t="s">
        <v>48</v>
      </c>
      <c r="C95" s="48">
        <v>59784.744299999904</v>
      </c>
      <c r="D95" s="44">
        <v>2.0000000000000001E-4</v>
      </c>
      <c r="E95">
        <f>+(C95-C$7)/C$8</f>
        <v>6334.4987986838441</v>
      </c>
      <c r="F95">
        <f>ROUND(2*E95,0)/2</f>
        <v>6334.5</v>
      </c>
      <c r="G95">
        <f>+C95-(C$7+F95*C$8)</f>
        <v>-6.2550009170081466E-4</v>
      </c>
      <c r="K95">
        <f>+G95</f>
        <v>-6.2550009170081466E-4</v>
      </c>
      <c r="O95">
        <f ca="1">+C$11+C$12*$F95</f>
        <v>-1.007020930196381E-3</v>
      </c>
      <c r="Q95" s="42">
        <f>+C95-15018.5</f>
        <v>44766.244299999904</v>
      </c>
    </row>
    <row r="96" spans="1:17" x14ac:dyDescent="0.2">
      <c r="A96" s="47" t="s">
        <v>49</v>
      </c>
      <c r="B96" s="47" t="s">
        <v>50</v>
      </c>
      <c r="C96" s="48">
        <v>59785.004300000146</v>
      </c>
      <c r="D96" s="44">
        <v>1E-4</v>
      </c>
      <c r="E96">
        <f>+(C96-C$7)/C$8</f>
        <v>6334.998146651099</v>
      </c>
      <c r="F96">
        <f>ROUND(2*E96,0)/2</f>
        <v>6335</v>
      </c>
      <c r="G96">
        <f>+C96-(C$7+F96*C$8)</f>
        <v>-9.649998537497595E-4</v>
      </c>
      <c r="K96">
        <f>+G96</f>
        <v>-9.649998537497595E-4</v>
      </c>
      <c r="O96">
        <f ca="1">+C$11+C$12*$F96</f>
        <v>-1.0071773652514015E-3</v>
      </c>
      <c r="Q96" s="42">
        <f>+C96-15018.5</f>
        <v>44766.504300000146</v>
      </c>
    </row>
    <row r="97" spans="1:17" x14ac:dyDescent="0.2">
      <c r="A97" s="47" t="s">
        <v>49</v>
      </c>
      <c r="B97" s="47" t="s">
        <v>48</v>
      </c>
      <c r="C97" s="48">
        <v>59785.26500000013</v>
      </c>
      <c r="D97" s="44">
        <v>2.0000000000000001E-4</v>
      </c>
      <c r="E97">
        <f>+(C97-C$7)/C$8</f>
        <v>6335.4988390162307</v>
      </c>
      <c r="F97">
        <f>ROUND(2*E97,0)/2</f>
        <v>6335.5</v>
      </c>
      <c r="G97">
        <f>+C97-(C$7+F97*C$8)</f>
        <v>-6.0449986631283537E-4</v>
      </c>
      <c r="K97">
        <f>+G97</f>
        <v>-6.0449986631283537E-4</v>
      </c>
      <c r="O97">
        <f ca="1">+C$11+C$12*$F97</f>
        <v>-1.0073338003064221E-3</v>
      </c>
      <c r="Q97" s="42">
        <f>+C97-15018.5</f>
        <v>44766.76500000013</v>
      </c>
    </row>
    <row r="98" spans="1:17" x14ac:dyDescent="0.2">
      <c r="A98" s="47" t="s">
        <v>49</v>
      </c>
      <c r="B98" s="47" t="s">
        <v>50</v>
      </c>
      <c r="C98" s="48">
        <v>59785.524600000121</v>
      </c>
      <c r="D98" s="44">
        <v>1E-4</v>
      </c>
      <c r="E98">
        <f>+(C98-C$7)/C$8</f>
        <v>6335.9974187553598</v>
      </c>
      <c r="F98">
        <f>ROUND(2*E98,0)/2</f>
        <v>6336</v>
      </c>
      <c r="G98">
        <f>+C98-(C$7+F98*C$8)</f>
        <v>-1.3439998801914044E-3</v>
      </c>
      <c r="K98">
        <f>+G98</f>
        <v>-1.3439998801914044E-3</v>
      </c>
      <c r="O98">
        <f ca="1">+C$11+C$12*$F98</f>
        <v>-1.0074902353614426E-3</v>
      </c>
      <c r="Q98" s="42">
        <f>+C98-15018.5</f>
        <v>44767.024600000121</v>
      </c>
    </row>
    <row r="99" spans="1:17" x14ac:dyDescent="0.2">
      <c r="A99" s="47" t="s">
        <v>49</v>
      </c>
      <c r="B99" s="47" t="s">
        <v>48</v>
      </c>
      <c r="C99" s="48">
        <v>59785.785699999891</v>
      </c>
      <c r="D99" s="44">
        <v>2.0000000000000001E-4</v>
      </c>
      <c r="E99">
        <f>+(C99-C$7)/C$8</f>
        <v>6336.4988793477223</v>
      </c>
      <c r="F99">
        <f>ROUND(2*E99,0)/2</f>
        <v>6336.5</v>
      </c>
      <c r="G99">
        <f>+C99-(C$7+F99*C$8)</f>
        <v>-5.8350010658614337E-4</v>
      </c>
      <c r="K99">
        <f>+G99</f>
        <v>-5.8350010658614337E-4</v>
      </c>
      <c r="O99">
        <f ca="1">+C$11+C$12*$F99</f>
        <v>-1.0076466704164631E-3</v>
      </c>
      <c r="Q99" s="42">
        <f>+C99-15018.5</f>
        <v>44767.285699999891</v>
      </c>
    </row>
    <row r="100" spans="1:17" x14ac:dyDescent="0.2">
      <c r="A100" s="47" t="s">
        <v>49</v>
      </c>
      <c r="B100" s="47" t="s">
        <v>50</v>
      </c>
      <c r="C100" s="48">
        <v>59786.045599999838</v>
      </c>
      <c r="D100" s="44">
        <v>1E-4</v>
      </c>
      <c r="E100">
        <f>+(C100-C$7)/C$8</f>
        <v>6336.9980352574985</v>
      </c>
      <c r="F100">
        <f>ROUND(2*E100,0)/2</f>
        <v>6337</v>
      </c>
      <c r="G100">
        <f>+C100-(C$7+F100*C$8)</f>
        <v>-1.0230001644231379E-3</v>
      </c>
      <c r="K100">
        <f>+G100</f>
        <v>-1.0230001644231379E-3</v>
      </c>
      <c r="O100">
        <f ca="1">+C$11+C$12*$F100</f>
        <v>-1.0078031054714836E-3</v>
      </c>
      <c r="Q100" s="42">
        <f>+C100-15018.5</f>
        <v>44767.545599999838</v>
      </c>
    </row>
    <row r="101" spans="1:17" x14ac:dyDescent="0.2">
      <c r="A101" s="47" t="s">
        <v>49</v>
      </c>
      <c r="B101" s="47" t="s">
        <v>48</v>
      </c>
      <c r="C101" s="48">
        <v>59786.306400000118</v>
      </c>
      <c r="D101" s="44">
        <v>2.0000000000000001E-4</v>
      </c>
      <c r="E101">
        <f>+(C101-C$7)/C$8</f>
        <v>6337.498919680108</v>
      </c>
      <c r="F101">
        <f>ROUND(2*E101,0)/2</f>
        <v>6337.5</v>
      </c>
      <c r="G101">
        <f>+C101-(C$7+F101*C$8)</f>
        <v>-5.6249988119816408E-4</v>
      </c>
      <c r="K101">
        <f>+G101</f>
        <v>-5.6249988119816408E-4</v>
      </c>
      <c r="O101">
        <f ca="1">+C$11+C$12*$F101</f>
        <v>-1.0079595405265037E-3</v>
      </c>
      <c r="Q101" s="42">
        <f>+C101-15018.5</f>
        <v>44767.806400000118</v>
      </c>
    </row>
    <row r="102" spans="1:17" x14ac:dyDescent="0.2">
      <c r="A102" s="47" t="s">
        <v>49</v>
      </c>
      <c r="B102" s="47" t="s">
        <v>50</v>
      </c>
      <c r="C102" s="48">
        <v>59786.566099999938</v>
      </c>
      <c r="D102" s="44">
        <v>1E-4</v>
      </c>
      <c r="E102">
        <f>+(C102-C$7)/C$8</f>
        <v>6337.9976914758217</v>
      </c>
      <c r="F102">
        <f>ROUND(2*E102,0)/2</f>
        <v>6338</v>
      </c>
      <c r="G102">
        <f>+C102-(C$7+F102*C$8)</f>
        <v>-1.2020000576740131E-3</v>
      </c>
      <c r="K102">
        <f>+G102</f>
        <v>-1.2020000576740131E-3</v>
      </c>
      <c r="O102">
        <f ca="1">+C$11+C$12*$F102</f>
        <v>-1.0081159755815242E-3</v>
      </c>
      <c r="Q102" s="42">
        <f>+C102-15018.5</f>
        <v>44768.066099999938</v>
      </c>
    </row>
    <row r="103" spans="1:17" x14ac:dyDescent="0.2">
      <c r="A103" s="47" t="s">
        <v>49</v>
      </c>
      <c r="B103" s="47" t="s">
        <v>48</v>
      </c>
      <c r="C103" s="48">
        <v>59786.827200000174</v>
      </c>
      <c r="D103" s="44">
        <v>2.0000000000000001E-4</v>
      </c>
      <c r="E103">
        <f>+(C103-C$7)/C$8</f>
        <v>6338.4991520690783</v>
      </c>
      <c r="F103">
        <f>ROUND(2*E103,0)/2</f>
        <v>6338.5</v>
      </c>
      <c r="G103">
        <f>+C103-(C$7+F103*C$8)</f>
        <v>-4.4149982568342239E-4</v>
      </c>
      <c r="K103">
        <f>+G103</f>
        <v>-4.4149982568342239E-4</v>
      </c>
      <c r="O103">
        <f ca="1">+C$11+C$12*$F103</f>
        <v>-1.0082724106365447E-3</v>
      </c>
      <c r="Q103" s="42">
        <f>+C103-15018.5</f>
        <v>44768.327200000174</v>
      </c>
    </row>
    <row r="104" spans="1:17" x14ac:dyDescent="0.2">
      <c r="A104" s="47" t="s">
        <v>49</v>
      </c>
      <c r="B104" s="47" t="s">
        <v>50</v>
      </c>
      <c r="C104" s="48">
        <v>59787.086899999995</v>
      </c>
      <c r="D104" s="44">
        <v>1E-4</v>
      </c>
      <c r="E104">
        <f>+(C104-C$7)/C$8</f>
        <v>6338.997923864792</v>
      </c>
      <c r="F104">
        <f>ROUND(2*E104,0)/2</f>
        <v>6339</v>
      </c>
      <c r="G104">
        <f>+C104-(C$7+F104*C$8)</f>
        <v>-1.0810000021592714E-3</v>
      </c>
      <c r="K104">
        <f>+G104</f>
        <v>-1.0810000021592714E-3</v>
      </c>
      <c r="O104">
        <f ca="1">+C$11+C$12*$F104</f>
        <v>-1.0084288456915652E-3</v>
      </c>
      <c r="Q104" s="42">
        <f>+C104-15018.5</f>
        <v>44768.586899999995</v>
      </c>
    </row>
    <row r="105" spans="1:17" x14ac:dyDescent="0.2">
      <c r="A105" s="47" t="s">
        <v>49</v>
      </c>
      <c r="B105" s="47" t="s">
        <v>48</v>
      </c>
      <c r="C105" s="48">
        <v>59787.347599999979</v>
      </c>
      <c r="D105" s="44">
        <v>2.0000000000000001E-4</v>
      </c>
      <c r="E105">
        <f>+(C105-C$7)/C$8</f>
        <v>6339.4986162299238</v>
      </c>
      <c r="F105">
        <f>ROUND(2*E105,0)/2</f>
        <v>6339.5</v>
      </c>
      <c r="G105">
        <f>+C105-(C$7+F105*C$8)</f>
        <v>-7.2050002199830487E-4</v>
      </c>
      <c r="K105">
        <f>+G105</f>
        <v>-7.2050002199830487E-4</v>
      </c>
      <c r="O105">
        <f ca="1">+C$11+C$12*$F105</f>
        <v>-1.0085852807465857E-3</v>
      </c>
      <c r="Q105" s="42">
        <f>+C105-15018.5</f>
        <v>44768.847599999979</v>
      </c>
    </row>
    <row r="106" spans="1:17" x14ac:dyDescent="0.2">
      <c r="A106" s="47" t="s">
        <v>49</v>
      </c>
      <c r="B106" s="47" t="s">
        <v>50</v>
      </c>
      <c r="C106" s="48">
        <v>59787.607400000095</v>
      </c>
      <c r="D106" s="44">
        <v>1E-4</v>
      </c>
      <c r="E106">
        <f>+(C106-C$7)/C$8</f>
        <v>6339.9975800831162</v>
      </c>
      <c r="F106">
        <f>ROUND(2*E106,0)/2</f>
        <v>6340</v>
      </c>
      <c r="G106">
        <f>+C106-(C$7+F106*C$8)</f>
        <v>-1.2599999026861042E-3</v>
      </c>
      <c r="K106">
        <f>+G106</f>
        <v>-1.2599999026861042E-3</v>
      </c>
      <c r="O106">
        <f ca="1">+C$11+C$12*$F106</f>
        <v>-1.0087417158016062E-3</v>
      </c>
      <c r="Q106" s="42">
        <f>+C106-15018.5</f>
        <v>44769.107400000095</v>
      </c>
    </row>
    <row r="107" spans="1:17" x14ac:dyDescent="0.2">
      <c r="A107" s="47" t="s">
        <v>49</v>
      </c>
      <c r="B107" s="47" t="s">
        <v>48</v>
      </c>
      <c r="C107" s="48">
        <v>59787.868300000206</v>
      </c>
      <c r="D107" s="44">
        <v>2.0000000000000001E-4</v>
      </c>
      <c r="E107">
        <f>+(C107-C$7)/C$8</f>
        <v>6340.4986565623103</v>
      </c>
      <c r="F107">
        <f>ROUND(2*E107,0)/2</f>
        <v>6340.5</v>
      </c>
      <c r="G107">
        <f>+C107-(C$7+F107*C$8)</f>
        <v>-6.9949979661032557E-4</v>
      </c>
      <c r="K107">
        <f>+G107</f>
        <v>-6.9949979661032557E-4</v>
      </c>
      <c r="O107">
        <f ca="1">+C$11+C$12*$F107</f>
        <v>-1.0088981508566267E-3</v>
      </c>
      <c r="Q107" s="42">
        <f>+C107-15018.5</f>
        <v>44769.368300000206</v>
      </c>
    </row>
    <row r="108" spans="1:17" x14ac:dyDescent="0.2">
      <c r="A108" s="47" t="s">
        <v>49</v>
      </c>
      <c r="B108" s="47" t="s">
        <v>50</v>
      </c>
      <c r="C108" s="48">
        <v>59788.128200000152</v>
      </c>
      <c r="D108" s="44">
        <v>1E-4</v>
      </c>
      <c r="E108">
        <f>+(C108-C$7)/C$8</f>
        <v>6340.9978124720865</v>
      </c>
      <c r="F108">
        <f>ROUND(2*E108,0)/2</f>
        <v>6341</v>
      </c>
      <c r="G108">
        <f>+C108-(C$7+F108*C$8)</f>
        <v>-1.1389998471713625E-3</v>
      </c>
      <c r="K108">
        <f>+G108</f>
        <v>-1.1389998471713625E-3</v>
      </c>
      <c r="O108">
        <f ca="1">+C$11+C$12*$F108</f>
        <v>-1.0090545859116472E-3</v>
      </c>
      <c r="Q108" s="42">
        <f>+C108-15018.5</f>
        <v>44769.628200000152</v>
      </c>
    </row>
    <row r="109" spans="1:17" x14ac:dyDescent="0.2">
      <c r="A109" s="47" t="s">
        <v>49</v>
      </c>
      <c r="B109" s="47" t="s">
        <v>48</v>
      </c>
      <c r="C109" s="48">
        <v>59788.388900000136</v>
      </c>
      <c r="D109" s="44">
        <v>2.0000000000000001E-4</v>
      </c>
      <c r="E109">
        <f>+(C109-C$7)/C$8</f>
        <v>6341.4985048372182</v>
      </c>
      <c r="F109">
        <f>ROUND(2*E109,0)/2</f>
        <v>6341.5</v>
      </c>
      <c r="G109">
        <f>+C109-(C$7+F109*C$8)</f>
        <v>-7.7849985973443836E-4</v>
      </c>
      <c r="K109">
        <f>+G109</f>
        <v>-7.7849985973443836E-4</v>
      </c>
      <c r="O109">
        <f ca="1">+C$11+C$12*$F109</f>
        <v>-1.0092110209666673E-3</v>
      </c>
      <c r="Q109" s="42">
        <f>+C109-15018.5</f>
        <v>44769.888900000136</v>
      </c>
    </row>
    <row r="110" spans="1:17" x14ac:dyDescent="0.2">
      <c r="A110" s="47" t="s">
        <v>49</v>
      </c>
      <c r="B110" s="47" t="s">
        <v>50</v>
      </c>
      <c r="C110" s="48">
        <v>59788.648800000083</v>
      </c>
      <c r="D110" s="44">
        <v>1E-4</v>
      </c>
      <c r="E110">
        <f>+(C110-C$7)/C$8</f>
        <v>6341.9976607469944</v>
      </c>
      <c r="F110">
        <f>ROUND(2*E110,0)/2</f>
        <v>6342</v>
      </c>
      <c r="G110">
        <f>+C110-(C$7+F110*C$8)</f>
        <v>-1.2179999175714329E-3</v>
      </c>
      <c r="K110">
        <f>+G110</f>
        <v>-1.2179999175714329E-3</v>
      </c>
      <c r="O110">
        <f ca="1">+C$11+C$12*$F110</f>
        <v>-1.0093674560216878E-3</v>
      </c>
      <c r="Q110" s="42">
        <f>+C110-15018.5</f>
        <v>44770.148800000083</v>
      </c>
    </row>
    <row r="111" spans="1:17" x14ac:dyDescent="0.2">
      <c r="A111" s="47" t="s">
        <v>49</v>
      </c>
      <c r="B111" s="47" t="s">
        <v>48</v>
      </c>
      <c r="C111" s="48">
        <v>59788.909800000023</v>
      </c>
      <c r="D111" s="44">
        <v>2.0000000000000001E-4</v>
      </c>
      <c r="E111">
        <f>+(C111-C$7)/C$8</f>
        <v>6342.4989292827722</v>
      </c>
      <c r="F111">
        <f>ROUND(2*E111,0)/2</f>
        <v>6342.5</v>
      </c>
      <c r="G111">
        <f>+C111-(C$7+F111*C$8)</f>
        <v>-5.5749997409293428E-4</v>
      </c>
      <c r="K111">
        <f>+G111</f>
        <v>-5.5749997409293428E-4</v>
      </c>
      <c r="O111">
        <f ca="1">+C$11+C$12*$F111</f>
        <v>-1.0095238910767083E-3</v>
      </c>
      <c r="Q111" s="42">
        <f>+C111-15018.5</f>
        <v>44770.409800000023</v>
      </c>
    </row>
    <row r="112" spans="1:17" x14ac:dyDescent="0.2">
      <c r="A112" s="47" t="s">
        <v>49</v>
      </c>
      <c r="B112" s="47" t="s">
        <v>50</v>
      </c>
      <c r="C112" s="48">
        <v>59789.169499999844</v>
      </c>
      <c r="D112" s="44">
        <v>1E-4</v>
      </c>
      <c r="E112">
        <f>+(C112-C$7)/C$8</f>
        <v>6342.997701078486</v>
      </c>
      <c r="F112">
        <f>ROUND(2*E112,0)/2</f>
        <v>6343</v>
      </c>
      <c r="G112">
        <f>+C112-(C$7+F112*C$8)</f>
        <v>-1.1970001578447409E-3</v>
      </c>
      <c r="K112">
        <f>+G112</f>
        <v>-1.1970001578447409E-3</v>
      </c>
      <c r="O112">
        <f ca="1">+C$11+C$12*$F112</f>
        <v>-1.0096803261317288E-3</v>
      </c>
      <c r="Q112" s="42">
        <f>+C112-15018.5</f>
        <v>44770.669499999844</v>
      </c>
    </row>
    <row r="113" spans="1:17" x14ac:dyDescent="0.2">
      <c r="A113" s="47" t="s">
        <v>49</v>
      </c>
      <c r="B113" s="47" t="s">
        <v>48</v>
      </c>
      <c r="C113" s="48">
        <v>59789.43060000008</v>
      </c>
      <c r="D113" s="44">
        <v>2.0000000000000001E-4</v>
      </c>
      <c r="E113">
        <f>+(C113-C$7)/C$8</f>
        <v>6343.4991616717425</v>
      </c>
      <c r="F113">
        <f>ROUND(2*E113,0)/2</f>
        <v>6343.5</v>
      </c>
      <c r="G113">
        <f>+C113-(C$7+F113*C$8)</f>
        <v>-4.3649991857819259E-4</v>
      </c>
      <c r="K113">
        <f>+G113</f>
        <v>-4.3649991857819259E-4</v>
      </c>
      <c r="O113">
        <f ca="1">+C$11+C$12*$F113</f>
        <v>-1.0098367611867493E-3</v>
      </c>
      <c r="Q113" s="42">
        <f>+C113-15018.5</f>
        <v>44770.93060000008</v>
      </c>
    </row>
    <row r="114" spans="1:17" x14ac:dyDescent="0.2">
      <c r="A114" s="47" t="s">
        <v>49</v>
      </c>
      <c r="B114" s="47" t="s">
        <v>50</v>
      </c>
      <c r="C114" s="48">
        <v>59789.6902999999</v>
      </c>
      <c r="D114" s="44">
        <v>1E-4</v>
      </c>
      <c r="E114">
        <f>+(C114-C$7)/C$8</f>
        <v>6343.9979334674563</v>
      </c>
      <c r="F114">
        <f>ROUND(2*E114,0)/2</f>
        <v>6344</v>
      </c>
      <c r="G114">
        <f>+C114-(C$7+F114*C$8)</f>
        <v>-1.0760000950540416E-3</v>
      </c>
      <c r="K114">
        <f>+G114</f>
        <v>-1.0760000950540416E-3</v>
      </c>
      <c r="O114">
        <f ca="1">+C$11+C$12*$F114</f>
        <v>-1.0099931962417698E-3</v>
      </c>
      <c r="Q114" s="42">
        <f>+C114-15018.5</f>
        <v>44771.1902999999</v>
      </c>
    </row>
    <row r="115" spans="1:17" x14ac:dyDescent="0.2">
      <c r="A115" s="47" t="s">
        <v>49</v>
      </c>
      <c r="B115" s="47" t="s">
        <v>48</v>
      </c>
      <c r="C115" s="48">
        <v>59789.951400000136</v>
      </c>
      <c r="D115" s="44">
        <v>2.0000000000000001E-4</v>
      </c>
      <c r="E115">
        <f>+(C115-C$7)/C$8</f>
        <v>6344.4993940607128</v>
      </c>
      <c r="F115">
        <f>ROUND(2*E115,0)/2</f>
        <v>6344.5</v>
      </c>
      <c r="G115">
        <f>+C115-(C$7+F115*C$8)</f>
        <v>-3.154998630634509E-4</v>
      </c>
      <c r="K115">
        <f>+G115</f>
        <v>-3.154998630634509E-4</v>
      </c>
      <c r="O115">
        <f ca="1">+C$11+C$12*$F115</f>
        <v>-1.0101496312967904E-3</v>
      </c>
      <c r="Q115" s="42">
        <f>+C115-15018.5</f>
        <v>44771.451400000136</v>
      </c>
    </row>
    <row r="116" spans="1:17" x14ac:dyDescent="0.2">
      <c r="A116" s="47" t="s">
        <v>49</v>
      </c>
      <c r="B116" s="47" t="s">
        <v>50</v>
      </c>
      <c r="C116" s="48">
        <v>59790.210899999831</v>
      </c>
      <c r="D116" s="44">
        <v>1E-4</v>
      </c>
      <c r="E116">
        <f>+(C116-C$7)/C$8</f>
        <v>6344.9977817423642</v>
      </c>
      <c r="F116">
        <f>ROUND(2*E116,0)/2</f>
        <v>6345</v>
      </c>
      <c r="G116">
        <f>+C116-(C$7+F116*C$8)</f>
        <v>-1.155000165454112E-3</v>
      </c>
      <c r="K116">
        <f>+G116</f>
        <v>-1.155000165454112E-3</v>
      </c>
      <c r="O116">
        <f ca="1">+C$11+C$12*$F116</f>
        <v>-1.0103060663518109E-3</v>
      </c>
      <c r="Q116" s="42">
        <f>+C116-15018.5</f>
        <v>44771.710899999831</v>
      </c>
    </row>
    <row r="117" spans="1:17" x14ac:dyDescent="0.2">
      <c r="A117" s="47" t="s">
        <v>49</v>
      </c>
      <c r="B117" s="47" t="s">
        <v>48</v>
      </c>
      <c r="C117" s="48">
        <v>59790.472000000067</v>
      </c>
      <c r="D117" s="44">
        <v>2.0000000000000001E-4</v>
      </c>
      <c r="E117">
        <f>+(C117-C$7)/C$8</f>
        <v>6345.4992423356207</v>
      </c>
      <c r="F117">
        <f>ROUND(2*E117,0)/2</f>
        <v>6345.5</v>
      </c>
      <c r="G117">
        <f>+C117-(C$7+F117*C$8)</f>
        <v>-3.944999334635213E-4</v>
      </c>
      <c r="K117">
        <f>+G117</f>
        <v>-3.944999334635213E-4</v>
      </c>
      <c r="O117">
        <f ca="1">+C$11+C$12*$F117</f>
        <v>-1.0104625014068309E-3</v>
      </c>
      <c r="Q117" s="42">
        <f>+C117-15018.5</f>
        <v>44771.972000000067</v>
      </c>
    </row>
    <row r="118" spans="1:17" x14ac:dyDescent="0.2">
      <c r="A118" s="47" t="s">
        <v>49</v>
      </c>
      <c r="B118" s="47" t="s">
        <v>50</v>
      </c>
      <c r="C118" s="48">
        <v>59790.731600000057</v>
      </c>
      <c r="D118" s="44">
        <v>1E-4</v>
      </c>
      <c r="E118">
        <f>+(C118-C$7)/C$8</f>
        <v>6345.9978220747498</v>
      </c>
      <c r="F118">
        <f>ROUND(2*E118,0)/2</f>
        <v>6346</v>
      </c>
      <c r="G118">
        <f>+C118-(C$7+F118*C$8)</f>
        <v>-1.1339999400661327E-3</v>
      </c>
      <c r="K118">
        <f>+G118</f>
        <v>-1.1339999400661327E-3</v>
      </c>
      <c r="O118">
        <f ca="1">+C$11+C$12*$F118</f>
        <v>-1.0106189364618514E-3</v>
      </c>
      <c r="Q118" s="42">
        <f>+C118-15018.5</f>
        <v>44772.231600000057</v>
      </c>
    </row>
    <row r="119" spans="1:17" x14ac:dyDescent="0.2">
      <c r="A119" s="47" t="s">
        <v>49</v>
      </c>
      <c r="B119" s="47" t="s">
        <v>48</v>
      </c>
      <c r="C119" s="48">
        <v>59790.992599999998</v>
      </c>
      <c r="D119" s="44">
        <v>2.0000000000000001E-4</v>
      </c>
      <c r="E119">
        <f>+(C119-C$7)/C$8</f>
        <v>6346.4990906105277</v>
      </c>
      <c r="F119">
        <f>ROUND(2*E119,0)/2</f>
        <v>6346.5</v>
      </c>
      <c r="G119">
        <f>+C119-(C$7+F119*C$8)</f>
        <v>-4.735000038635917E-4</v>
      </c>
      <c r="K119">
        <f>+G119</f>
        <v>-4.735000038635917E-4</v>
      </c>
      <c r="O119">
        <f ca="1">+C$11+C$12*$F119</f>
        <v>-1.010775371516872E-3</v>
      </c>
      <c r="Q119" s="42">
        <f>+C119-15018.5</f>
        <v>44772.492599999998</v>
      </c>
    </row>
    <row r="120" spans="1:17" x14ac:dyDescent="0.2">
      <c r="A120" s="47" t="s">
        <v>49</v>
      </c>
      <c r="B120" s="47" t="s">
        <v>50</v>
      </c>
      <c r="C120" s="48">
        <v>59791.252299999818</v>
      </c>
      <c r="D120" s="44">
        <v>2.0000000000000001E-4</v>
      </c>
      <c r="E120">
        <f>+(C120-C$7)/C$8</f>
        <v>6346.9978624062414</v>
      </c>
      <c r="F120">
        <f>ROUND(2*E120,0)/2</f>
        <v>6347</v>
      </c>
      <c r="G120">
        <f>+C120-(C$7+F120*C$8)</f>
        <v>-1.1130001803394407E-3</v>
      </c>
      <c r="K120">
        <f>+G120</f>
        <v>-1.1130001803394407E-3</v>
      </c>
      <c r="O120">
        <f ca="1">+C$11+C$12*$F120</f>
        <v>-1.0109318065718925E-3</v>
      </c>
      <c r="Q120" s="42">
        <f>+C120-15018.5</f>
        <v>44772.752299999818</v>
      </c>
    </row>
    <row r="121" spans="1:17" x14ac:dyDescent="0.2">
      <c r="A121" s="47" t="s">
        <v>49</v>
      </c>
      <c r="B121" s="47" t="s">
        <v>48</v>
      </c>
      <c r="C121" s="48">
        <v>59791.513199999928</v>
      </c>
      <c r="D121" s="44">
        <v>2.0000000000000001E-4</v>
      </c>
      <c r="E121">
        <f>+(C121-C$7)/C$8</f>
        <v>6347.4989388854356</v>
      </c>
      <c r="F121">
        <f>ROUND(2*E121,0)/2</f>
        <v>6347.5</v>
      </c>
      <c r="G121">
        <f>+C121-(C$7+F121*C$8)</f>
        <v>-5.5250006698770449E-4</v>
      </c>
      <c r="K121">
        <f>+G121</f>
        <v>-5.5250006698770449E-4</v>
      </c>
      <c r="O121">
        <f ca="1">+C$11+C$12*$F121</f>
        <v>-1.011088241626913E-3</v>
      </c>
      <c r="Q121" s="42">
        <f>+C121-15018.5</f>
        <v>44773.013199999928</v>
      </c>
    </row>
    <row r="122" spans="1:17" x14ac:dyDescent="0.2">
      <c r="A122" s="47" t="s">
        <v>49</v>
      </c>
      <c r="B122" s="47" t="s">
        <v>50</v>
      </c>
      <c r="C122" s="48">
        <v>59791.773000000045</v>
      </c>
      <c r="D122" s="44">
        <v>1E-4</v>
      </c>
      <c r="E122">
        <f>+(C122-C$7)/C$8</f>
        <v>6347.997902738628</v>
      </c>
      <c r="F122">
        <f>ROUND(2*E122,0)/2</f>
        <v>6348</v>
      </c>
      <c r="G122">
        <f>+C122-(C$7+F122*C$8)</f>
        <v>-1.0919999549514614E-3</v>
      </c>
      <c r="K122">
        <f>+G122</f>
        <v>-1.0919999549514614E-3</v>
      </c>
      <c r="O122">
        <f ca="1">+C$11+C$12*$F122</f>
        <v>-1.0112446766819335E-3</v>
      </c>
      <c r="Q122" s="42">
        <f>+C122-15018.5</f>
        <v>44773.273000000045</v>
      </c>
    </row>
    <row r="123" spans="1:17" x14ac:dyDescent="0.2">
      <c r="A123" s="47" t="s">
        <v>49</v>
      </c>
      <c r="B123" s="47" t="s">
        <v>48</v>
      </c>
      <c r="C123" s="48">
        <v>59792.033700000029</v>
      </c>
      <c r="D123" s="44">
        <v>2.0000000000000001E-4</v>
      </c>
      <c r="E123">
        <f>+(C123-C$7)/C$8</f>
        <v>6348.4985951037597</v>
      </c>
      <c r="F123">
        <f>ROUND(2*E123,0)/2</f>
        <v>6348.5</v>
      </c>
      <c r="G123">
        <f>+C123-(C$7+F123*C$8)</f>
        <v>-7.3149996751453727E-4</v>
      </c>
      <c r="K123">
        <f>+G123</f>
        <v>-7.3149996751453727E-4</v>
      </c>
      <c r="O123">
        <f ca="1">+C$11+C$12*$F123</f>
        <v>-1.011401111736954E-3</v>
      </c>
      <c r="Q123" s="42">
        <f>+C123-15018.5</f>
        <v>44773.533700000029</v>
      </c>
    </row>
    <row r="124" spans="1:17" x14ac:dyDescent="0.2">
      <c r="A124" s="47" t="s">
        <v>49</v>
      </c>
      <c r="B124" s="47" t="s">
        <v>50</v>
      </c>
      <c r="C124" s="48">
        <v>59792.293599999975</v>
      </c>
      <c r="D124" s="44">
        <v>2.0000000000000001E-4</v>
      </c>
      <c r="E124">
        <f>+(C124-C$7)/C$8</f>
        <v>6348.9977510135359</v>
      </c>
      <c r="F124">
        <f>ROUND(2*E124,0)/2</f>
        <v>6349</v>
      </c>
      <c r="G124">
        <f>+C124-(C$7+F124*C$8)</f>
        <v>-1.1710000253515318E-3</v>
      </c>
      <c r="K124">
        <f>+G124</f>
        <v>-1.1710000253515318E-3</v>
      </c>
      <c r="O124">
        <f ca="1">+C$11+C$12*$F124</f>
        <v>-1.0115575467919745E-3</v>
      </c>
      <c r="Q124" s="42">
        <f>+C124-15018.5</f>
        <v>44773.793599999975</v>
      </c>
    </row>
    <row r="125" spans="1:17" x14ac:dyDescent="0.2">
      <c r="A125" s="47" t="s">
        <v>49</v>
      </c>
      <c r="B125" s="47" t="s">
        <v>48</v>
      </c>
      <c r="C125" s="48">
        <v>59792.55429999996</v>
      </c>
      <c r="D125" s="44">
        <v>2.0000000000000001E-4</v>
      </c>
      <c r="E125">
        <f>+(C125-C$7)/C$8</f>
        <v>6349.4984433786676</v>
      </c>
      <c r="F125">
        <f>ROUND(2*E125,0)/2</f>
        <v>6349.5</v>
      </c>
      <c r="G125">
        <f>+C125-(C$7+F125*C$8)</f>
        <v>-8.1050003791460767E-4</v>
      </c>
      <c r="K125">
        <f>+G125</f>
        <v>-8.1050003791460767E-4</v>
      </c>
      <c r="O125">
        <f ca="1">+C$11+C$12*$F125</f>
        <v>-1.0117139818469946E-3</v>
      </c>
      <c r="Q125" s="42">
        <f>+C125-15018.5</f>
        <v>44774.05429999996</v>
      </c>
    </row>
    <row r="126" spans="1:17" x14ac:dyDescent="0.2">
      <c r="A126" s="47" t="s">
        <v>49</v>
      </c>
      <c r="B126" s="47" t="s">
        <v>48</v>
      </c>
      <c r="C126" s="48">
        <v>59793.075199999847</v>
      </c>
      <c r="D126" s="44">
        <v>2.0000000000000001E-4</v>
      </c>
      <c r="E126">
        <f>+(C126-C$7)/C$8</f>
        <v>6350.4988678242216</v>
      </c>
      <c r="F126">
        <f>ROUND(2*E126,0)/2</f>
        <v>6350.5</v>
      </c>
      <c r="G126">
        <f>+C126-(C$7+F126*C$8)</f>
        <v>-5.8950015227310359E-4</v>
      </c>
      <c r="K126">
        <f>+G126</f>
        <v>-5.8950015227310359E-4</v>
      </c>
      <c r="O126">
        <f ca="1">+C$11+C$12*$F126</f>
        <v>-1.0120268519570356E-3</v>
      </c>
      <c r="Q126" s="42">
        <f>+C126-15018.5</f>
        <v>44774.575199999847</v>
      </c>
    </row>
    <row r="127" spans="1:17" x14ac:dyDescent="0.2">
      <c r="A127" s="47" t="s">
        <v>49</v>
      </c>
      <c r="B127" s="47" t="s">
        <v>50</v>
      </c>
      <c r="C127" s="48">
        <v>59793.334900000133</v>
      </c>
      <c r="D127" s="44">
        <v>1E-4</v>
      </c>
      <c r="E127">
        <f>+(C127-C$7)/C$8</f>
        <v>6350.9976396208294</v>
      </c>
      <c r="F127">
        <f>ROUND(2*E127,0)/2</f>
        <v>6351</v>
      </c>
      <c r="G127">
        <f>+C127-(C$7+F127*C$8)</f>
        <v>-1.2289998630876653E-3</v>
      </c>
      <c r="K127">
        <f>+G127</f>
        <v>-1.2289998630876653E-3</v>
      </c>
      <c r="O127">
        <f ca="1">+C$11+C$12*$F127</f>
        <v>-1.0121832870120561E-3</v>
      </c>
      <c r="Q127" s="42">
        <f>+C127-15018.5</f>
        <v>44774.834900000133</v>
      </c>
    </row>
    <row r="128" spans="1:17" x14ac:dyDescent="0.2">
      <c r="A128" s="47" t="s">
        <v>49</v>
      </c>
      <c r="B128" s="47" t="s">
        <v>48</v>
      </c>
      <c r="C128" s="48">
        <v>59793.595900000073</v>
      </c>
      <c r="D128" s="44">
        <v>2.0000000000000001E-4</v>
      </c>
      <c r="E128">
        <f>+(C128-C$7)/C$8</f>
        <v>6351.4989081566082</v>
      </c>
      <c r="F128">
        <f>ROUND(2*E128,0)/2</f>
        <v>6351.5</v>
      </c>
      <c r="G128">
        <f>+C128-(C$7+F128*C$8)</f>
        <v>-5.684999268851243E-4</v>
      </c>
      <c r="K128">
        <f>+G128</f>
        <v>-5.684999268851243E-4</v>
      </c>
      <c r="O128">
        <f ca="1">+C$11+C$12*$F128</f>
        <v>-1.0123397220670766E-3</v>
      </c>
      <c r="Q128" s="42">
        <f>+C128-15018.5</f>
        <v>44775.095900000073</v>
      </c>
    </row>
    <row r="129" spans="1:17" x14ac:dyDescent="0.2">
      <c r="A129" s="47" t="s">
        <v>49</v>
      </c>
      <c r="B129" s="47" t="s">
        <v>50</v>
      </c>
      <c r="C129" s="48">
        <v>59793.855800000019</v>
      </c>
      <c r="D129" s="44">
        <v>2.0000000000000001E-4</v>
      </c>
      <c r="E129">
        <f>+(C129-C$7)/C$8</f>
        <v>6351.9980640663844</v>
      </c>
      <c r="F129">
        <f>ROUND(2*E129,0)/2</f>
        <v>6352</v>
      </c>
      <c r="G129">
        <f>+C129-(C$7+F129*C$8)</f>
        <v>-1.0079999774461612E-3</v>
      </c>
      <c r="K129">
        <f>+G129</f>
        <v>-1.0079999774461612E-3</v>
      </c>
      <c r="O129">
        <f ca="1">+C$11+C$12*$F129</f>
        <v>-1.0124961571220971E-3</v>
      </c>
      <c r="Q129" s="42">
        <f>+C129-15018.5</f>
        <v>44775.355800000019</v>
      </c>
    </row>
    <row r="130" spans="1:17" x14ac:dyDescent="0.2">
      <c r="A130" s="47" t="s">
        <v>49</v>
      </c>
      <c r="B130" s="47" t="s">
        <v>48</v>
      </c>
      <c r="C130" s="48">
        <v>59794.116400000174</v>
      </c>
      <c r="D130" s="44">
        <v>2.0000000000000001E-4</v>
      </c>
      <c r="E130">
        <f>+(C130-C$7)/C$8</f>
        <v>6352.4985643749314</v>
      </c>
      <c r="F130">
        <f>ROUND(2*E130,0)/2</f>
        <v>6352.5</v>
      </c>
      <c r="G130">
        <f>+C130-(C$7+F130*C$8)</f>
        <v>-7.4749982741195709E-4</v>
      </c>
      <c r="K130">
        <f>+G130</f>
        <v>-7.4749982741195709E-4</v>
      </c>
      <c r="O130">
        <f ca="1">+C$11+C$12*$F130</f>
        <v>-1.0126525921771176E-3</v>
      </c>
      <c r="Q130" s="42">
        <f>+C130-15018.5</f>
        <v>44775.616400000174</v>
      </c>
    </row>
    <row r="131" spans="1:17" x14ac:dyDescent="0.2">
      <c r="A131" s="47" t="s">
        <v>49</v>
      </c>
      <c r="B131" s="47" t="s">
        <v>50</v>
      </c>
      <c r="C131" s="48">
        <v>59794.37639999995</v>
      </c>
      <c r="D131" s="44">
        <v>1E-4</v>
      </c>
      <c r="E131">
        <f>+(C131-C$7)/C$8</f>
        <v>6352.9979123412922</v>
      </c>
      <c r="F131">
        <f>ROUND(2*E131,0)/2</f>
        <v>6353</v>
      </c>
      <c r="G131">
        <f>+C131-(C$7+F131*C$8)</f>
        <v>-1.0870000478462316E-3</v>
      </c>
      <c r="K131">
        <f>+G131</f>
        <v>-1.0870000478462316E-3</v>
      </c>
      <c r="O131">
        <f ca="1">+C$11+C$12*$F131</f>
        <v>-1.0128090272321381E-3</v>
      </c>
      <c r="Q131" s="42">
        <f>+C131-15018.5</f>
        <v>44775.87639999995</v>
      </c>
    </row>
    <row r="132" spans="1:17" x14ac:dyDescent="0.2">
      <c r="A132" s="47" t="s">
        <v>49</v>
      </c>
      <c r="B132" s="47" t="s">
        <v>48</v>
      </c>
      <c r="C132" s="48">
        <v>59794.637099999934</v>
      </c>
      <c r="D132" s="44">
        <v>2.0000000000000001E-4</v>
      </c>
      <c r="E132">
        <f>+(C132-C$7)/C$8</f>
        <v>6353.4986047064231</v>
      </c>
      <c r="F132">
        <f>ROUND(2*E132,0)/2</f>
        <v>6353.5</v>
      </c>
      <c r="G132">
        <f>+C132-(C$7+F132*C$8)</f>
        <v>-7.2650006040930748E-4</v>
      </c>
      <c r="K132">
        <f>+G132</f>
        <v>-7.2650006040930748E-4</v>
      </c>
      <c r="O132">
        <f ca="1">+C$11+C$12*$F132</f>
        <v>-1.0129654622871582E-3</v>
      </c>
      <c r="Q132" s="42">
        <f>+C132-15018.5</f>
        <v>44776.137099999934</v>
      </c>
    </row>
    <row r="133" spans="1:17" x14ac:dyDescent="0.2">
      <c r="A133" s="47" t="s">
        <v>49</v>
      </c>
      <c r="B133" s="47" t="s">
        <v>50</v>
      </c>
      <c r="C133" s="48">
        <v>59794.897100000177</v>
      </c>
      <c r="D133" s="44">
        <v>2.0000000000000001E-4</v>
      </c>
      <c r="E133">
        <f>+(C133-C$7)/C$8</f>
        <v>6353.9979526736779</v>
      </c>
      <c r="F133">
        <f>ROUND(2*E133,0)/2</f>
        <v>6354</v>
      </c>
      <c r="G133">
        <f>+C133-(C$7+F133*C$8)</f>
        <v>-1.0659998224582523E-3</v>
      </c>
      <c r="K133">
        <f>+G133</f>
        <v>-1.0659998224582523E-3</v>
      </c>
      <c r="O133">
        <f ca="1">+C$11+C$12*$F133</f>
        <v>-1.0131218973421787E-3</v>
      </c>
      <c r="Q133" s="42">
        <f>+C133-15018.5</f>
        <v>44776.397100000177</v>
      </c>
    </row>
    <row r="134" spans="1:17" x14ac:dyDescent="0.2">
      <c r="A134" s="47" t="s">
        <v>49</v>
      </c>
      <c r="B134" s="47" t="s">
        <v>48</v>
      </c>
      <c r="C134" s="48">
        <v>59795.157699999865</v>
      </c>
      <c r="D134" s="44">
        <v>2.0000000000000001E-4</v>
      </c>
      <c r="E134">
        <f>+(C134-C$7)/C$8</f>
        <v>6354.498452981331</v>
      </c>
      <c r="F134">
        <f>ROUND(2*E134,0)/2</f>
        <v>6354.5</v>
      </c>
      <c r="G134">
        <f>+C134-(C$7+F134*C$8)</f>
        <v>-8.0550013080937788E-4</v>
      </c>
      <c r="K134">
        <f>+G134</f>
        <v>-8.0550013080937788E-4</v>
      </c>
      <c r="O134">
        <f ca="1">+C$11+C$12*$F134</f>
        <v>-1.0132783323971992E-3</v>
      </c>
      <c r="Q134" s="42">
        <f>+C134-15018.5</f>
        <v>44776.657699999865</v>
      </c>
    </row>
    <row r="135" spans="1:17" x14ac:dyDescent="0.2">
      <c r="A135" s="47" t="s">
        <v>49</v>
      </c>
      <c r="B135" s="47" t="s">
        <v>50</v>
      </c>
      <c r="C135" s="48">
        <v>59795.417700000107</v>
      </c>
      <c r="D135" s="44">
        <v>2.0000000000000001E-4</v>
      </c>
      <c r="E135">
        <f>+(C135-C$7)/C$8</f>
        <v>6354.9978009485858</v>
      </c>
      <c r="F135">
        <f>ROUND(2*E135,0)/2</f>
        <v>6355</v>
      </c>
      <c r="G135">
        <f>+C135-(C$7+F135*C$8)</f>
        <v>-1.1449998928583227E-3</v>
      </c>
      <c r="K135">
        <f>+G135</f>
        <v>-1.1449998928583227E-3</v>
      </c>
      <c r="O135">
        <f ca="1">+C$11+C$12*$F135</f>
        <v>-1.0134347674522197E-3</v>
      </c>
      <c r="Q135" s="42">
        <f>+C135-15018.5</f>
        <v>44776.917700000107</v>
      </c>
    </row>
    <row r="136" spans="1:17" x14ac:dyDescent="0.2">
      <c r="A136" s="47" t="s">
        <v>49</v>
      </c>
      <c r="B136" s="47" t="s">
        <v>48</v>
      </c>
      <c r="C136" s="48">
        <v>59795.678600000218</v>
      </c>
      <c r="D136" s="44">
        <v>2.0000000000000001E-4</v>
      </c>
      <c r="E136">
        <f>+(C136-C$7)/C$8</f>
        <v>6355.4988774277799</v>
      </c>
      <c r="F136">
        <f>ROUND(2*E136,0)/2</f>
        <v>6355.5</v>
      </c>
      <c r="G136">
        <f>+C136-(C$7+F136*C$8)</f>
        <v>-5.8449977950658649E-4</v>
      </c>
      <c r="K136">
        <f>+G136</f>
        <v>-5.8449977950658649E-4</v>
      </c>
      <c r="O136">
        <f ca="1">+C$11+C$12*$F136</f>
        <v>-1.0135912025072402E-3</v>
      </c>
      <c r="Q136" s="42">
        <f>+C136-15018.5</f>
        <v>44777.178600000218</v>
      </c>
    </row>
    <row r="137" spans="1:17" x14ac:dyDescent="0.2">
      <c r="A137" s="47" t="s">
        <v>49</v>
      </c>
      <c r="B137" s="47" t="s">
        <v>50</v>
      </c>
      <c r="C137" s="48">
        <v>59795.938500000164</v>
      </c>
      <c r="D137" s="44">
        <v>2.0000000000000001E-4</v>
      </c>
      <c r="E137">
        <f>+(C137-C$7)/C$8</f>
        <v>6355.9980333375561</v>
      </c>
      <c r="F137">
        <f>ROUND(2*E137,0)/2</f>
        <v>6356</v>
      </c>
      <c r="G137">
        <f>+C137-(C$7+F137*C$8)</f>
        <v>-1.023999837343581E-3</v>
      </c>
      <c r="K137">
        <f>+G137</f>
        <v>-1.023999837343581E-3</v>
      </c>
      <c r="O137">
        <f ca="1">+C$11+C$12*$F137</f>
        <v>-1.0137476375622608E-3</v>
      </c>
      <c r="Q137" s="42">
        <f>+C137-15018.5</f>
        <v>44777.438500000164</v>
      </c>
    </row>
    <row r="138" spans="1:17" x14ac:dyDescent="0.2">
      <c r="A138" s="47" t="s">
        <v>49</v>
      </c>
      <c r="B138" s="47" t="s">
        <v>48</v>
      </c>
      <c r="C138" s="48">
        <v>59814.413000000175</v>
      </c>
      <c r="D138" s="44">
        <v>0.01</v>
      </c>
      <c r="E138">
        <f>+(C138-C$7)/C$8</f>
        <v>6391.4795872316272</v>
      </c>
      <c r="F138">
        <f>ROUND(2*E138,0)/2</f>
        <v>6391.5</v>
      </c>
      <c r="G138">
        <f>+C138-(C$7+F138*C$8)</f>
        <v>-1.0628499825543258E-2</v>
      </c>
      <c r="K138">
        <f>+G138</f>
        <v>-1.0628499825543258E-2</v>
      </c>
      <c r="O138">
        <f ca="1">+C$11+C$12*$F138</f>
        <v>-1.024854526468713E-3</v>
      </c>
      <c r="Q138" s="42">
        <f>+C138-15018.5</f>
        <v>44795.913000000175</v>
      </c>
    </row>
    <row r="139" spans="1:17" x14ac:dyDescent="0.2">
      <c r="A139" s="47" t="s">
        <v>49</v>
      </c>
      <c r="B139" s="47" t="s">
        <v>48</v>
      </c>
      <c r="C139" s="48">
        <v>59815.467000000179</v>
      </c>
      <c r="D139" s="44">
        <v>0.01</v>
      </c>
      <c r="E139">
        <f>+(C139-C$7)/C$8</f>
        <v>6393.5038670662352</v>
      </c>
      <c r="F139">
        <f>ROUND(2*E139,0)/2</f>
        <v>6393.5</v>
      </c>
      <c r="G139">
        <f>+C139-(C$7+F139*C$8)</f>
        <v>2.0135001832386479E-3</v>
      </c>
      <c r="K139">
        <f>+G139</f>
        <v>2.0135001832386479E-3</v>
      </c>
      <c r="O139">
        <f ca="1">+C$11+C$12*$F139</f>
        <v>-1.0254802666887946E-3</v>
      </c>
      <c r="Q139" s="42">
        <f>+C139-15018.5</f>
        <v>44796.967000000179</v>
      </c>
    </row>
    <row r="140" spans="1:17" x14ac:dyDescent="0.2">
      <c r="A140" s="47" t="s">
        <v>49</v>
      </c>
      <c r="B140" s="47" t="s">
        <v>50</v>
      </c>
      <c r="C140" s="48">
        <v>59821.453999999911</v>
      </c>
      <c r="D140" s="44">
        <v>0.01</v>
      </c>
      <c r="E140">
        <f>+(C140-C$7)/C$8</f>
        <v>6405.0023142855998</v>
      </c>
      <c r="F140">
        <f>ROUND(2*E140,0)/2</f>
        <v>6405</v>
      </c>
      <c r="G140">
        <f>+C140-(C$7+F140*C$8)</f>
        <v>1.2049999131704681E-3</v>
      </c>
      <c r="K140">
        <f>+G140</f>
        <v>1.2049999131704681E-3</v>
      </c>
      <c r="O140">
        <f ca="1">+C$11+C$12*$F140</f>
        <v>-1.029078272954265E-3</v>
      </c>
      <c r="Q140" s="42">
        <f>+C140-15018.5</f>
        <v>44802.953999999911</v>
      </c>
    </row>
    <row r="141" spans="1:17" x14ac:dyDescent="0.2">
      <c r="A141" s="47" t="s">
        <v>49</v>
      </c>
      <c r="B141" s="47" t="s">
        <v>50</v>
      </c>
      <c r="C141" s="48">
        <v>59832.384999999776</v>
      </c>
      <c r="D141" s="44">
        <v>0.01</v>
      </c>
      <c r="E141">
        <f>+(C141-C$7)/C$8</f>
        <v>6425.9960551506356</v>
      </c>
      <c r="F141">
        <f>ROUND(2*E141,0)/2</f>
        <v>6426</v>
      </c>
      <c r="G141">
        <f>+C141-(C$7+F141*C$8)</f>
        <v>-2.0540002224151976E-3</v>
      </c>
      <c r="K141">
        <f>+G141</f>
        <v>-2.0540002224151976E-3</v>
      </c>
      <c r="O141">
        <f ca="1">+C$11+C$12*$F141</f>
        <v>-1.0356485452651242E-3</v>
      </c>
      <c r="Q141" s="42">
        <f>+C141-15018.5</f>
        <v>44813.884999999776</v>
      </c>
    </row>
    <row r="142" spans="1:17" x14ac:dyDescent="0.2">
      <c r="C142" s="7"/>
      <c r="D142" s="7"/>
    </row>
    <row r="143" spans="1:17" x14ac:dyDescent="0.2">
      <c r="C143" s="7"/>
      <c r="D143" s="7"/>
    </row>
    <row r="144" spans="1:17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V143">
    <sortCondition ref="C21:C14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2023-08-30T05:36:36Z</dcterms:modified>
</cp:coreProperties>
</file>