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6C20D738-5063-4B0C-A93F-C2973AF3B0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L22" i="1" s="1"/>
  <c r="Q22" i="1"/>
  <c r="E23" i="1"/>
  <c r="F23" i="1" s="1"/>
  <c r="G23" i="1" s="1"/>
  <c r="L23" i="1" s="1"/>
  <c r="Q23" i="1"/>
  <c r="E24" i="1"/>
  <c r="F24" i="1"/>
  <c r="G24" i="1" s="1"/>
  <c r="L24" i="1" s="1"/>
  <c r="Q24" i="1"/>
  <c r="E25" i="1"/>
  <c r="F25" i="1" s="1"/>
  <c r="G25" i="1" s="1"/>
  <c r="L25" i="1" s="1"/>
  <c r="Q25" i="1"/>
  <c r="E26" i="1"/>
  <c r="F26" i="1" s="1"/>
  <c r="G26" i="1" s="1"/>
  <c r="L26" i="1" s="1"/>
  <c r="Q26" i="1"/>
  <c r="E27" i="1"/>
  <c r="F27" i="1" s="1"/>
  <c r="G27" i="1" s="1"/>
  <c r="L27" i="1" s="1"/>
  <c r="Q27" i="1"/>
  <c r="G11" i="1"/>
  <c r="F11" i="1"/>
  <c r="C21" i="1"/>
  <c r="A21" i="1"/>
  <c r="F15" i="1"/>
  <c r="F16" i="1" s="1"/>
  <c r="E21" i="1" l="1"/>
  <c r="F21" i="1" s="1"/>
  <c r="G21" i="1" s="1"/>
  <c r="C17" i="1"/>
  <c r="Q21" i="1"/>
  <c r="C11" i="1"/>
  <c r="C12" i="1"/>
  <c r="O24" i="1" l="1"/>
  <c r="O23" i="1"/>
  <c r="O27" i="1"/>
  <c r="O22" i="1"/>
  <c r="O26" i="1"/>
  <c r="O25" i="1"/>
  <c r="C16" i="1"/>
  <c r="D18" i="1" s="1"/>
  <c r="C15" i="1"/>
  <c r="O21" i="1"/>
  <c r="I21" i="1"/>
  <c r="C18" i="1" l="1"/>
  <c r="F17" i="1"/>
  <c r="F18" i="1" s="1"/>
</calcChain>
</file>

<file path=xl/sharedStrings.xml><?xml version="1.0" encoding="utf-8"?>
<sst xmlns="http://schemas.openxmlformats.org/spreadsheetml/2006/main" count="65" uniqueCount="50">
  <si>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</si>
  <si>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</si>
  <si>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</si>
  <si>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</si>
  <si>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</si>
  <si>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</si>
  <si>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</si>
  <si>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</si>
  <si>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</si>
  <si>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</si>
  <si>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</si>
  <si>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</si>
  <si>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</si>
  <si>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</si>
  <si>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</si>
  <si>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</si>
  <si>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</si>
  <si>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</si>
  <si>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</si>
  <si>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</si>
  <si>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</si>
  <si>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</si>
  <si>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</si>
  <si>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</si>
  <si>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</si>
  <si>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</si>
  <si>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</si>
  <si>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</si>
  <si>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</si>
  <si>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</si>
  <si>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</si>
  <si>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</si>
  <si>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</si>
  <si>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</si>
  <si>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</si>
  <si>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</si>
  <si>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</si>
  <si>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</si>
  <si>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</si>
  <si>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</si>
  <si>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</si>
  <si>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Local time</t>
  </si>
  <si>
    <t>E</t>
  </si>
  <si>
    <t>S Cae</t>
  </si>
  <si>
    <t>G7049-1075</t>
  </si>
  <si>
    <t>II</t>
  </si>
  <si>
    <t>TESS/RAA</t>
  </si>
  <si>
    <t>I</t>
  </si>
  <si>
    <t>VSS SEB Gp</t>
  </si>
  <si>
    <t>TESS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</si>
</sst>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71" formatCode="0.00000000000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  <xf numFmtId="0" fontId="6" fillId="0" borderId="0"/>
  </cellStyleXfs>
  <cellXfs count="44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6" fillId="4" borderId="1" xfId="8" applyFont="1" applyFill="1" applyBorder="1" applyAlignment="1">
      <alignment horizontal="left" vertical="center"/>
    </xf>
    <xf numFmtId="0" fontId="5" fillId="0" borderId="1" xfId="8" applyFont="1" applyBorder="1" applyAlignment="1">
      <alignment horizontal="center"/>
    </xf>
    <xf numFmtId="0" fontId="17" fillId="0" borderId="1" xfId="8" applyFont="1" applyBorder="1" applyAlignment="1">
      <alignment horizontal="center"/>
    </xf>
    <xf numFmtId="0" fontId="5" fillId="0" borderId="1" xfId="8" applyFont="1" applyBorder="1"/>
    <xf numFmtId="0" fontId="16" fillId="2" borderId="1" xfId="8" applyFont="1" applyFill="1" applyBorder="1" applyAlignment="1">
      <alignment horizontal="left"/>
    </xf>
    <xf numFmtId="165" fontId="5" fillId="0" borderId="1" xfId="8" applyNumberFormat="1" applyFont="1" applyBorder="1" applyAlignment="1">
      <alignment horizontal="left"/>
    </xf>
    <xf numFmtId="165" fontId="6" fillId="0" borderId="1" xfId="8" applyNumberFormat="1" applyBorder="1" applyAlignment="1">
      <alignment horizontal="left"/>
    </xf>
    <xf numFmtId="0" fontId="5" fillId="3" borderId="1" xfId="8" applyFont="1" applyFill="1" applyBorder="1" applyAlignment="1">
      <alignment horizontal="left"/>
    </xf>
    <xf numFmtId="0" fontId="6" fillId="0" borderId="1" xfId="8" applyBorder="1"/>
    <xf numFmtId="0" fontId="6" fillId="0" borderId="6" xfId="0" applyFont="1" applyBorder="1" applyAlignment="1"/>
    <xf numFmtId="0" fontId="0" fillId="0" borderId="6" xfId="0" applyBorder="1" applyAlignment="1"/>
    <xf numFmtId="0" fontId="18" fillId="0" borderId="0" xfId="0" applyFont="1" applyAlignment="1"/>
    <xf numFmtId="171" fontId="19" fillId="0" borderId="0" xfId="0" applyNumberFormat="1" applyFont="1" applyAlignment="1" applyProtection="1">
      <alignment horizontal="center" vertical="center" wrapText="1"/>
      <protection locked="0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Normal_Active" xfId="8" xr:uid="{60F619BD-5CAB-465D-ABCC-35C4FD502FDD}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</a:t>
            </a:r>
            <a:r>
              <a:rPr lang="en-AU" baseline="0"/>
              <a:t> Cae</a:t>
            </a:r>
            <a:r>
              <a:rPr lang="en-AU"/>
              <a:t>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1.389E-3</c:v>
                  </c:pt>
                  <c:pt idx="2">
                    <c:v>3.3730000000000001E-3</c:v>
                  </c:pt>
                  <c:pt idx="3">
                    <c:v>2.529E-3</c:v>
                  </c:pt>
                  <c:pt idx="4">
                    <c:v>1.1869999999999999E-3</c:v>
                  </c:pt>
                  <c:pt idx="5">
                    <c:v>6.1040000000000001E-3</c:v>
                  </c:pt>
                  <c:pt idx="6">
                    <c:v>4.2079999999999999E-3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1.389E-3</c:v>
                  </c:pt>
                  <c:pt idx="2">
                    <c:v>3.3730000000000001E-3</c:v>
                  </c:pt>
                  <c:pt idx="3">
                    <c:v>2.529E-3</c:v>
                  </c:pt>
                  <c:pt idx="4">
                    <c:v>1.1869999999999999E-3</c:v>
                  </c:pt>
                  <c:pt idx="5">
                    <c:v>6.1040000000000001E-3</c:v>
                  </c:pt>
                  <c:pt idx="6">
                    <c:v>4.2079999999999999E-3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15140.5</c:v>
                </c:pt>
                <c:pt idx="2">
                  <c:v>15141</c:v>
                </c:pt>
                <c:pt idx="3">
                  <c:v>15162.5</c:v>
                </c:pt>
                <c:pt idx="4">
                  <c:v>15163</c:v>
                </c:pt>
                <c:pt idx="5">
                  <c:v>15192.5</c:v>
                </c:pt>
                <c:pt idx="6">
                  <c:v>15193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1.389E-3</c:v>
                  </c:pt>
                  <c:pt idx="2">
                    <c:v>3.3730000000000001E-3</c:v>
                  </c:pt>
                  <c:pt idx="3">
                    <c:v>2.529E-3</c:v>
                  </c:pt>
                  <c:pt idx="4">
                    <c:v>1.1869999999999999E-3</c:v>
                  </c:pt>
                  <c:pt idx="5">
                    <c:v>6.1040000000000001E-3</c:v>
                  </c:pt>
                  <c:pt idx="6">
                    <c:v>4.2079999999999999E-3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1.389E-3</c:v>
                  </c:pt>
                  <c:pt idx="2">
                    <c:v>3.3730000000000001E-3</c:v>
                  </c:pt>
                  <c:pt idx="3">
                    <c:v>2.529E-3</c:v>
                  </c:pt>
                  <c:pt idx="4">
                    <c:v>1.1869999999999999E-3</c:v>
                  </c:pt>
                  <c:pt idx="5">
                    <c:v>6.1040000000000001E-3</c:v>
                  </c:pt>
                  <c:pt idx="6">
                    <c:v>4.2079999999999999E-3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15140.5</c:v>
                </c:pt>
                <c:pt idx="2">
                  <c:v>15141</c:v>
                </c:pt>
                <c:pt idx="3">
                  <c:v>15162.5</c:v>
                </c:pt>
                <c:pt idx="4">
                  <c:v>15163</c:v>
                </c:pt>
                <c:pt idx="5">
                  <c:v>15192.5</c:v>
                </c:pt>
                <c:pt idx="6">
                  <c:v>15193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1.389E-3</c:v>
                  </c:pt>
                  <c:pt idx="2">
                    <c:v>3.3730000000000001E-3</c:v>
                  </c:pt>
                  <c:pt idx="3">
                    <c:v>2.529E-3</c:v>
                  </c:pt>
                  <c:pt idx="4">
                    <c:v>1.1869999999999999E-3</c:v>
                  </c:pt>
                  <c:pt idx="5">
                    <c:v>6.1040000000000001E-3</c:v>
                  </c:pt>
                  <c:pt idx="6">
                    <c:v>4.2079999999999999E-3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1.389E-3</c:v>
                  </c:pt>
                  <c:pt idx="2">
                    <c:v>3.3730000000000001E-3</c:v>
                  </c:pt>
                  <c:pt idx="3">
                    <c:v>2.529E-3</c:v>
                  </c:pt>
                  <c:pt idx="4">
                    <c:v>1.1869999999999999E-3</c:v>
                  </c:pt>
                  <c:pt idx="5">
                    <c:v>6.1040000000000001E-3</c:v>
                  </c:pt>
                  <c:pt idx="6">
                    <c:v>4.2079999999999999E-3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15140.5</c:v>
                </c:pt>
                <c:pt idx="2">
                  <c:v>15141</c:v>
                </c:pt>
                <c:pt idx="3">
                  <c:v>15162.5</c:v>
                </c:pt>
                <c:pt idx="4">
                  <c:v>15163</c:v>
                </c:pt>
                <c:pt idx="5">
                  <c:v>15192.5</c:v>
                </c:pt>
                <c:pt idx="6">
                  <c:v>15193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1.389E-3</c:v>
                  </c:pt>
                  <c:pt idx="2">
                    <c:v>3.3730000000000001E-3</c:v>
                  </c:pt>
                  <c:pt idx="3">
                    <c:v>2.529E-3</c:v>
                  </c:pt>
                  <c:pt idx="4">
                    <c:v>1.1869999999999999E-3</c:v>
                  </c:pt>
                  <c:pt idx="5">
                    <c:v>6.1040000000000001E-3</c:v>
                  </c:pt>
                  <c:pt idx="6">
                    <c:v>4.2079999999999999E-3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1.389E-3</c:v>
                  </c:pt>
                  <c:pt idx="2">
                    <c:v>3.3730000000000001E-3</c:v>
                  </c:pt>
                  <c:pt idx="3">
                    <c:v>2.529E-3</c:v>
                  </c:pt>
                  <c:pt idx="4">
                    <c:v>1.1869999999999999E-3</c:v>
                  </c:pt>
                  <c:pt idx="5">
                    <c:v>6.1040000000000001E-3</c:v>
                  </c:pt>
                  <c:pt idx="6">
                    <c:v>4.2079999999999999E-3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15140.5</c:v>
                </c:pt>
                <c:pt idx="2">
                  <c:v>15141</c:v>
                </c:pt>
                <c:pt idx="3">
                  <c:v>15162.5</c:v>
                </c:pt>
                <c:pt idx="4">
                  <c:v>15163</c:v>
                </c:pt>
                <c:pt idx="5">
                  <c:v>15192.5</c:v>
                </c:pt>
                <c:pt idx="6">
                  <c:v>15193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1.389E-3</c:v>
                  </c:pt>
                  <c:pt idx="2">
                    <c:v>3.3730000000000001E-3</c:v>
                  </c:pt>
                  <c:pt idx="3">
                    <c:v>2.529E-3</c:v>
                  </c:pt>
                  <c:pt idx="4">
                    <c:v>1.1869999999999999E-3</c:v>
                  </c:pt>
                  <c:pt idx="5">
                    <c:v>6.1040000000000001E-3</c:v>
                  </c:pt>
                  <c:pt idx="6">
                    <c:v>4.2079999999999999E-3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1.389E-3</c:v>
                  </c:pt>
                  <c:pt idx="2">
                    <c:v>3.3730000000000001E-3</c:v>
                  </c:pt>
                  <c:pt idx="3">
                    <c:v>2.529E-3</c:v>
                  </c:pt>
                  <c:pt idx="4">
                    <c:v>1.1869999999999999E-3</c:v>
                  </c:pt>
                  <c:pt idx="5">
                    <c:v>6.1040000000000001E-3</c:v>
                  </c:pt>
                  <c:pt idx="6">
                    <c:v>4.2079999999999999E-3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15140.5</c:v>
                </c:pt>
                <c:pt idx="2">
                  <c:v>15141</c:v>
                </c:pt>
                <c:pt idx="3">
                  <c:v>15162.5</c:v>
                </c:pt>
                <c:pt idx="4">
                  <c:v>15163</c:v>
                </c:pt>
                <c:pt idx="5">
                  <c:v>15192.5</c:v>
                </c:pt>
                <c:pt idx="6">
                  <c:v>15193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  <c:pt idx="1">
                  <c:v>-0.10607913001149427</c:v>
                </c:pt>
                <c:pt idx="2">
                  <c:v>-0.10584880199166946</c:v>
                </c:pt>
                <c:pt idx="3">
                  <c:v>-0.10560239191545406</c:v>
                </c:pt>
                <c:pt idx="4">
                  <c:v>-0.10546383455221076</c:v>
                </c:pt>
                <c:pt idx="5">
                  <c:v>-0.10521525326475967</c:v>
                </c:pt>
                <c:pt idx="6">
                  <c:v>-0.1048692973490688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1.389E-3</c:v>
                  </c:pt>
                  <c:pt idx="2">
                    <c:v>3.3730000000000001E-3</c:v>
                  </c:pt>
                  <c:pt idx="3">
                    <c:v>2.529E-3</c:v>
                  </c:pt>
                  <c:pt idx="4">
                    <c:v>1.1869999999999999E-3</c:v>
                  </c:pt>
                  <c:pt idx="5">
                    <c:v>6.1040000000000001E-3</c:v>
                  </c:pt>
                  <c:pt idx="6">
                    <c:v>4.2079999999999999E-3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1.389E-3</c:v>
                  </c:pt>
                  <c:pt idx="2">
                    <c:v>3.3730000000000001E-3</c:v>
                  </c:pt>
                  <c:pt idx="3">
                    <c:v>2.529E-3</c:v>
                  </c:pt>
                  <c:pt idx="4">
                    <c:v>1.1869999999999999E-3</c:v>
                  </c:pt>
                  <c:pt idx="5">
                    <c:v>6.1040000000000001E-3</c:v>
                  </c:pt>
                  <c:pt idx="6">
                    <c:v>4.2079999999999999E-3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15140.5</c:v>
                </c:pt>
                <c:pt idx="2">
                  <c:v>15141</c:v>
                </c:pt>
                <c:pt idx="3">
                  <c:v>15162.5</c:v>
                </c:pt>
                <c:pt idx="4">
                  <c:v>15163</c:v>
                </c:pt>
                <c:pt idx="5">
                  <c:v>15192.5</c:v>
                </c:pt>
                <c:pt idx="6">
                  <c:v>15193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1.389E-3</c:v>
                  </c:pt>
                  <c:pt idx="2">
                    <c:v>3.3730000000000001E-3</c:v>
                  </c:pt>
                  <c:pt idx="3">
                    <c:v>2.529E-3</c:v>
                  </c:pt>
                  <c:pt idx="4">
                    <c:v>1.1869999999999999E-3</c:v>
                  </c:pt>
                  <c:pt idx="5">
                    <c:v>6.1040000000000001E-3</c:v>
                  </c:pt>
                  <c:pt idx="6">
                    <c:v>4.2079999999999999E-3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1.389E-3</c:v>
                  </c:pt>
                  <c:pt idx="2">
                    <c:v>3.3730000000000001E-3</c:v>
                  </c:pt>
                  <c:pt idx="3">
                    <c:v>2.529E-3</c:v>
                  </c:pt>
                  <c:pt idx="4">
                    <c:v>1.1869999999999999E-3</c:v>
                  </c:pt>
                  <c:pt idx="5">
                    <c:v>6.1040000000000001E-3</c:v>
                  </c:pt>
                  <c:pt idx="6">
                    <c:v>4.2079999999999999E-3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15140.5</c:v>
                </c:pt>
                <c:pt idx="2">
                  <c:v>15141</c:v>
                </c:pt>
                <c:pt idx="3">
                  <c:v>15162.5</c:v>
                </c:pt>
                <c:pt idx="4">
                  <c:v>15163</c:v>
                </c:pt>
                <c:pt idx="5">
                  <c:v>15192.5</c:v>
                </c:pt>
                <c:pt idx="6">
                  <c:v>15193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15140.5</c:v>
                </c:pt>
                <c:pt idx="2">
                  <c:v>15141</c:v>
                </c:pt>
                <c:pt idx="3">
                  <c:v>15162.5</c:v>
                </c:pt>
                <c:pt idx="4">
                  <c:v>15163</c:v>
                </c:pt>
                <c:pt idx="5">
                  <c:v>15192.5</c:v>
                </c:pt>
                <c:pt idx="6">
                  <c:v>15193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-4.433094473926813E-6</c:v>
                </c:pt>
                <c:pt idx="1">
                  <c:v>-0.10533903056160662</c:v>
                </c:pt>
                <c:pt idx="2">
                  <c:v>-0.1053425091322439</c:v>
                </c:pt>
                <c:pt idx="3">
                  <c:v>-0.10549208766964645</c:v>
                </c:pt>
                <c:pt idx="4">
                  <c:v>-0.10549556624028372</c:v>
                </c:pt>
                <c:pt idx="5">
                  <c:v>-0.10570080190788257</c:v>
                </c:pt>
                <c:pt idx="6">
                  <c:v>-0.10570428047851983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15140.5</c:v>
                </c:pt>
                <c:pt idx="2">
                  <c:v>15141</c:v>
                </c:pt>
                <c:pt idx="3">
                  <c:v>15162.5</c:v>
                </c:pt>
                <c:pt idx="4">
                  <c:v>15163</c:v>
                </c:pt>
                <c:pt idx="5">
                  <c:v>15192.5</c:v>
                </c:pt>
                <c:pt idx="6">
                  <c:v>15193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9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cdsbib.u-strasbg.fr/cgi-bin/cdsbib?1990RMxAA..21..381G" TargetMode="External"/><Relationship Id="rId42" Type="http://schemas.openxmlformats.org/officeDocument/2006/relationships/hyperlink" Target="https://www.aavso.org/ejaavso" TargetMode="External"/><Relationship Id="rId47" Type="http://schemas.openxmlformats.org/officeDocument/2006/relationships/hyperlink" Target="http://cdsbib.u-strasbg.fr/cgi-bin/cdsbib?1990RMxAA..21..381G" TargetMode="External"/><Relationship Id="rId50" Type="http://schemas.openxmlformats.org/officeDocument/2006/relationships/hyperlink" Target="http://cdsbib.u-strasbg.fr/cgi-bin/cdsbib?1990RMxAA..21..381G" TargetMode="External"/><Relationship Id="rId55" Type="http://schemas.openxmlformats.org/officeDocument/2006/relationships/hyperlink" Target="http://cdsbib.u-strasbg.fr/cgi-bin/cdsbib?1990RMxAA..21..381G" TargetMode="External"/><Relationship Id="rId63" Type="http://schemas.openxmlformats.org/officeDocument/2006/relationships/hyperlink" Target="http://vsolj.cetus-net.org/bulletin.html" TargetMode="External"/><Relationship Id="rId68" Type="http://schemas.openxmlformats.org/officeDocument/2006/relationships/hyperlink" Target="http://cdsbib.u-strasbg.fr/cgi-bin/cdsbib?1990RMxAA..21..381G" TargetMode="External"/><Relationship Id="rId76" Type="http://schemas.openxmlformats.org/officeDocument/2006/relationships/hyperlink" Target="http://cdsbib.u-strasbg.fr/cgi-bin/cdsbib?1990RMxAA..21..381G" TargetMode="External"/><Relationship Id="rId84" Type="http://schemas.openxmlformats.org/officeDocument/2006/relationships/hyperlink" Target="http://cdsbib.u-strasbg.fr/cgi-bin/cdsbib?1990RMxAA..21..381G" TargetMode="External"/><Relationship Id="rId89" Type="http://schemas.openxmlformats.org/officeDocument/2006/relationships/hyperlink" Target="http://vsolj.cetus-net.org/bulletin.html" TargetMode="External"/><Relationship Id="rId7" Type="http://schemas.openxmlformats.org/officeDocument/2006/relationships/hyperlink" Target="http://vsolj.cetus-net.org/bulletin.html" TargetMode="External"/><Relationship Id="rId71" Type="http://schemas.openxmlformats.org/officeDocument/2006/relationships/hyperlink" Target="http://vsolj.cetus-net.org/bulletin.html" TargetMode="External"/><Relationship Id="rId92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s://www.aavso.org/ejaavso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45" Type="http://schemas.openxmlformats.org/officeDocument/2006/relationships/hyperlink" Target="https://www.aavso.org/ejaavso" TargetMode="External"/><Relationship Id="rId53" Type="http://schemas.openxmlformats.org/officeDocument/2006/relationships/hyperlink" Target="http://vsolj.cetus-net.org/bulletin.html" TargetMode="External"/><Relationship Id="rId58" Type="http://schemas.openxmlformats.org/officeDocument/2006/relationships/hyperlink" Target="http://cdsbib.u-strasbg.fr/cgi-bin/cdsbib?1990RMxAA..21..381G" TargetMode="External"/><Relationship Id="rId66" Type="http://schemas.openxmlformats.org/officeDocument/2006/relationships/hyperlink" Target="http://cdsbib.u-strasbg.fr/cgi-bin/cdsbib?1990RMxAA..21..381G" TargetMode="External"/><Relationship Id="rId74" Type="http://schemas.openxmlformats.org/officeDocument/2006/relationships/hyperlink" Target="http://cdsbib.u-strasbg.fr/cgi-bin/cdsbib?1990RMxAA..21..381G" TargetMode="External"/><Relationship Id="rId79" Type="http://schemas.openxmlformats.org/officeDocument/2006/relationships/hyperlink" Target="https://www.aavso.org/ejaavso" TargetMode="External"/><Relationship Id="rId87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vsolj.cetus-net.org/bulletin.html" TargetMode="External"/><Relationship Id="rId61" Type="http://schemas.openxmlformats.org/officeDocument/2006/relationships/hyperlink" Target="http://vsolj.cetus-net.org/bulletin.html" TargetMode="External"/><Relationship Id="rId82" Type="http://schemas.openxmlformats.org/officeDocument/2006/relationships/hyperlink" Target="https://www.aavso.org/ejaavso" TargetMode="External"/><Relationship Id="rId90" Type="http://schemas.openxmlformats.org/officeDocument/2006/relationships/hyperlink" Target="http://cdsbib.u-strasbg.fr/cgi-bin/cdsbib?1990RMxAA..21..381G" TargetMode="External"/><Relationship Id="rId95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s://www.aavso.org/ejaavso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cdsbib.u-strasbg.fr/cgi-bin/cdsbib?1990RMxAA..21..381G" TargetMode="External"/><Relationship Id="rId43" Type="http://schemas.openxmlformats.org/officeDocument/2006/relationships/hyperlink" Target="http://vsolj.cetus-net.org/bulletin.html" TargetMode="External"/><Relationship Id="rId48" Type="http://schemas.openxmlformats.org/officeDocument/2006/relationships/hyperlink" Target="http://cdsbib.u-strasbg.fr/cgi-bin/cdsbib?1990RMxAA..21..381G" TargetMode="External"/><Relationship Id="rId56" Type="http://schemas.openxmlformats.org/officeDocument/2006/relationships/hyperlink" Target="http://cdsbib.u-strasbg.fr/cgi-bin/cdsbib?1990RMxAA..21..381G" TargetMode="External"/><Relationship Id="rId64" Type="http://schemas.openxmlformats.org/officeDocument/2006/relationships/hyperlink" Target="http://cdsbib.u-strasbg.fr/cgi-bin/cdsbib?1990RMxAA..21..381G" TargetMode="External"/><Relationship Id="rId69" Type="http://schemas.openxmlformats.org/officeDocument/2006/relationships/hyperlink" Target="http://cdsbib.u-strasbg.fr/cgi-bin/cdsbib?1990RMxAA..21..381G" TargetMode="External"/><Relationship Id="rId77" Type="http://schemas.openxmlformats.org/officeDocument/2006/relationships/hyperlink" Target="http://cdsbib.u-strasbg.fr/cgi-bin/cdsbib?1990RMxAA..21..381G" TargetMode="External"/><Relationship Id="rId8" Type="http://schemas.openxmlformats.org/officeDocument/2006/relationships/hyperlink" Target="http://cdsbib.u-strasbg.fr/cgi-bin/cdsbib?1990RMxAA..21..381G" TargetMode="External"/><Relationship Id="rId51" Type="http://schemas.openxmlformats.org/officeDocument/2006/relationships/hyperlink" Target="http://cdsbib.u-strasbg.fr/cgi-bin/cdsbib?1990RMxAA..21..381G" TargetMode="External"/><Relationship Id="rId72" Type="http://schemas.openxmlformats.org/officeDocument/2006/relationships/hyperlink" Target="http://vsolj.cetus-net.org/bulletin.html" TargetMode="External"/><Relationship Id="rId80" Type="http://schemas.openxmlformats.org/officeDocument/2006/relationships/hyperlink" Target="http://vsolj.cetus-net.org/bulletin.html" TargetMode="External"/><Relationship Id="rId85" Type="http://schemas.openxmlformats.org/officeDocument/2006/relationships/hyperlink" Target="http://cdsbib.u-strasbg.fr/cgi-bin/cdsbib?1990RMxAA..21..381G" TargetMode="External"/><Relationship Id="rId93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vsolj.cetus-net.org/bulletin.html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46" Type="http://schemas.openxmlformats.org/officeDocument/2006/relationships/hyperlink" Target="http://cdsbib.u-strasbg.fr/cgi-bin/cdsbib?1990RMxAA..21..381G" TargetMode="External"/><Relationship Id="rId59" Type="http://schemas.openxmlformats.org/officeDocument/2006/relationships/hyperlink" Target="http://cdsbib.u-strasbg.fr/cgi-bin/cdsbib?1990RMxAA..21..381G" TargetMode="External"/><Relationship Id="rId67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vsolj.cetus-net.org/bulletin.html" TargetMode="External"/><Relationship Id="rId54" Type="http://schemas.openxmlformats.org/officeDocument/2006/relationships/hyperlink" Target="http://vsolj.cetus-net.org/bulletin.html" TargetMode="External"/><Relationship Id="rId62" Type="http://schemas.openxmlformats.org/officeDocument/2006/relationships/hyperlink" Target="https://www.aavso.org/ejaavso" TargetMode="External"/><Relationship Id="rId70" Type="http://schemas.openxmlformats.org/officeDocument/2006/relationships/hyperlink" Target="http://cdsbib.u-strasbg.fr/cgi-bin/cdsbib?1990RMxAA..21..381G" TargetMode="External"/><Relationship Id="rId75" Type="http://schemas.openxmlformats.org/officeDocument/2006/relationships/hyperlink" Target="http://cdsbib.u-strasbg.fr/cgi-bin/cdsbib?1990RMxAA..21..381G" TargetMode="External"/><Relationship Id="rId83" Type="http://schemas.openxmlformats.org/officeDocument/2006/relationships/hyperlink" Target="http://cdsbib.u-strasbg.fr/cgi-bin/cdsbib?1990RMxAA..21..381G" TargetMode="External"/><Relationship Id="rId88" Type="http://schemas.openxmlformats.org/officeDocument/2006/relationships/hyperlink" Target="http://vsolj.cetus-net.org/bulletin.html" TargetMode="External"/><Relationship Id="rId91" Type="http://schemas.openxmlformats.org/officeDocument/2006/relationships/hyperlink" Target="http://cdsbib.u-strasbg.fr/cgi-bin/cdsbib?1990RMxAA..21..381G" TargetMode="External"/><Relationship Id="rId96" Type="http://schemas.openxmlformats.org/officeDocument/2006/relationships/drawing" Target="../drawings/drawing1.xml"/><Relationship Id="rId1" Type="http://schemas.openxmlformats.org/officeDocument/2006/relationships/hyperlink" Target="http://cdsbib.u-strasbg.fr/cgi-bin/cdsbib?1956RA......3..313O" TargetMode="External"/><Relationship Id="rId6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vsolj.cetus-net.org/bulletin.html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49" Type="http://schemas.openxmlformats.org/officeDocument/2006/relationships/hyperlink" Target="http://cdsbib.u-strasbg.fr/cgi-bin/cdsbib?1990RMxAA..21..381G" TargetMode="External"/><Relationship Id="rId57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4" Type="http://schemas.openxmlformats.org/officeDocument/2006/relationships/hyperlink" Target="http://cdsbib.u-strasbg.fr/cgi-bin/cdsbib?1990RMxAA..21..381G" TargetMode="External"/><Relationship Id="rId52" Type="http://schemas.openxmlformats.org/officeDocument/2006/relationships/hyperlink" Target="http://cdsbib.u-strasbg.fr/cgi-bin/cdsbib?1990RMxAA..21..381G" TargetMode="External"/><Relationship Id="rId60" Type="http://schemas.openxmlformats.org/officeDocument/2006/relationships/hyperlink" Target="http://cdsbib.u-strasbg.fr/cgi-bin/cdsbib?1990RMxAA..21..381G" TargetMode="External"/><Relationship Id="rId65" Type="http://schemas.openxmlformats.org/officeDocument/2006/relationships/hyperlink" Target="http://cdsbib.u-strasbg.fr/cgi-bin/cdsbib?1990RMxAA..21..381G" TargetMode="External"/><Relationship Id="rId73" Type="http://schemas.openxmlformats.org/officeDocument/2006/relationships/hyperlink" Target="http://cdsbib.u-strasbg.fr/cgi-bin/cdsbib?1990RMxAA..21..381G" TargetMode="External"/><Relationship Id="rId78" Type="http://schemas.openxmlformats.org/officeDocument/2006/relationships/hyperlink" Target="http://vsolj.cetus-net.org/bulletin.html" TargetMode="External"/><Relationship Id="rId81" Type="http://schemas.openxmlformats.org/officeDocument/2006/relationships/hyperlink" Target="http://cdsbib.u-strasbg.fr/cgi-bin/cdsbib?1990RMxAA..21..381G" TargetMode="External"/><Relationship Id="rId86" Type="http://schemas.openxmlformats.org/officeDocument/2006/relationships/hyperlink" Target="http://cdsbib.u-strasbg.fr/cgi-bin/cdsbib?1990RMxAA..21..381G" TargetMode="External"/><Relationship Id="rId94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s://www.aavso.org/ejaavs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C7" sqref="C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  <col min="20" max="20" width="13.5703125" customWidth="1"/>
  </cols>
  <sheetData>
    <row r="1" spans="1:20" ht="20.25" x14ac:dyDescent="0.3">
      <c r="A1" s="27" t="s">
        <v>43</v>
      </c>
      <c r="F1" s="31" t="s">
        <v>43</v>
      </c>
      <c r="G1" s="32">
        <v>2013</v>
      </c>
      <c r="H1" s="33"/>
      <c r="I1" s="34" t="s">
        <v>44</v>
      </c>
      <c r="J1" s="35" t="s">
        <v>43</v>
      </c>
      <c r="K1" s="36">
        <v>4.5656400000000001</v>
      </c>
      <c r="L1" s="37">
        <v>-33.08</v>
      </c>
      <c r="M1" s="38">
        <v>51869.03</v>
      </c>
      <c r="N1" s="38">
        <v>0.48253000000000001</v>
      </c>
      <c r="O1" s="39" t="s">
        <v>42</v>
      </c>
      <c r="T1" s="40" t="s">
        <v>48</v>
      </c>
    </row>
    <row r="2" spans="1:20" x14ac:dyDescent="0.2">
      <c r="A2" t="s">
        <v>23</v>
      </c>
      <c r="B2" t="s">
        <v>42</v>
      </c>
      <c r="C2" s="25"/>
      <c r="D2" s="2"/>
      <c r="T2" s="40" t="s">
        <v>46</v>
      </c>
    </row>
    <row r="3" spans="1:20" x14ac:dyDescent="0.2">
      <c r="T3" s="41"/>
    </row>
    <row r="4" spans="1:20" x14ac:dyDescent="0.2">
      <c r="A4" s="28" t="s">
        <v>0</v>
      </c>
      <c r="C4" s="2" t="s">
        <v>36</v>
      </c>
      <c r="D4" s="2" t="s">
        <v>36</v>
      </c>
      <c r="T4" s="41"/>
    </row>
    <row r="5" spans="1:20" x14ac:dyDescent="0.2">
      <c r="A5" s="29" t="s">
        <v>27</v>
      </c>
      <c r="B5" s="7"/>
      <c r="C5" s="26">
        <v>-9.5</v>
      </c>
      <c r="D5" s="7" t="s">
        <v>28</v>
      </c>
      <c r="E5" s="7"/>
    </row>
    <row r="6" spans="1:20" x14ac:dyDescent="0.2">
      <c r="A6" s="28" t="s">
        <v>1</v>
      </c>
    </row>
    <row r="7" spans="1:20" x14ac:dyDescent="0.2">
      <c r="A7" t="s">
        <v>2</v>
      </c>
      <c r="C7" s="6">
        <v>51869.03</v>
      </c>
      <c r="D7" s="30"/>
    </row>
    <row r="8" spans="1:20" x14ac:dyDescent="0.2">
      <c r="A8" t="s">
        <v>3</v>
      </c>
      <c r="C8" s="6">
        <v>0.48253000000000001</v>
      </c>
      <c r="D8" s="30"/>
    </row>
    <row r="9" spans="1:20" x14ac:dyDescent="0.2">
      <c r="A9" s="20" t="s">
        <v>31</v>
      </c>
      <c r="B9" s="21">
        <v>21</v>
      </c>
      <c r="C9" s="18"/>
      <c r="D9" s="19"/>
    </row>
    <row r="10" spans="1:20" ht="13.5" thickBot="1" x14ac:dyDescent="0.25">
      <c r="A10" s="7"/>
      <c r="B10" s="7"/>
      <c r="C10" s="3" t="s">
        <v>19</v>
      </c>
      <c r="D10" s="3" t="s">
        <v>20</v>
      </c>
      <c r="E10" s="7"/>
    </row>
    <row r="11" spans="1:20" x14ac:dyDescent="0.2">
      <c r="A11" s="7" t="s">
        <v>15</v>
      </c>
      <c r="B11" s="7"/>
      <c r="C11" s="17">
        <f ca="1">INTERCEPT(INDIRECT($G$11):G992,INDIRECT($F$11):F992)</f>
        <v>-4.433094473926813E-6</v>
      </c>
      <c r="D11" s="2"/>
      <c r="E11" s="7"/>
      <c r="F11" t="str">
        <f>"F"&amp;B9</f>
        <v>F21</v>
      </c>
      <c r="G11" t="str">
        <f>"G"&amp;B9</f>
        <v>G21</v>
      </c>
    </row>
    <row r="12" spans="1:20" x14ac:dyDescent="0.2">
      <c r="A12" s="7" t="s">
        <v>16</v>
      </c>
      <c r="B12" s="7"/>
      <c r="C12" s="17">
        <f ca="1">SLOPE(INDIRECT($G$11):G992,INDIRECT($F$11):F992)</f>
        <v>-6.957141274537347E-6</v>
      </c>
      <c r="D12" s="2"/>
      <c r="E12" s="7"/>
    </row>
    <row r="13" spans="1:20" x14ac:dyDescent="0.2">
      <c r="A13" s="7" t="s">
        <v>18</v>
      </c>
      <c r="B13" s="7"/>
      <c r="C13" s="2" t="s">
        <v>13</v>
      </c>
    </row>
    <row r="14" spans="1:20" x14ac:dyDescent="0.2">
      <c r="A14" s="7"/>
      <c r="B14" s="7"/>
      <c r="C14" s="7"/>
      <c r="E14" s="10" t="s">
        <v>33</v>
      </c>
      <c r="F14" s="23">
        <v>1</v>
      </c>
    </row>
    <row r="15" spans="1:20" x14ac:dyDescent="0.2">
      <c r="A15" s="8" t="s">
        <v>17</v>
      </c>
      <c r="B15" s="7"/>
      <c r="C15" s="9">
        <f ca="1">(C7+C11)+(C8+C12)*INT(MAX(F21:F3533))</f>
        <v>59200.002585719521</v>
      </c>
      <c r="E15" s="10" t="s">
        <v>29</v>
      </c>
      <c r="F15" s="24">
        <f ca="1">NOW()+15018.5+$C$5/24</f>
        <v>60154.533669444441</v>
      </c>
    </row>
    <row r="16" spans="1:20" x14ac:dyDescent="0.2">
      <c r="A16" s="12" t="s">
        <v>4</v>
      </c>
      <c r="B16" s="7"/>
      <c r="C16" s="13">
        <f ca="1">+C8+C12</f>
        <v>0.48252304285872549</v>
      </c>
      <c r="E16" s="10" t="s">
        <v>34</v>
      </c>
      <c r="F16" s="11">
        <f ca="1">ROUND(2*(F15-$C$7)/$C$8,0)/2+F14</f>
        <v>17172</v>
      </c>
    </row>
    <row r="17" spans="1:21" ht="13.5" thickBot="1" x14ac:dyDescent="0.25">
      <c r="A17" s="10" t="s">
        <v>26</v>
      </c>
      <c r="B17" s="7"/>
      <c r="C17" s="7">
        <f>COUNT(C21:C2191)</f>
        <v>7</v>
      </c>
      <c r="E17" s="10" t="s">
        <v>35</v>
      </c>
      <c r="F17" s="19">
        <f ca="1">ROUND(2*(F15-$C$15)/$C$16,0)/2+F14</f>
        <v>1979</v>
      </c>
    </row>
    <row r="18" spans="1:21" ht="14.25" thickTop="1" thickBot="1" x14ac:dyDescent="0.25">
      <c r="A18" s="12" t="s">
        <v>5</v>
      </c>
      <c r="B18" s="7"/>
      <c r="C18" s="15">
        <f ca="1">+C15</f>
        <v>59200.002585719521</v>
      </c>
      <c r="D18" s="16">
        <f ca="1">+C16</f>
        <v>0.48252304285872549</v>
      </c>
      <c r="E18" s="10" t="s">
        <v>30</v>
      </c>
      <c r="F18" s="14">
        <f ca="1">+$C$15+$C$16*F17-15018.5-$C$5/24</f>
        <v>45136.811520870273</v>
      </c>
    </row>
    <row r="19" spans="1:21" ht="13.5" thickTop="1" x14ac:dyDescent="0.2">
      <c r="F19" t="s">
        <v>41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37</v>
      </c>
      <c r="I20" s="5" t="s">
        <v>38</v>
      </c>
      <c r="J20" s="5" t="s">
        <v>39</v>
      </c>
      <c r="K20" s="5" t="s">
        <v>40</v>
      </c>
      <c r="L20" s="5" t="s">
        <v>49</v>
      </c>
      <c r="M20" s="5" t="s">
        <v>24</v>
      </c>
      <c r="N20" s="5" t="s">
        <v>25</v>
      </c>
      <c r="O20" s="5" t="s">
        <v>22</v>
      </c>
      <c r="P20" s="4" t="s">
        <v>21</v>
      </c>
      <c r="Q20" s="3" t="s">
        <v>14</v>
      </c>
      <c r="U20" s="22" t="s">
        <v>32</v>
      </c>
    </row>
    <row r="21" spans="1:21" x14ac:dyDescent="0.2">
      <c r="A21">
        <f>D7</f>
        <v>0</v>
      </c>
      <c r="C21" s="6">
        <f>C$7</f>
        <v>51869.03</v>
      </c>
      <c r="D21" s="6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-4.433094473926813E-6</v>
      </c>
      <c r="Q21" s="1">
        <f>+C21-15018.5</f>
        <v>36850.53</v>
      </c>
    </row>
    <row r="22" spans="1:21" ht="15" x14ac:dyDescent="0.25">
      <c r="A22" s="42" t="s">
        <v>46</v>
      </c>
      <c r="B22" s="43" t="s">
        <v>47</v>
      </c>
      <c r="C22" s="42">
        <v>59174.669385869987</v>
      </c>
      <c r="D22" s="42">
        <v>1.389E-3</v>
      </c>
      <c r="E22">
        <f t="shared" ref="E22:E27" si="0">+(C22-C$7)/C$8</f>
        <v>15140.280160549579</v>
      </c>
      <c r="F22">
        <f t="shared" ref="F22:F27" si="1">ROUND(2*E22,0)/2</f>
        <v>15140.5</v>
      </c>
      <c r="G22">
        <f t="shared" ref="G22:G27" si="2">+C22-(C$7+F22*C$8)</f>
        <v>-0.10607913001149427</v>
      </c>
      <c r="L22">
        <f>+G22</f>
        <v>-0.10607913001149427</v>
      </c>
      <c r="O22">
        <f t="shared" ref="O22:O27" ca="1" si="3">+C$11+C$12*$F22</f>
        <v>-0.10533903056160662</v>
      </c>
      <c r="Q22" s="1">
        <f t="shared" ref="Q22:Q27" si="4">+C22-15018.5</f>
        <v>44156.169385869987</v>
      </c>
    </row>
    <row r="23" spans="1:21" ht="15" x14ac:dyDescent="0.25">
      <c r="A23" s="42" t="s">
        <v>46</v>
      </c>
      <c r="B23" s="43" t="s">
        <v>45</v>
      </c>
      <c r="C23" s="42">
        <v>59174.910881198011</v>
      </c>
      <c r="D23" s="42">
        <v>3.3730000000000001E-3</v>
      </c>
      <c r="E23">
        <f t="shared" si="0"/>
        <v>15140.780637883681</v>
      </c>
      <c r="F23">
        <f t="shared" si="1"/>
        <v>15141</v>
      </c>
      <c r="G23">
        <f t="shared" si="2"/>
        <v>-0.10584880199166946</v>
      </c>
      <c r="L23">
        <f>+G23</f>
        <v>-0.10584880199166946</v>
      </c>
      <c r="O23">
        <f t="shared" ca="1" si="3"/>
        <v>-0.1053425091322439</v>
      </c>
      <c r="Q23" s="1">
        <f t="shared" si="4"/>
        <v>44156.410881198011</v>
      </c>
    </row>
    <row r="24" spans="1:21" ht="15" x14ac:dyDescent="0.25">
      <c r="A24" s="42" t="s">
        <v>46</v>
      </c>
      <c r="B24" s="43" t="s">
        <v>47</v>
      </c>
      <c r="C24" s="42">
        <v>59185.285522608086</v>
      </c>
      <c r="D24" s="42">
        <v>2.529E-3</v>
      </c>
      <c r="E24">
        <f t="shared" si="0"/>
        <v>15162.281148546386</v>
      </c>
      <c r="F24">
        <f t="shared" si="1"/>
        <v>15162.5</v>
      </c>
      <c r="G24">
        <f t="shared" si="2"/>
        <v>-0.10560239191545406</v>
      </c>
      <c r="L24">
        <f>+G24</f>
        <v>-0.10560239191545406</v>
      </c>
      <c r="O24">
        <f t="shared" ca="1" si="3"/>
        <v>-0.10549208766964645</v>
      </c>
      <c r="Q24" s="1">
        <f t="shared" si="4"/>
        <v>44166.785522608086</v>
      </c>
    </row>
    <row r="25" spans="1:21" ht="15" x14ac:dyDescent="0.25">
      <c r="A25" s="42" t="s">
        <v>46</v>
      </c>
      <c r="B25" s="43" t="s">
        <v>45</v>
      </c>
      <c r="C25" s="42">
        <v>59185.526926165447</v>
      </c>
      <c r="D25" s="42">
        <v>1.1869999999999999E-3</v>
      </c>
      <c r="E25">
        <f t="shared" si="0"/>
        <v>15162.781435694045</v>
      </c>
      <c r="F25">
        <f t="shared" si="1"/>
        <v>15163</v>
      </c>
      <c r="G25">
        <f t="shared" si="2"/>
        <v>-0.10546383455221076</v>
      </c>
      <c r="L25">
        <f>+G25</f>
        <v>-0.10546383455221076</v>
      </c>
      <c r="O25">
        <f t="shared" ca="1" si="3"/>
        <v>-0.10549556624028372</v>
      </c>
      <c r="Q25" s="1">
        <f t="shared" si="4"/>
        <v>44167.026926165447</v>
      </c>
    </row>
    <row r="26" spans="1:21" ht="15" x14ac:dyDescent="0.25">
      <c r="A26" s="42" t="s">
        <v>46</v>
      </c>
      <c r="B26" s="43" t="s">
        <v>47</v>
      </c>
      <c r="C26" s="42">
        <v>59199.761809746735</v>
      </c>
      <c r="D26" s="42">
        <v>6.1040000000000001E-3</v>
      </c>
      <c r="E26">
        <f t="shared" si="0"/>
        <v>15192.281950856393</v>
      </c>
      <c r="F26">
        <f t="shared" si="1"/>
        <v>15192.5</v>
      </c>
      <c r="G26">
        <f t="shared" si="2"/>
        <v>-0.10521525326475967</v>
      </c>
      <c r="L26">
        <f>+G26</f>
        <v>-0.10521525326475967</v>
      </c>
      <c r="O26">
        <f t="shared" ca="1" si="3"/>
        <v>-0.10570080190788257</v>
      </c>
      <c r="Q26" s="1">
        <f t="shared" si="4"/>
        <v>44181.261809746735</v>
      </c>
    </row>
    <row r="27" spans="1:21" ht="15" x14ac:dyDescent="0.25">
      <c r="A27" s="42" t="s">
        <v>46</v>
      </c>
      <c r="B27" s="43" t="s">
        <v>45</v>
      </c>
      <c r="C27" s="42">
        <v>59200.003420702647</v>
      </c>
      <c r="D27" s="42">
        <v>4.2079999999999999E-3</v>
      </c>
      <c r="E27">
        <f t="shared" si="0"/>
        <v>15192.782667818889</v>
      </c>
      <c r="F27">
        <f t="shared" si="1"/>
        <v>15193</v>
      </c>
      <c r="G27">
        <f t="shared" si="2"/>
        <v>-0.1048692973490688</v>
      </c>
      <c r="L27">
        <f>+G27</f>
        <v>-0.1048692973490688</v>
      </c>
      <c r="O27">
        <f t="shared" ca="1" si="3"/>
        <v>-0.10570428047851983</v>
      </c>
      <c r="Q27" s="1">
        <f t="shared" si="4"/>
        <v>44181.503420702647</v>
      </c>
    </row>
    <row r="28" spans="1:21" x14ac:dyDescent="0.2">
      <c r="C28" s="6"/>
      <c r="D28" s="6"/>
      <c r="Q28" s="1"/>
    </row>
    <row r="29" spans="1:21" x14ac:dyDescent="0.2">
      <c r="C29" s="6"/>
      <c r="D29" s="6"/>
      <c r="Q29" s="1"/>
    </row>
    <row r="30" spans="1:21" x14ac:dyDescent="0.2">
      <c r="C30" s="6"/>
      <c r="D30" s="6"/>
      <c r="Q30" s="1"/>
    </row>
    <row r="31" spans="1:21" x14ac:dyDescent="0.2">
      <c r="C31" s="6"/>
      <c r="D31" s="6"/>
      <c r="Q31" s="1"/>
    </row>
    <row r="32" spans="1:21" x14ac:dyDescent="0.2">
      <c r="C32" s="6"/>
      <c r="D32" s="6"/>
      <c r="Q32" s="1"/>
    </row>
    <row r="33" spans="3:17" x14ac:dyDescent="0.2">
      <c r="C33" s="6"/>
      <c r="D33" s="6"/>
      <c r="Q33" s="1"/>
    </row>
    <row r="34" spans="3:17" x14ac:dyDescent="0.2">
      <c r="C34" s="6"/>
      <c r="D34" s="6"/>
    </row>
    <row r="35" spans="3:17" x14ac:dyDescent="0.2">
      <c r="C35" s="6"/>
      <c r="D35" s="6"/>
    </row>
    <row r="36" spans="3:17" x14ac:dyDescent="0.2">
      <c r="C36" s="6"/>
      <c r="D36" s="6"/>
    </row>
    <row r="37" spans="3:17" x14ac:dyDescent="0.2">
      <c r="C37" s="6"/>
      <c r="D37" s="6"/>
    </row>
    <row r="38" spans="3:17" x14ac:dyDescent="0.2">
      <c r="C38" s="6"/>
      <c r="D38" s="6"/>
    </row>
    <row r="39" spans="3:17" x14ac:dyDescent="0.2">
      <c r="C39" s="6"/>
      <c r="D39" s="6"/>
    </row>
    <row r="40" spans="3:17" x14ac:dyDescent="0.2">
      <c r="C40" s="6"/>
      <c r="D40" s="6"/>
    </row>
    <row r="41" spans="3:17" x14ac:dyDescent="0.2">
      <c r="C41" s="6"/>
      <c r="D41" s="6"/>
    </row>
    <row r="42" spans="3:17" x14ac:dyDescent="0.2">
      <c r="C42" s="6"/>
      <c r="D42" s="6"/>
    </row>
    <row r="43" spans="3:17" x14ac:dyDescent="0.2">
      <c r="C43" s="6"/>
      <c r="D43" s="6"/>
    </row>
    <row r="44" spans="3:17" x14ac:dyDescent="0.2">
      <c r="C44" s="6"/>
      <c r="D44" s="6"/>
    </row>
    <row r="45" spans="3:17" x14ac:dyDescent="0.2">
      <c r="C45" s="6"/>
      <c r="D45" s="6"/>
    </row>
    <row r="46" spans="3:17" x14ac:dyDescent="0.2">
      <c r="C46" s="6"/>
      <c r="D46" s="6"/>
    </row>
    <row r="47" spans="3:17" x14ac:dyDescent="0.2">
      <c r="C47" s="6"/>
      <c r="D47" s="6"/>
    </row>
    <row r="48" spans="3:17" x14ac:dyDescent="0.2">
      <c r="C48" s="6"/>
      <c r="D48" s="6"/>
    </row>
    <row r="49" spans="3:4" x14ac:dyDescent="0.2">
      <c r="C49" s="6"/>
      <c r="D49" s="6"/>
    </row>
    <row r="50" spans="3:4" x14ac:dyDescent="0.2">
      <c r="C50" s="6"/>
      <c r="D50" s="6"/>
    </row>
    <row r="51" spans="3:4" x14ac:dyDescent="0.2">
      <c r="C51" s="6"/>
      <c r="D51" s="6"/>
    </row>
    <row r="52" spans="3:4" x14ac:dyDescent="0.2">
      <c r="C52" s="6"/>
      <c r="D52" s="6"/>
    </row>
    <row r="53" spans="3:4" x14ac:dyDescent="0.2">
      <c r="C53" s="6"/>
      <c r="D53" s="6"/>
    </row>
    <row r="54" spans="3:4" x14ac:dyDescent="0.2">
      <c r="C54" s="6"/>
      <c r="D54" s="6"/>
    </row>
    <row r="55" spans="3:4" x14ac:dyDescent="0.2">
      <c r="C55" s="6"/>
      <c r="D55" s="6"/>
    </row>
    <row r="56" spans="3:4" x14ac:dyDescent="0.2">
      <c r="C56" s="6"/>
      <c r="D56" s="6"/>
    </row>
    <row r="57" spans="3:4" x14ac:dyDescent="0.2">
      <c r="C57" s="6"/>
      <c r="D57" s="6"/>
    </row>
    <row r="58" spans="3:4" x14ac:dyDescent="0.2">
      <c r="C58" s="6"/>
      <c r="D58" s="6"/>
    </row>
    <row r="59" spans="3:4" x14ac:dyDescent="0.2">
      <c r="C59" s="6"/>
      <c r="D59" s="6"/>
    </row>
    <row r="60" spans="3:4" x14ac:dyDescent="0.2">
      <c r="C60" s="6"/>
      <c r="D60" s="6"/>
    </row>
    <row r="61" spans="3:4" x14ac:dyDescent="0.2">
      <c r="C61" s="6"/>
      <c r="D61" s="6"/>
    </row>
    <row r="62" spans="3:4" x14ac:dyDescent="0.2">
      <c r="C62" s="6"/>
      <c r="D62" s="6"/>
    </row>
    <row r="63" spans="3:4" x14ac:dyDescent="0.2">
      <c r="C63" s="6"/>
      <c r="D63" s="6"/>
    </row>
    <row r="64" spans="3:4" x14ac:dyDescent="0.2">
      <c r="C64" s="6"/>
      <c r="D64" s="6"/>
    </row>
    <row r="65" spans="3:4" x14ac:dyDescent="0.2">
      <c r="C65" s="6"/>
      <c r="D65" s="6"/>
    </row>
    <row r="66" spans="3:4" x14ac:dyDescent="0.2">
      <c r="C66" s="6"/>
      <c r="D66" s="6"/>
    </row>
    <row r="67" spans="3:4" x14ac:dyDescent="0.2">
      <c r="C67" s="6"/>
      <c r="D67" s="6"/>
    </row>
    <row r="68" spans="3:4" x14ac:dyDescent="0.2">
      <c r="C68" s="6"/>
      <c r="D68" s="6"/>
    </row>
    <row r="69" spans="3:4" x14ac:dyDescent="0.2">
      <c r="C69" s="6"/>
      <c r="D69" s="6"/>
    </row>
    <row r="70" spans="3:4" x14ac:dyDescent="0.2">
      <c r="C70" s="6"/>
      <c r="D70" s="6"/>
    </row>
    <row r="71" spans="3:4" x14ac:dyDescent="0.2">
      <c r="C71" s="6"/>
      <c r="D71" s="6"/>
    </row>
    <row r="72" spans="3:4" x14ac:dyDescent="0.2">
      <c r="C72" s="6"/>
      <c r="D72" s="6"/>
    </row>
    <row r="73" spans="3:4" x14ac:dyDescent="0.2">
      <c r="C73" s="6"/>
      <c r="D73" s="6"/>
    </row>
    <row r="74" spans="3:4" x14ac:dyDescent="0.2">
      <c r="C74" s="6"/>
      <c r="D74" s="6"/>
    </row>
    <row r="75" spans="3:4" x14ac:dyDescent="0.2">
      <c r="C75" s="6"/>
      <c r="D75" s="6"/>
    </row>
    <row r="76" spans="3:4" x14ac:dyDescent="0.2">
      <c r="C76" s="6"/>
      <c r="D76" s="6"/>
    </row>
    <row r="77" spans="3:4" x14ac:dyDescent="0.2">
      <c r="C77" s="6"/>
      <c r="D77" s="6"/>
    </row>
    <row r="78" spans="3:4" x14ac:dyDescent="0.2">
      <c r="C78" s="6"/>
      <c r="D78" s="6"/>
    </row>
    <row r="79" spans="3:4" x14ac:dyDescent="0.2">
      <c r="C79" s="6"/>
      <c r="D79" s="6"/>
    </row>
    <row r="80" spans="3:4" x14ac:dyDescent="0.2">
      <c r="C80" s="6"/>
      <c r="D80" s="6"/>
    </row>
    <row r="81" spans="3:4" x14ac:dyDescent="0.2">
      <c r="C81" s="6"/>
      <c r="D81" s="6"/>
    </row>
    <row r="82" spans="3:4" x14ac:dyDescent="0.2">
      <c r="C82" s="6"/>
      <c r="D82" s="6"/>
    </row>
    <row r="83" spans="3:4" x14ac:dyDescent="0.2">
      <c r="C83" s="6"/>
      <c r="D83" s="6"/>
    </row>
    <row r="84" spans="3:4" x14ac:dyDescent="0.2">
      <c r="C84" s="6"/>
      <c r="D84" s="6"/>
    </row>
    <row r="85" spans="3:4" x14ac:dyDescent="0.2">
      <c r="C85" s="6"/>
      <c r="D85" s="6"/>
    </row>
    <row r="86" spans="3:4" x14ac:dyDescent="0.2">
      <c r="C86" s="6"/>
      <c r="D86" s="6"/>
    </row>
    <row r="87" spans="3:4" x14ac:dyDescent="0.2">
      <c r="C87" s="6"/>
      <c r="D87" s="6"/>
    </row>
    <row r="88" spans="3:4" x14ac:dyDescent="0.2">
      <c r="C88" s="6"/>
      <c r="D88" s="6"/>
    </row>
    <row r="89" spans="3:4" x14ac:dyDescent="0.2">
      <c r="C89" s="6"/>
      <c r="D89" s="6"/>
    </row>
    <row r="90" spans="3:4" x14ac:dyDescent="0.2">
      <c r="C90" s="6"/>
      <c r="D90" s="6"/>
    </row>
    <row r="91" spans="3:4" x14ac:dyDescent="0.2">
      <c r="C91" s="6"/>
      <c r="D91" s="6"/>
    </row>
    <row r="92" spans="3:4" x14ac:dyDescent="0.2">
      <c r="C92" s="6"/>
      <c r="D92" s="6"/>
    </row>
    <row r="93" spans="3:4" x14ac:dyDescent="0.2">
      <c r="C93" s="6"/>
      <c r="D93" s="6"/>
    </row>
    <row r="94" spans="3:4" x14ac:dyDescent="0.2">
      <c r="C94" s="6"/>
      <c r="D94" s="6"/>
    </row>
    <row r="95" spans="3:4" x14ac:dyDescent="0.2">
      <c r="C95" s="6"/>
      <c r="D95" s="6"/>
    </row>
    <row r="96" spans="3:4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phoneticPr fontId="8" type="noConversion"/>
  <hyperlinks>
    <hyperlink ref="BA937" r:id="rId1" display="1956RA......3..313O" xr:uid="{B4DF4523-20F0-4410-935C-0DF1B83D358C}"/>
    <hyperlink ref="R5048" r:id="rId2" display="pr_4" xr:uid="{51031724-F78E-4FF1-A104-3199360825CB}"/>
    <hyperlink ref="R5055" r:id="rId3" display="pr_4" xr:uid="{57B69AC4-9CD5-46CF-9BEF-22ADFF715F5D}"/>
    <hyperlink ref="BA7460" r:id="rId4" display="1990RMxAA..21..381G0" xr:uid="{2BDCBD13-190C-4515-A56D-D15D0D9CE624}"/>
    <hyperlink ref="R61769" r:id="rId5" display="http://vsolj.cetus-net.org/bulletin.html" xr:uid="{28C8CC7C-4FE3-41B7-A30C-E8CD5C07B4E0}"/>
    <hyperlink ref="R61762" r:id="rId6" display="https://www.aavso.org/ejaavso" xr:uid="{A4FAF1B1-F8C9-49A2-AC24-A53BEEEC67D2}"/>
    <hyperlink ref="S61769" r:id="rId7" display="http://vsolj.cetus-net.org/bulletin.html" xr:uid="{8544922C-0F7F-425F-941B-7DC5BE432002}"/>
    <hyperlink ref="BA55420" r:id="rId8" display="http://cdsbib.u-strasbg.fr/cgi-bin/cdsbib?1990RMxAA..21..381G" xr:uid="{98ADC863-E4AC-4755-BE55-2007C53D9A7F}"/>
    <hyperlink ref="R61766" r:id="rId9" display="https://www.aavso.org/ejaavso" xr:uid="{680854BA-99BE-41C3-BF93-CAE9579B1E71}"/>
    <hyperlink ref="AZ2440" r:id="rId10" display="http://cdsbib.u-strasbg.fr/cgi-bin/cdsbib?1990RMxAA..21..381G" xr:uid="{CF9094FC-95C7-4390-AB86-884C164CF976}"/>
    <hyperlink ref="AZ2443" r:id="rId11" display="http://cdsbib.u-strasbg.fr/cgi-bin/cdsbib?1990RMxAA..21..381G" xr:uid="{46548087-39F3-4092-AFE3-887889447987}"/>
    <hyperlink ref="AZ2441" r:id="rId12" display="http://cdsbib.u-strasbg.fr/cgi-bin/cdsbib?1990RMxAA..21..381G" xr:uid="{50784093-295D-4B26-A636-05FF7CAE46C9}"/>
    <hyperlink ref="AZ2424" r:id="rId13" display="http://cdsbib.u-strasbg.fr/cgi-bin/cdsbib?1990RMxAA..21..381G" xr:uid="{DF83EE2A-BBF0-4CE9-9CBF-37A5BFC0E83E}"/>
    <hyperlink ref="BA2658" r:id="rId14" display="http://cdsbib.u-strasbg.fr/cgi-bin/cdsbib?1990RMxAA..21..381G" xr:uid="{6B226372-D7BD-4563-B2E7-477F824441A5}"/>
    <hyperlink ref="BA2662" r:id="rId15" display="http://cdsbib.u-strasbg.fr/cgi-bin/cdsbib?1990RMxAA..21..381G" xr:uid="{57010CFD-9AC1-408B-83EC-17FC52FAA460}"/>
    <hyperlink ref="BA62682" r:id="rId16" display="http://cdsbib.u-strasbg.fr/cgi-bin/cdsbib?1990RMxAA..21..381G" xr:uid="{404D0EE6-6844-43F3-A45F-084CB8C8FABE}"/>
    <hyperlink ref="BA63343" r:id="rId17" display="http://cdsbib.u-strasbg.fr/cgi-bin/cdsbib?1990RMxAA..21..381G" xr:uid="{531A41AE-CAD8-4282-8D9F-7319F723C578}"/>
    <hyperlink ref="BA63342" r:id="rId18" display="http://cdsbib.u-strasbg.fr/cgi-bin/cdsbib?1990RMxAA..21..381G" xr:uid="{7E0FB208-FA6F-4713-BC9D-614FCF04C4A8}"/>
    <hyperlink ref="AZ633" r:id="rId19" display="http://cdsbib.u-strasbg.fr/cgi-bin/cdsbib?1990RMxAA..21..381G" xr:uid="{156645E0-67B1-4946-9692-80F943D45E05}"/>
    <hyperlink ref="AZ654" r:id="rId20" display="http://cdsbib.u-strasbg.fr/cgi-bin/cdsbib?1990RMxAA..21..381G" xr:uid="{CF8F5C70-91F9-4441-AFFF-57987438BEA6}"/>
    <hyperlink ref="AZ655" r:id="rId21" display="http://cdsbib.u-strasbg.fr/cgi-bin/cdsbib?1990RMxAA..21..381G" xr:uid="{F568F2EF-D223-4DB2-919B-2EA834427E61}"/>
    <hyperlink ref="AZ651" r:id="rId22" display="http://cdsbib.u-strasbg.fr/cgi-bin/cdsbib?1990RMxAA..21..381G" xr:uid="{08CD94D9-E83F-45AC-A501-FC8DB7EFC152}"/>
    <hyperlink ref="P62202" r:id="rId23" display="http://vsolj.cetus-net.org/bulletin.html" xr:uid="{88FFDBA0-2A80-4205-A0D8-EBDD1555CBF0}"/>
    <hyperlink ref="P62195" r:id="rId24" display="https://www.aavso.org/ejaavso" xr:uid="{C1F8B9B1-C59B-4BCB-AF2A-1D2D93585D57}"/>
    <hyperlink ref="Q62202" r:id="rId25" display="http://vsolj.cetus-net.org/bulletin.html" xr:uid="{32258AE0-22D8-4D15-9232-024391FD7A09}"/>
    <hyperlink ref="AY55853" r:id="rId26" display="http://cdsbib.u-strasbg.fr/cgi-bin/cdsbib?1990RMxAA..21..381G" xr:uid="{F526319F-731B-4192-A7B9-4A1A33444BB5}"/>
    <hyperlink ref="P62199" r:id="rId27" display="https://www.aavso.org/ejaavso" xr:uid="{3EEB57A2-DB17-40F9-85B8-1D0CBD84AB6A}"/>
    <hyperlink ref="AX2922" r:id="rId28" display="http://cdsbib.u-strasbg.fr/cgi-bin/cdsbib?1990RMxAA..21..381G" xr:uid="{33B4B350-57DC-4826-B71E-B9E2C88CB42D}"/>
    <hyperlink ref="AX2927" r:id="rId29" display="http://cdsbib.u-strasbg.fr/cgi-bin/cdsbib?1990RMxAA..21..381G" xr:uid="{3F44B767-4FC2-4BA4-90AD-3744F3148DA0}"/>
    <hyperlink ref="AX2924" r:id="rId30" display="http://cdsbib.u-strasbg.fr/cgi-bin/cdsbib?1990RMxAA..21..381G" xr:uid="{D59BB2F1-168D-41CB-97FA-FC31ADF57DB5}"/>
    <hyperlink ref="AX2905" r:id="rId31" display="http://cdsbib.u-strasbg.fr/cgi-bin/cdsbib?1990RMxAA..21..381G" xr:uid="{80395EA5-D8CF-49EB-A6AA-B683EF662ADA}"/>
    <hyperlink ref="AY3183" r:id="rId32" display="http://cdsbib.u-strasbg.fr/cgi-bin/cdsbib?1990RMxAA..21..381G" xr:uid="{7D13B39A-737B-4F49-AFBB-675092ACB4E9}"/>
    <hyperlink ref="AY3173" r:id="rId33" display="http://cdsbib.u-strasbg.fr/cgi-bin/cdsbib?1990RMxAA..21..381G" xr:uid="{190881A5-0173-446E-AFDF-A18852E5E555}"/>
    <hyperlink ref="AY63115" r:id="rId34" display="http://cdsbib.u-strasbg.fr/cgi-bin/cdsbib?1990RMxAA..21..381G" xr:uid="{7E43AEDC-09CB-4383-9CF9-8501262379A8}"/>
    <hyperlink ref="AY63776" r:id="rId35" display="http://cdsbib.u-strasbg.fr/cgi-bin/cdsbib?1990RMxAA..21..381G" xr:uid="{4B86E381-DD72-4C8F-9D8C-5C009FB60F73}"/>
    <hyperlink ref="AY63775" r:id="rId36" display="http://cdsbib.u-strasbg.fr/cgi-bin/cdsbib?1990RMxAA..21..381G" xr:uid="{B76714F2-FA8C-4034-81E0-ED40F7119802}"/>
    <hyperlink ref="AX1072" r:id="rId37" display="http://cdsbib.u-strasbg.fr/cgi-bin/cdsbib?1990RMxAA..21..381G" xr:uid="{06A7B456-5712-4646-85D8-623A694557B8}"/>
    <hyperlink ref="AX1090" r:id="rId38" display="http://cdsbib.u-strasbg.fr/cgi-bin/cdsbib?1990RMxAA..21..381G" xr:uid="{FBD4B74A-A69B-456F-B306-40BB3CC87560}"/>
    <hyperlink ref="AX1091" r:id="rId39" display="http://cdsbib.u-strasbg.fr/cgi-bin/cdsbib?1990RMxAA..21..381G" xr:uid="{868B39BB-F58E-4233-8782-C8BEF6C51D27}"/>
    <hyperlink ref="AX1087" r:id="rId40" display="http://cdsbib.u-strasbg.fr/cgi-bin/cdsbib?1990RMxAA..21..381G" xr:uid="{8FAF10EF-F4F0-4DC4-A36C-C712B1AA5375}"/>
    <hyperlink ref="P62380" r:id="rId41" display="http://vsolj.cetus-net.org/bulletin.html" xr:uid="{F641DE01-A9FF-4A59-98DF-144430F43E12}"/>
    <hyperlink ref="P62373" r:id="rId42" display="https://www.aavso.org/ejaavso" xr:uid="{36E29143-E4DF-46DB-BA29-9DA62CEFCED7}"/>
    <hyperlink ref="Q62380" r:id="rId43" display="http://vsolj.cetus-net.org/bulletin.html" xr:uid="{F61A0709-A863-4094-AF3F-526367513798}"/>
    <hyperlink ref="AY56031" r:id="rId44" display="http://cdsbib.u-strasbg.fr/cgi-bin/cdsbib?1990RMxAA..21..381G" xr:uid="{D9B6AFA3-15F0-4E19-A9D4-DE195E67117A}"/>
    <hyperlink ref="P62377" r:id="rId45" display="https://www.aavso.org/ejaavso" xr:uid="{B8A9E827-6D90-44A3-BF94-8BBAFAEECF37}"/>
    <hyperlink ref="AX3128" r:id="rId46" display="http://cdsbib.u-strasbg.fr/cgi-bin/cdsbib?1990RMxAA..21..381G" xr:uid="{1705C9AD-E3FD-4C05-869B-E30D24E56462}"/>
    <hyperlink ref="AX3132" r:id="rId47" display="http://cdsbib.u-strasbg.fr/cgi-bin/cdsbib?1990RMxAA..21..381G" xr:uid="{59AEF79A-23D6-46A6-8B93-18CE19A2F85A}"/>
    <hyperlink ref="AX3129" r:id="rId48" display="http://cdsbib.u-strasbg.fr/cgi-bin/cdsbib?1990RMxAA..21..381G" xr:uid="{242E626F-9ABD-4BCA-9728-0C8E96E32CF4}"/>
    <hyperlink ref="AX3112" r:id="rId49" display="http://cdsbib.u-strasbg.fr/cgi-bin/cdsbib?1990RMxAA..21..381G" xr:uid="{1E4AB57D-2C49-4453-9C37-DFFE5DA85E9F}"/>
    <hyperlink ref="AY3404" r:id="rId50" display="http://cdsbib.u-strasbg.fr/cgi-bin/cdsbib?1990RMxAA..21..381G" xr:uid="{AC3FCE31-98B4-486E-8141-CBFDF4F77B99}"/>
    <hyperlink ref="AY3408" r:id="rId51" display="http://cdsbib.u-strasbg.fr/cgi-bin/cdsbib?1990RMxAA..21..381G" xr:uid="{609ECD12-886A-459E-90F9-79CDBD78C7B0}"/>
    <hyperlink ref="AY63293" r:id="rId52" display="http://cdsbib.u-strasbg.fr/cgi-bin/cdsbib?1990RMxAA..21..381G" xr:uid="{A9E90A44-B207-487F-8AD1-BE061FEC47A7}"/>
    <hyperlink ref="Q50" r:id="rId53" display="http://vsolj.cetus-net.org/bulletin.html" xr:uid="{66614119-FE08-4CA7-B2E2-302A2041B70A}"/>
    <hyperlink ref="P50" r:id="rId54" display="http://vsolj.cetus-net.org/bulletin.html" xr:uid="{BB6D58B3-6DD5-49CD-9271-1B6A4989CE4A}"/>
    <hyperlink ref="AY63954" r:id="rId55" display="http://cdsbib.u-strasbg.fr/cgi-bin/cdsbib?1990RMxAA..21..381G" xr:uid="{1167B40D-C236-46EA-ACAA-58AD9CE6AF05}"/>
    <hyperlink ref="AY63953" r:id="rId56" display="http://cdsbib.u-strasbg.fr/cgi-bin/cdsbib?1990RMxAA..21..381G" xr:uid="{BDF74E45-F976-450C-AE53-549A9B8FEA91}"/>
    <hyperlink ref="AX1258" r:id="rId57" display="http://cdsbib.u-strasbg.fr/cgi-bin/cdsbib?1990RMxAA..21..381G" xr:uid="{7127C41F-9EE8-4A00-B6D8-AC644941DAC4}"/>
    <hyperlink ref="AX1276" r:id="rId58" display="http://cdsbib.u-strasbg.fr/cgi-bin/cdsbib?1990RMxAA..21..381G" xr:uid="{5CE99DCD-DD8D-4053-A717-4C7BD9D98BB4}"/>
    <hyperlink ref="AX1277" r:id="rId59" display="http://cdsbib.u-strasbg.fr/cgi-bin/cdsbib?1990RMxAA..21..381G" xr:uid="{B10678F7-8A18-4562-ABF8-69229B1F0678}"/>
    <hyperlink ref="AX1273" r:id="rId60" display="http://cdsbib.u-strasbg.fr/cgi-bin/cdsbib?1990RMxAA..21..381G" xr:uid="{0C9EA2C9-73CA-4D21-9334-DD1C86FC637B}"/>
    <hyperlink ref="P62376" r:id="rId61" display="http://vsolj.cetus-net.org/bulletin.html" xr:uid="{984FB33E-5863-46FF-8AB1-D8A28998AD37}"/>
    <hyperlink ref="P62369" r:id="rId62" display="https://www.aavso.org/ejaavso" xr:uid="{5DCC73A3-E593-4FDF-ACE7-CF9F209408F7}"/>
    <hyperlink ref="Q62376" r:id="rId63" display="http://vsolj.cetus-net.org/bulletin.html" xr:uid="{4BCFDDF5-3876-4956-ABC3-206552EA3C18}"/>
    <hyperlink ref="AY56027" r:id="rId64" display="http://cdsbib.u-strasbg.fr/cgi-bin/cdsbib?1990RMxAA..21..381G" xr:uid="{05CECA71-FF6D-4D9D-B8CA-3359579F4750}"/>
    <hyperlink ref="AX3124" r:id="rId65" display="http://cdsbib.u-strasbg.fr/cgi-bin/cdsbib?1990RMxAA..21..381G" xr:uid="{CF2E881B-271E-42F1-AFE6-F3FF84B98E37}"/>
    <hyperlink ref="AX3127" r:id="rId66" display="http://cdsbib.u-strasbg.fr/cgi-bin/cdsbib?1990RMxAA..21..381G" xr:uid="{A5F0EE6D-61AB-4910-827C-91E6FD0B1F79}"/>
    <hyperlink ref="AX3125" r:id="rId67" display="http://cdsbib.u-strasbg.fr/cgi-bin/cdsbib?1990RMxAA..21..381G" xr:uid="{0C7E0813-4342-45B6-B3D6-B944591A31D0}"/>
    <hyperlink ref="AX3107" r:id="rId68" display="http://cdsbib.u-strasbg.fr/cgi-bin/cdsbib?1990RMxAA..21..381G" xr:uid="{1C9A1949-7DBD-4443-B083-54B58990D38E}"/>
    <hyperlink ref="AY3391" r:id="rId69" display="http://cdsbib.u-strasbg.fr/cgi-bin/cdsbib?1990RMxAA..21..381G" xr:uid="{6BE28ADD-7EC6-4BBE-B8F8-B93959F0AAC5}"/>
    <hyperlink ref="AY63289" r:id="rId70" display="http://cdsbib.u-strasbg.fr/cgi-bin/cdsbib?1990RMxAA..21..381G" xr:uid="{4B3B8731-6B49-4C87-B213-64274891AAD7}"/>
    <hyperlink ref="Q45" r:id="rId71" display="http://vsolj.cetus-net.org/bulletin.html" xr:uid="{8248D4BB-0171-4DBE-B4CE-EEF8648F9E42}"/>
    <hyperlink ref="P45" r:id="rId72" display="http://vsolj.cetus-net.org/bulletin.html" xr:uid="{EE9F4D99-0A0B-4A64-94E5-C5A49FDF7A06}"/>
    <hyperlink ref="AY63950" r:id="rId73" display="http://cdsbib.u-strasbg.fr/cgi-bin/cdsbib?1990RMxAA..21..381G" xr:uid="{82C3CC43-DA57-4B0F-807F-C2B365D5FF5D}"/>
    <hyperlink ref="AY63949" r:id="rId74" display="http://cdsbib.u-strasbg.fr/cgi-bin/cdsbib?1990RMxAA..21..381G" xr:uid="{2A6B6531-FDB2-45BE-9F5B-AC461B0C5BA2}"/>
    <hyperlink ref="AX1254" r:id="rId75" display="http://cdsbib.u-strasbg.fr/cgi-bin/cdsbib?1990RMxAA..21..381G" xr:uid="{FEC2ECF8-9A20-44A5-BC98-3E05494A908C}"/>
    <hyperlink ref="AX1272" r:id="rId76" display="http://cdsbib.u-strasbg.fr/cgi-bin/cdsbib?1990RMxAA..21..381G" xr:uid="{BE696841-D7E1-4E67-AB56-DA1D973F1C48}"/>
    <hyperlink ref="AX1269" r:id="rId77" display="http://cdsbib.u-strasbg.fr/cgi-bin/cdsbib?1990RMxAA..21..381G" xr:uid="{4B5B3EDA-6864-48FF-B51D-33B630D3F4E0}"/>
    <hyperlink ref="P62378" r:id="rId78" display="http://vsolj.cetus-net.org/bulletin.html" xr:uid="{322108DD-2844-4A28-8C07-85D6640CEA3C}"/>
    <hyperlink ref="P62371" r:id="rId79" display="https://www.aavso.org/ejaavso" xr:uid="{54F09C38-0CD1-4538-BC53-BAFC59CDAE65}"/>
    <hyperlink ref="Q62378" r:id="rId80" display="http://vsolj.cetus-net.org/bulletin.html" xr:uid="{7DAD2DF5-FBF0-4388-923B-9A707E6E4FD5}"/>
    <hyperlink ref="AY56029" r:id="rId81" display="http://cdsbib.u-strasbg.fr/cgi-bin/cdsbib?1990RMxAA..21..381G" xr:uid="{D05A194D-041A-4805-B86D-DF7BB0FE6B47}"/>
    <hyperlink ref="P62375" r:id="rId82" display="https://www.aavso.org/ejaavso" xr:uid="{56C262B1-5228-43CC-B532-31DFE460F216}"/>
    <hyperlink ref="AX3126" r:id="rId83" display="http://cdsbib.u-strasbg.fr/cgi-bin/cdsbib?1990RMxAA..21..381G" xr:uid="{A70D66AC-5222-4BF8-AEC3-219841D90153}"/>
    <hyperlink ref="AX3110" r:id="rId84" display="http://cdsbib.u-strasbg.fr/cgi-bin/cdsbib?1990RMxAA..21..381G" xr:uid="{77D8DCFB-4A1A-4ED3-BCF6-08731EE7A5AA}"/>
    <hyperlink ref="AY3401" r:id="rId85" display="http://cdsbib.u-strasbg.fr/cgi-bin/cdsbib?1990RMxAA..21..381G" xr:uid="{CAFE47B7-5884-4F64-8766-5E2328370ABB}"/>
    <hyperlink ref="AY3406" r:id="rId86" display="http://cdsbib.u-strasbg.fr/cgi-bin/cdsbib?1990RMxAA..21..381G" xr:uid="{8EA7524A-7199-4B39-8A03-532C7234FB5F}"/>
    <hyperlink ref="AY63291" r:id="rId87" display="http://cdsbib.u-strasbg.fr/cgi-bin/cdsbib?1990RMxAA..21..381G" xr:uid="{1B48E64D-8862-4815-AE63-F29D5EA4B545}"/>
    <hyperlink ref="Q48" r:id="rId88" display="http://vsolj.cetus-net.org/bulletin.html" xr:uid="{0B4829EB-D015-41AC-8150-1C26C48F1E83}"/>
    <hyperlink ref="P48" r:id="rId89" display="http://vsolj.cetus-net.org/bulletin.html" xr:uid="{94962EA5-5DCD-4716-AB02-83C523EC56FA}"/>
    <hyperlink ref="AY63952" r:id="rId90" display="http://cdsbib.u-strasbg.fr/cgi-bin/cdsbib?1990RMxAA..21..381G" xr:uid="{E7374147-562E-4E7C-8EB7-62359BABAD65}"/>
    <hyperlink ref="AY63951" r:id="rId91" display="http://cdsbib.u-strasbg.fr/cgi-bin/cdsbib?1990RMxAA..21..381G" xr:uid="{D2F6B1B9-0DFE-4E98-9087-557F737FA870}"/>
    <hyperlink ref="AX1256" r:id="rId92" display="http://cdsbib.u-strasbg.fr/cgi-bin/cdsbib?1990RMxAA..21..381G" xr:uid="{500C69D8-B0E9-4ED9-9CF2-0112D9954518}"/>
    <hyperlink ref="AX1274" r:id="rId93" display="http://cdsbib.u-strasbg.fr/cgi-bin/cdsbib?1990RMxAA..21..381G" xr:uid="{0C697BB0-AB7C-4572-B812-FA82590CCF8E}"/>
    <hyperlink ref="AX1275" r:id="rId94" display="http://cdsbib.u-strasbg.fr/cgi-bin/cdsbib?1990RMxAA..21..381G" xr:uid="{444B2BD3-BEA7-4946-9C7B-EA95682387E4}"/>
    <hyperlink ref="AX1271" r:id="rId95" display="http://cdsbib.u-strasbg.fr/cgi-bin/cdsbib?1990RMxAA..21..381G" xr:uid="{3A9E8EA1-6D5C-4CAF-9758-97D2A3929FC4}"/>
  </hyperlinks>
  <pageMargins left="0.75" right="0.75" top="1" bottom="1" header="0.5" footer="0.5"/>
  <headerFooter alignWithMargins="0"/>
  <drawing r:id="rId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2023-07-29T00:48:29Z</dcterms:modified>
</cp:coreProperties>
</file>