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3A045EFE-0E33-4DB1-ADA6-E2BA21CEC4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E23" i="1"/>
  <c r="F23" i="1"/>
  <c r="G23" i="1" s="1"/>
  <c r="I23" i="1" s="1"/>
  <c r="Q23" i="1"/>
  <c r="B2" i="1"/>
  <c r="C9" i="1"/>
  <c r="Q21" i="1"/>
  <c r="D9" i="1"/>
  <c r="F15" i="1"/>
  <c r="F16" i="1" s="1"/>
  <c r="E21" i="1"/>
  <c r="F21" i="1" s="1"/>
  <c r="G21" i="1" s="1"/>
  <c r="I21" i="1" s="1"/>
  <c r="C17" i="1"/>
  <c r="C12" i="1"/>
  <c r="C11" i="1"/>
  <c r="O22" i="1" l="1"/>
  <c r="O23" i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<sst xmlns="http://schemas.openxmlformats.org/spreadsheetml/2006/main" count="51" uniqueCount="48">
  <si>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</si>
  <si>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</si>
  <si>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</si>
  <si>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</si>
  <si>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</si>
  <si>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</si>
  <si>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</si>
  <si>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</si>
  <si>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</si>
  <si>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</si>
  <si>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</si>
  <si>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</si>
  <si>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</si>
  <si>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</si>
  <si>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</si>
  <si>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</si>
  <si>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</si>
  <si>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</si>
  <si>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</si>
  <si>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</si>
  <si>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</si>
  <si>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</si>
  <si>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</si>
  <si>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</si>
  <si>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</si>
  <si>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</si>
  <si>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</si>
  <si>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</si>
  <si>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</si>
  <si>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</si>
  <si>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</si>
  <si>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</si>
  <si>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</si>
  <si>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</si>
  <si>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</si>
  <si>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</si>
  <si>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</si>
  <si>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</si>
  <si>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</si>
  <si>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</si>
  <si>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</si>
  <si>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</si>
  <si>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</si>
  <si>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</si>
  <si>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V0608 Cam</t>
  </si>
  <si>
    <t>JBAV, 60</t>
  </si>
  <si>
    <t>I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</si>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</sst>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  <xf numFmtId="0" fontId="6" fillId="0" borderId="0" xfId="0" applyFont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V0608</a:t>
            </a:r>
            <a:r>
              <a:rPr lang="en-AU" baseline="0"/>
              <a:t> Cam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038190710742654"/>
          <c:y val="3.19361277445109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9.4000000000000004E-3</c:v>
                  </c:pt>
                  <c:pt idx="2">
                    <c:v>2.2000000000000001E-3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9.4000000000000004E-3</c:v>
                  </c:pt>
                  <c:pt idx="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3375.5</c:v>
                </c:pt>
                <c:pt idx="2">
                  <c:v>3376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9.4000000000000004E-3</c:v>
                  </c:pt>
                  <c:pt idx="2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9.4000000000000004E-3</c:v>
                  </c:pt>
                  <c:pt idx="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3375.5</c:v>
                </c:pt>
                <c:pt idx="2">
                  <c:v>3376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9.5639999926788732E-3</c:v>
                </c:pt>
                <c:pt idx="2">
                  <c:v>6.8279999977676198E-3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9.4000000000000004E-3</c:v>
                  </c:pt>
                  <c:pt idx="2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9.4000000000000004E-3</c:v>
                  </c:pt>
                  <c:pt idx="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3375.5</c:v>
                </c:pt>
                <c:pt idx="2">
                  <c:v>3376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9.4000000000000004E-3</c:v>
                  </c:pt>
                  <c:pt idx="2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9.4000000000000004E-3</c:v>
                  </c:pt>
                  <c:pt idx="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3375.5</c:v>
                </c:pt>
                <c:pt idx="2">
                  <c:v>3376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9.4000000000000004E-3</c:v>
                  </c:pt>
                  <c:pt idx="2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9.4000000000000004E-3</c:v>
                  </c:pt>
                  <c:pt idx="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3375.5</c:v>
                </c:pt>
                <c:pt idx="2">
                  <c:v>3376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9.4000000000000004E-3</c:v>
                  </c:pt>
                  <c:pt idx="2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9.4000000000000004E-3</c:v>
                  </c:pt>
                  <c:pt idx="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3375.5</c:v>
                </c:pt>
                <c:pt idx="2">
                  <c:v>3376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9.4000000000000004E-3</c:v>
                  </c:pt>
                  <c:pt idx="2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9.4000000000000004E-3</c:v>
                  </c:pt>
                  <c:pt idx="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3375.5</c:v>
                </c:pt>
                <c:pt idx="2">
                  <c:v>3376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3375.5</c:v>
                </c:pt>
                <c:pt idx="2">
                  <c:v>3376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2.02711538347701E-7</c:v>
                </c:pt>
                <c:pt idx="1">
                  <c:v>8.1952916857454226E-3</c:v>
                </c:pt>
                <c:pt idx="2">
                  <c:v>8.1965055931627236E-3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3375.5</c:v>
                </c:pt>
                <c:pt idx="2">
                  <c:v>3376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>
        <f>O1</f>
        <v>0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57762.881500000003</v>
      </c>
      <c r="D7" s="29"/>
    </row>
    <row r="8" spans="1:15" x14ac:dyDescent="0.2">
      <c r="A8" t="s">
        <v>3</v>
      </c>
      <c r="C8" s="8">
        <v>0.44807200000000003</v>
      </c>
      <c r="D8" s="29"/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2.02711538347701E-7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2.4278148346043767E-6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59275.580768505592</v>
      </c>
      <c r="E15" s="14" t="s">
        <v>30</v>
      </c>
      <c r="F15" s="33">
        <f ca="1">NOW()+15018.5+$C$5/24</f>
        <v>59970.796357060186</v>
      </c>
    </row>
    <row r="16" spans="1:15" x14ac:dyDescent="0.2">
      <c r="A16" s="16" t="s">
        <v>4</v>
      </c>
      <c r="B16" s="10"/>
      <c r="C16" s="17">
        <f ca="1">+C8+C12</f>
        <v>0.44807442781483464</v>
      </c>
      <c r="E16" s="14" t="s">
        <v>35</v>
      </c>
      <c r="F16" s="15">
        <f ca="1">ROUND(2*(F15-$C$7)/$C$8,0)/2+F14</f>
        <v>4928.5</v>
      </c>
    </row>
    <row r="17" spans="1:21" ht="13.5" thickBot="1" x14ac:dyDescent="0.25">
      <c r="A17" s="14" t="s">
        <v>27</v>
      </c>
      <c r="B17" s="10"/>
      <c r="C17" s="10">
        <f>COUNT(C21:C2191)</f>
        <v>3</v>
      </c>
      <c r="E17" s="14" t="s">
        <v>36</v>
      </c>
      <c r="F17" s="23">
        <f ca="1">ROUND(2*(F15-$C$15)/$C$16,0)/2+F14</f>
        <v>1552.5</v>
      </c>
    </row>
    <row r="18" spans="1:21" ht="14.25" thickTop="1" thickBot="1" x14ac:dyDescent="0.25">
      <c r="A18" s="16" t="s">
        <v>5</v>
      </c>
      <c r="B18" s="10"/>
      <c r="C18" s="19">
        <f ca="1">+C15</f>
        <v>59275.580768505592</v>
      </c>
      <c r="D18" s="20">
        <f ca="1">+C16</f>
        <v>0.44807442781483464</v>
      </c>
      <c r="E18" s="14" t="s">
        <v>31</v>
      </c>
      <c r="F18" s="18">
        <f ca="1">+$C$15+$C$16*F17-15018.5-$C$5/24</f>
        <v>44953.112151021458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s="47" t="s">
        <v>47</v>
      </c>
      <c r="C21" s="8">
        <v>57762.881500000003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2.02711538347701E-7</v>
      </c>
      <c r="Q21" s="43">
        <f>+C21-15018.5</f>
        <v>42744.381500000003</v>
      </c>
    </row>
    <row r="22" spans="1:21" x14ac:dyDescent="0.2">
      <c r="A22" s="44" t="s">
        <v>45</v>
      </c>
      <c r="B22" s="45" t="s">
        <v>46</v>
      </c>
      <c r="C22" s="46">
        <v>59275.358099999998</v>
      </c>
      <c r="D22" s="44">
        <v>9.4000000000000004E-3</v>
      </c>
      <c r="E22">
        <f t="shared" ref="E22:E23" si="0">+(C22-C$7)/C$8</f>
        <v>3375.5213447838614</v>
      </c>
      <c r="F22">
        <f t="shared" ref="F22:F23" si="1">ROUND(2*E22,0)/2</f>
        <v>3375.5</v>
      </c>
      <c r="G22">
        <f t="shared" ref="G22:G23" si="2">+C22-(C$7+F22*C$8)</f>
        <v>9.5639999926788732E-3</v>
      </c>
      <c r="I22">
        <f t="shared" ref="I22:I23" si="3">+G22</f>
        <v>9.5639999926788732E-3</v>
      </c>
      <c r="O22">
        <f t="shared" ref="O22:O23" ca="1" si="4">+C$11+C$12*$F22</f>
        <v>8.1952916857454226E-3</v>
      </c>
      <c r="Q22" s="43">
        <f t="shared" ref="Q22:Q23" si="5">+C22-15018.5</f>
        <v>44256.858099999998</v>
      </c>
    </row>
    <row r="23" spans="1:21" x14ac:dyDescent="0.2">
      <c r="A23" s="44" t="s">
        <v>45</v>
      </c>
      <c r="B23" s="45" t="s">
        <v>46</v>
      </c>
      <c r="C23" s="46">
        <v>59275.579400000002</v>
      </c>
      <c r="D23" s="44">
        <v>2.2000000000000001E-3</v>
      </c>
      <c r="E23">
        <f t="shared" si="0"/>
        <v>3376.0152386223622</v>
      </c>
      <c r="F23">
        <f t="shared" si="1"/>
        <v>3376</v>
      </c>
      <c r="G23">
        <f t="shared" si="2"/>
        <v>6.8279999977676198E-3</v>
      </c>
      <c r="I23">
        <f t="shared" si="3"/>
        <v>6.8279999977676198E-3</v>
      </c>
      <c r="O23">
        <f t="shared" ca="1" si="4"/>
        <v>8.1965055931627236E-3</v>
      </c>
      <c r="Q23" s="43">
        <f t="shared" si="5"/>
        <v>44257.079400000002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2023-01-26T06:06:45Z</dcterms:modified>
</cp:coreProperties>
</file>