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7438EE2-605B-4F61-A41C-839C1D41D2E9}" xr6:coauthVersionLast="47" xr6:coauthVersionMax="47" xr10:uidLastSave="{00000000-0000-0000-0000-000000000000}"/>
  <bookViews>
    <workbookView xWindow="14235" yWindow="495" windowWidth="13590" windowHeight="1452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8" i="1"/>
  <c r="C7" i="1"/>
  <c r="C21" i="1" s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<sst xmlns="http://schemas.openxmlformats.org/spreadsheetml/2006/main" count="51" uniqueCount="49">
  <si>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</si>
  <si>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</si>
  <si>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</si>
  <si>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</si>
  <si>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</si>
  <si>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</si>
  <si>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</si>
  <si>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</si>
  <si>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</si>
  <si>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</si>
  <si>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</si>
  <si>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</si>
  <si>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</si>
  <si>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</si>
  <si>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</si>
  <si>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</si>
  <si>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</si>
  <si>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</si>
  <si>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</si>
  <si>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</si>
  <si>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</si>
  <si>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</si>
  <si>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</si>
  <si>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</si>
  <si>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</si>
  <si>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</si>
  <si>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</si>
  <si>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</si>
  <si>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</si>
  <si>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</si>
  <si>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</si>
  <si>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</si>
  <si>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</si>
  <si>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</si>
  <si>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</si>
  <si>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</si>
  <si>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</si>
  <si>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</si>
  <si>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</si>
  <si>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</si>
  <si>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</si>
  <si>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</si>
  <si>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</si>
  <si>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</si>
  <si>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</si>
  <si>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</t>
  </si>
  <si>
    <t>JBAV, 79</t>
  </si>
  <si>
    <t>I</t>
  </si>
  <si>
    <t>CzeV127 Cep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</si>
</sst>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/>
    <xf numFmtId="166" fontId="19" fillId="0" borderId="0" xfId="0" applyNumberFormat="1" applyFont="1" applyAlignment="1" applyProtection="1">
      <alignment vertical="center" wrapText="1"/>
      <protection locked="0"/>
    </xf>
    <xf numFmtId="0" fontId="19" fillId="0" borderId="0" xfId="0" applyFont="1" applyAlignment="1">
      <alignment vertical="center" wrapText="1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CzeV127 Cep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27" sqref="F27:F2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48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f>M1</f>
        <v>0</v>
      </c>
      <c r="D7" s="39"/>
    </row>
    <row r="8" spans="1:15" x14ac:dyDescent="0.2">
      <c r="A8" t="s">
        <v>3</v>
      </c>
      <c r="C8" s="6">
        <f>N1</f>
        <v>0</v>
      </c>
      <c r="D8" s="39"/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 t="e">
        <f ca="1">INTERCEPT(INDIRECT($G$11):G992,INDIRECT($F$11):F992)</f>
        <v>#DIV/0!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 t="e">
        <f ca="1">SLOPE(INDIRECT($G$11):G992,INDIRECT($F$11):F992)</f>
        <v>#DIV/0!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 t="e">
        <f ca="1">(C7+C11)+(C8+C12)*INT(MAX(F21:F3533))</f>
        <v>#DIV/0!</v>
      </c>
      <c r="E15" s="10" t="s">
        <v>30</v>
      </c>
      <c r="F15" s="25">
        <f ca="1">NOW()+15018.5+$C$5/24</f>
        <v>60174.861421990739</v>
      </c>
    </row>
    <row r="16" spans="1:15" x14ac:dyDescent="0.2">
      <c r="A16" s="12" t="s">
        <v>4</v>
      </c>
      <c r="B16" s="7"/>
      <c r="C16" s="13" t="e">
        <f ca="1">+C8+C12</f>
        <v>#DIV/0!</v>
      </c>
      <c r="E16" s="10" t="s">
        <v>35</v>
      </c>
      <c r="F16" s="11" t="e">
        <f ca="1">ROUND(2*(F15-$C$7)/$C$8,0)/2+F14</f>
        <v>#DIV/0!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 t="e">
        <f ca="1">ROUND(2*(F15-$C$15)/$C$16,0)/2+F14</f>
        <v>#DIV/0!</v>
      </c>
    </row>
    <row r="18" spans="1:21" ht="14.25" thickTop="1" thickBot="1" x14ac:dyDescent="0.25">
      <c r="A18" s="12" t="s">
        <v>5</v>
      </c>
      <c r="B18" s="7"/>
      <c r="C18" s="15" t="e">
        <f ca="1">+C15</f>
        <v>#DIV/0!</v>
      </c>
      <c r="D18" s="16" t="e">
        <f ca="1">+C16</f>
        <v>#DIV/0!</v>
      </c>
      <c r="E18" s="10" t="s">
        <v>31</v>
      </c>
      <c r="F18" s="14" t="e">
        <f ca="1">+$C$15+$C$16*F17-15018.5-$C$5/24</f>
        <v>#DIV/0!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>
        <f>D7</f>
        <v>0</v>
      </c>
      <c r="C21" s="6">
        <f>C$7</f>
        <v>0</v>
      </c>
      <c r="D21" s="6" t="s">
        <v>13</v>
      </c>
      <c r="E21" t="e">
        <f>+(C21-C$7)/C$8</f>
        <v>#DIV/0!</v>
      </c>
      <c r="F21" t="e">
        <f>ROUND(2*E21,0)/2</f>
        <v>#DIV/0!</v>
      </c>
      <c r="G21" t="e">
        <f>+C21-(C$7+F21*C$8)</f>
        <v>#DIV/0!</v>
      </c>
      <c r="K21" t="e">
        <f>+G21</f>
        <v>#DIV/0!</v>
      </c>
      <c r="O21" t="e">
        <f ca="1">+C$11+C$12*$F21</f>
        <v>#DIV/0!</v>
      </c>
      <c r="Q21" s="1">
        <f>+C21-15018.5</f>
        <v>-15018.5</v>
      </c>
    </row>
    <row r="22" spans="1:21" x14ac:dyDescent="0.2">
      <c r="A22" s="41" t="s">
        <v>46</v>
      </c>
      <c r="B22" s="41" t="s">
        <v>47</v>
      </c>
      <c r="C22" s="42">
        <v>59871.387000000104</v>
      </c>
      <c r="D22" s="43">
        <v>7.0000000000000001E-3</v>
      </c>
      <c r="E22" t="e">
        <f>+(C22-C$7)/C$8</f>
        <v>#DIV/0!</v>
      </c>
      <c r="F22" t="e">
        <f>ROUND(2*E22,0)/2</f>
        <v>#DIV/0!</v>
      </c>
      <c r="G22" t="e">
        <f>+C22-(C$7+F22*C$8)</f>
        <v>#DIV/0!</v>
      </c>
      <c r="K22" t="e">
        <f>+G22</f>
        <v>#DIV/0!</v>
      </c>
      <c r="O22" t="e">
        <f ca="1">+C$11+C$12*$F22</f>
        <v>#DIV/0!</v>
      </c>
      <c r="Q22" s="1">
        <f>+C22-15018.5</f>
        <v>44852.887000000104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2023-08-18T08:40:26Z</dcterms:modified>
</cp:coreProperties>
</file>